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1/Anuales 2021/"/>
    </mc:Choice>
  </mc:AlternateContent>
  <xr:revisionPtr revIDLastSave="38" documentId="13_ncr:1_{4F30A257-3816-41F2-BD7C-C7CE8B581DEE}" xr6:coauthVersionLast="45" xr6:coauthVersionMax="47" xr10:uidLastSave="{CFFA9073-FD1D-46D5-A2C1-0F625392B98F}"/>
  <bookViews>
    <workbookView showSheetTabs="0" xWindow="-110" yWindow="-110" windowWidth="19420" windowHeight="10420" tabRatio="795" firstSheet="3" activeTab="2" xr2:uid="{00000000-000D-0000-FFFF-FFFF00000000}"/>
  </bookViews>
  <sheets>
    <sheet name="PORTADA" sheetId="15" r:id="rId1"/>
    <sheet name="VARIABLES" sheetId="16" r:id="rId2"/>
    <sheet name="Conclusiones" sheetId="19" r:id="rId3"/>
    <sheet name="METODOLOGÍA" sheetId="17" r:id="rId4"/>
    <sheet name="KPI_DATOS" sheetId="3" state="hidden" r:id="rId5"/>
    <sheet name="PERFIL_DATOS" sheetId="7" state="hidden" r:id="rId6"/>
    <sheet name="MOTIVOS_DATOS" sheetId="10" state="hidden" r:id="rId7"/>
    <sheet name="DESPLEGABLES" sheetId="18" state="hidden" r:id="rId8"/>
    <sheet name="KPI" sheetId="5" r:id="rId9"/>
    <sheet name="PERFIL" sheetId="8" r:id="rId10"/>
    <sheet name="MOTIVOS" sheetId="9" r:id="rId11"/>
  </sheets>
  <definedNames>
    <definedName name="_xlnm._FilterDatabase" localSheetId="4" hidden="1">KPI_DATOS!$D$2:$G$860</definedName>
    <definedName name="_xlnm._FilterDatabase" localSheetId="5" hidden="1">PERFIL_DATOS!$E$2:$H$6440</definedName>
    <definedName name="_xlnm.Print_Area" localSheetId="8">KPI!$A$1:$I$16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9" i="8" l="1"/>
  <c r="A6414" i="7" l="1"/>
  <c r="A6422" i="7"/>
  <c r="A6430" i="7"/>
  <c r="A6438" i="7"/>
  <c r="A6388" i="7"/>
  <c r="A6396" i="7"/>
  <c r="A6404" i="7"/>
  <c r="A6383" i="7"/>
  <c r="A6362" i="7"/>
  <c r="A6370" i="7"/>
  <c r="A6378" i="7"/>
  <c r="A6328" i="7"/>
  <c r="A6336" i="7"/>
  <c r="A6344" i="7"/>
  <c r="A6352" i="7"/>
  <c r="A6302" i="7"/>
  <c r="A6310" i="7"/>
  <c r="A6318" i="7"/>
  <c r="A6268" i="7"/>
  <c r="A6276" i="7"/>
  <c r="A6284" i="7"/>
  <c r="A6292" i="7"/>
  <c r="A6242" i="7"/>
  <c r="A6250" i="7"/>
  <c r="A6258" i="7"/>
  <c r="A6266" i="7"/>
  <c r="A6216" i="7"/>
  <c r="A6224" i="7"/>
  <c r="A6232" i="7"/>
  <c r="A6182" i="7"/>
  <c r="A6190" i="7"/>
  <c r="A6198" i="7"/>
  <c r="A6206" i="7"/>
  <c r="A6156" i="7"/>
  <c r="A6164" i="7"/>
  <c r="A6172" i="7"/>
  <c r="A6151" i="7"/>
  <c r="A6130" i="7"/>
  <c r="A6138" i="7"/>
  <c r="A6146" i="7"/>
  <c r="A6096" i="7"/>
  <c r="A6104" i="7"/>
  <c r="A6112" i="7"/>
  <c r="A6120" i="7"/>
  <c r="A6070" i="7"/>
  <c r="A6078" i="7"/>
  <c r="A6086" i="7"/>
  <c r="A6036" i="7"/>
  <c r="A6044" i="7"/>
  <c r="A6052" i="7"/>
  <c r="A6415" i="7"/>
  <c r="A6423" i="7"/>
  <c r="A6431" i="7"/>
  <c r="A6439" i="7"/>
  <c r="A6389" i="7"/>
  <c r="A6397" i="7"/>
  <c r="A6405" i="7"/>
  <c r="A6355" i="7"/>
  <c r="A6363" i="7"/>
  <c r="A6371" i="7"/>
  <c r="A6379" i="7"/>
  <c r="A6329" i="7"/>
  <c r="A6337" i="7"/>
  <c r="A6345" i="7"/>
  <c r="A6353" i="7"/>
  <c r="A6303" i="7"/>
  <c r="A6311" i="7"/>
  <c r="A6319" i="7"/>
  <c r="A6269" i="7"/>
  <c r="A6277" i="7"/>
  <c r="A6285" i="7"/>
  <c r="A6293" i="7"/>
  <c r="A6243" i="7"/>
  <c r="A6251" i="7"/>
  <c r="A6259" i="7"/>
  <c r="A6238" i="7"/>
  <c r="A6217" i="7"/>
  <c r="A6225" i="7"/>
  <c r="A6233" i="7"/>
  <c r="A6183" i="7"/>
  <c r="A6191" i="7"/>
  <c r="A6199" i="7"/>
  <c r="A6207" i="7"/>
  <c r="A6157" i="7"/>
  <c r="A6165" i="7"/>
  <c r="A6173" i="7"/>
  <c r="A6123" i="7"/>
  <c r="A6131" i="7"/>
  <c r="A6139" i="7"/>
  <c r="A6147" i="7"/>
  <c r="A6097" i="7"/>
  <c r="A6105" i="7"/>
  <c r="A6113" i="7"/>
  <c r="A6121" i="7"/>
  <c r="A6071" i="7"/>
  <c r="A6079" i="7"/>
  <c r="A6087" i="7"/>
  <c r="A6037" i="7"/>
  <c r="A6045" i="7"/>
  <c r="A6053" i="7"/>
  <c r="A6416" i="7"/>
  <c r="A6424" i="7"/>
  <c r="A6432" i="7"/>
  <c r="A6440" i="7"/>
  <c r="A6390" i="7"/>
  <c r="A6398" i="7"/>
  <c r="A6406" i="7"/>
  <c r="A6356" i="7"/>
  <c r="A6364" i="7"/>
  <c r="A6372" i="7"/>
  <c r="A6380" i="7"/>
  <c r="A6330" i="7"/>
  <c r="A6338" i="7"/>
  <c r="A6346" i="7"/>
  <c r="A6325" i="7"/>
  <c r="A6304" i="7"/>
  <c r="A6312" i="7"/>
  <c r="A6320" i="7"/>
  <c r="A6270" i="7"/>
  <c r="A6278" i="7"/>
  <c r="A6286" i="7"/>
  <c r="A6294" i="7"/>
  <c r="A6244" i="7"/>
  <c r="A6252" i="7"/>
  <c r="A6260" i="7"/>
  <c r="A6210" i="7"/>
  <c r="A6218" i="7"/>
  <c r="A6226" i="7"/>
  <c r="A6234" i="7"/>
  <c r="A6184" i="7"/>
  <c r="A6192" i="7"/>
  <c r="A6200" i="7"/>
  <c r="A6208" i="7"/>
  <c r="A6158" i="7"/>
  <c r="A6166" i="7"/>
  <c r="A6174" i="7"/>
  <c r="A6124" i="7"/>
  <c r="A6132" i="7"/>
  <c r="A6140" i="7"/>
  <c r="A6148" i="7"/>
  <c r="A6098" i="7"/>
  <c r="A6106" i="7"/>
  <c r="A6114" i="7"/>
  <c r="A6093" i="7"/>
  <c r="A6072" i="7"/>
  <c r="A6080" i="7"/>
  <c r="A6088" i="7"/>
  <c r="A6038" i="7"/>
  <c r="A6046" i="7"/>
  <c r="A6054" i="7"/>
  <c r="A6417" i="7"/>
  <c r="A6425" i="7"/>
  <c r="A6433" i="7"/>
  <c r="A6412" i="7"/>
  <c r="A6391" i="7"/>
  <c r="A6399" i="7"/>
  <c r="A6407" i="7"/>
  <c r="A6357" i="7"/>
  <c r="A6365" i="7"/>
  <c r="A6373" i="7"/>
  <c r="A6381" i="7"/>
  <c r="A6331" i="7"/>
  <c r="A6339" i="7"/>
  <c r="A6347" i="7"/>
  <c r="A6297" i="7"/>
  <c r="A6305" i="7"/>
  <c r="A6313" i="7"/>
  <c r="A6321" i="7"/>
  <c r="A6271" i="7"/>
  <c r="A6279" i="7"/>
  <c r="A6287" i="7"/>
  <c r="A6295" i="7"/>
  <c r="A6245" i="7"/>
  <c r="A6253" i="7"/>
  <c r="A6261" i="7"/>
  <c r="A6211" i="7"/>
  <c r="A6219" i="7"/>
  <c r="A6227" i="7"/>
  <c r="A6235" i="7"/>
  <c r="A6185" i="7"/>
  <c r="A6193" i="7"/>
  <c r="A6201" i="7"/>
  <c r="A6180" i="7"/>
  <c r="A6159" i="7"/>
  <c r="A6167" i="7"/>
  <c r="A6175" i="7"/>
  <c r="A6125" i="7"/>
  <c r="A6133" i="7"/>
  <c r="A6141" i="7"/>
  <c r="A6149" i="7"/>
  <c r="A6099" i="7"/>
  <c r="A6107" i="7"/>
  <c r="A6115" i="7"/>
  <c r="A6065" i="7"/>
  <c r="A6073" i="7"/>
  <c r="A6081" i="7"/>
  <c r="A6089" i="7"/>
  <c r="A6039" i="7"/>
  <c r="A6047" i="7"/>
  <c r="A6055" i="7"/>
  <c r="A6419" i="7"/>
  <c r="A6427" i="7"/>
  <c r="A6435" i="7"/>
  <c r="A6385" i="7"/>
  <c r="A6393" i="7"/>
  <c r="A6401" i="7"/>
  <c r="A6409" i="7"/>
  <c r="A6359" i="7"/>
  <c r="A6367" i="7"/>
  <c r="A6375" i="7"/>
  <c r="A6354" i="7"/>
  <c r="A6333" i="7"/>
  <c r="A6341" i="7"/>
  <c r="A6349" i="7"/>
  <c r="A6299" i="7"/>
  <c r="A6307" i="7"/>
  <c r="A6315" i="7"/>
  <c r="A6323" i="7"/>
  <c r="A6273" i="7"/>
  <c r="A6281" i="7"/>
  <c r="A6289" i="7"/>
  <c r="A6239" i="7"/>
  <c r="A6247" i="7"/>
  <c r="A6255" i="7"/>
  <c r="A6263" i="7"/>
  <c r="A6213" i="7"/>
  <c r="A6221" i="7"/>
  <c r="A6229" i="7"/>
  <c r="A6237" i="7"/>
  <c r="A6187" i="7"/>
  <c r="A6195" i="7"/>
  <c r="A6203" i="7"/>
  <c r="A6153" i="7"/>
  <c r="A6161" i="7"/>
  <c r="A6169" i="7"/>
  <c r="A6177" i="7"/>
  <c r="A6127" i="7"/>
  <c r="A6135" i="7"/>
  <c r="A6143" i="7"/>
  <c r="A6122" i="7"/>
  <c r="A6101" i="7"/>
  <c r="A6109" i="7"/>
  <c r="A6117" i="7"/>
  <c r="A6067" i="7"/>
  <c r="A6075" i="7"/>
  <c r="A6083" i="7"/>
  <c r="A6091" i="7"/>
  <c r="A6041" i="7"/>
  <c r="A6049" i="7"/>
  <c r="A6057" i="7"/>
  <c r="A6420" i="7"/>
  <c r="A6428" i="7"/>
  <c r="A6436" i="7"/>
  <c r="A6386" i="7"/>
  <c r="A6394" i="7"/>
  <c r="A6402" i="7"/>
  <c r="A6410" i="7"/>
  <c r="A6360" i="7"/>
  <c r="A6368" i="7"/>
  <c r="A6376" i="7"/>
  <c r="A6326" i="7"/>
  <c r="A6334" i="7"/>
  <c r="A6342" i="7"/>
  <c r="A6350" i="7"/>
  <c r="A6300" i="7"/>
  <c r="A6308" i="7"/>
  <c r="A6316" i="7"/>
  <c r="A6324" i="7"/>
  <c r="A6274" i="7"/>
  <c r="A6282" i="7"/>
  <c r="A6290" i="7"/>
  <c r="A6240" i="7"/>
  <c r="A6248" i="7"/>
  <c r="A6256" i="7"/>
  <c r="A6264" i="7"/>
  <c r="A6214" i="7"/>
  <c r="A6222" i="7"/>
  <c r="A6230" i="7"/>
  <c r="A6209" i="7"/>
  <c r="A6188" i="7"/>
  <c r="A6196" i="7"/>
  <c r="A6204" i="7"/>
  <c r="A6154" i="7"/>
  <c r="A6162" i="7"/>
  <c r="A6170" i="7"/>
  <c r="A6178" i="7"/>
  <c r="A6128" i="7"/>
  <c r="A6136" i="7"/>
  <c r="A6144" i="7"/>
  <c r="A6094" i="7"/>
  <c r="A6102" i="7"/>
  <c r="A6110" i="7"/>
  <c r="A6118" i="7"/>
  <c r="A6068" i="7"/>
  <c r="A6076" i="7"/>
  <c r="A6084" i="7"/>
  <c r="A6092" i="7"/>
  <c r="A6042" i="7"/>
  <c r="A6050" i="7"/>
  <c r="A6058" i="7"/>
  <c r="A6426" i="7"/>
  <c r="A6400" i="7"/>
  <c r="A6374" i="7"/>
  <c r="A6348" i="7"/>
  <c r="A6322" i="7"/>
  <c r="A6267" i="7"/>
  <c r="A6212" i="7"/>
  <c r="A6186" i="7"/>
  <c r="A6160" i="7"/>
  <c r="A6134" i="7"/>
  <c r="A6108" i="7"/>
  <c r="A6082" i="7"/>
  <c r="A6056" i="7"/>
  <c r="A6008" i="7"/>
  <c r="A6016" i="7"/>
  <c r="A6024" i="7"/>
  <c r="A6032" i="7"/>
  <c r="A5980" i="7"/>
  <c r="A5988" i="7"/>
  <c r="A5996" i="7"/>
  <c r="A5977" i="7"/>
  <c r="A5956" i="7"/>
  <c r="A5964" i="7"/>
  <c r="A5972" i="7"/>
  <c r="A5922" i="7"/>
  <c r="A5930" i="7"/>
  <c r="A5938" i="7"/>
  <c r="A5946" i="7"/>
  <c r="A5896" i="7"/>
  <c r="A5904" i="7"/>
  <c r="A5912" i="7"/>
  <c r="A5862" i="7"/>
  <c r="A5870" i="7"/>
  <c r="A5878" i="7"/>
  <c r="A5886" i="7"/>
  <c r="A5836" i="7"/>
  <c r="A5844" i="7"/>
  <c r="A5852" i="7"/>
  <c r="A5860" i="7"/>
  <c r="A5810" i="7"/>
  <c r="A5818" i="7"/>
  <c r="A5826" i="7"/>
  <c r="A5776" i="7"/>
  <c r="A5784" i="7"/>
  <c r="A5792" i="7"/>
  <c r="A5800" i="7"/>
  <c r="A5750" i="7"/>
  <c r="A5758" i="7"/>
  <c r="A5766" i="7"/>
  <c r="A5745" i="7"/>
  <c r="A5724" i="7"/>
  <c r="A5732" i="7"/>
  <c r="A5740" i="7"/>
  <c r="A5690" i="7"/>
  <c r="A5698" i="7"/>
  <c r="A5706" i="7"/>
  <c r="A5714" i="7"/>
  <c r="A5664" i="7"/>
  <c r="A5672" i="7"/>
  <c r="A5680" i="7"/>
  <c r="A5630" i="7"/>
  <c r="A5638" i="7"/>
  <c r="A5646" i="7"/>
  <c r="A5654" i="7"/>
  <c r="A5604" i="7"/>
  <c r="A5612" i="7"/>
  <c r="A5620" i="7"/>
  <c r="A5628" i="7"/>
  <c r="A5578" i="7"/>
  <c r="A5586" i="7"/>
  <c r="A5594" i="7"/>
  <c r="A5544" i="7"/>
  <c r="A5552" i="7"/>
  <c r="A5560" i="7"/>
  <c r="A5568" i="7"/>
  <c r="A5518" i="7"/>
  <c r="A5526" i="7"/>
  <c r="A6429" i="7"/>
  <c r="A6403" i="7"/>
  <c r="A6377" i="7"/>
  <c r="A6351" i="7"/>
  <c r="A6296" i="7"/>
  <c r="A6241" i="7"/>
  <c r="A6215" i="7"/>
  <c r="A6189" i="7"/>
  <c r="A6163" i="7"/>
  <c r="A6137" i="7"/>
  <c r="A6111" i="7"/>
  <c r="A6085" i="7"/>
  <c r="A6059" i="7"/>
  <c r="A6009" i="7"/>
  <c r="A6017" i="7"/>
  <c r="A6025" i="7"/>
  <c r="A6033" i="7"/>
  <c r="A5981" i="7"/>
  <c r="A5989" i="7"/>
  <c r="A5997" i="7"/>
  <c r="A5949" i="7"/>
  <c r="A5957" i="7"/>
  <c r="A5965" i="7"/>
  <c r="A5973" i="7"/>
  <c r="A5923" i="7"/>
  <c r="A5931" i="7"/>
  <c r="A5939" i="7"/>
  <c r="A5947" i="7"/>
  <c r="A5897" i="7"/>
  <c r="A5905" i="7"/>
  <c r="A5913" i="7"/>
  <c r="A5863" i="7"/>
  <c r="A5871" i="7"/>
  <c r="A5879" i="7"/>
  <c r="A5887" i="7"/>
  <c r="A5837" i="7"/>
  <c r="A5845" i="7"/>
  <c r="A5853" i="7"/>
  <c r="A5832" i="7"/>
  <c r="A5811" i="7"/>
  <c r="A5819" i="7"/>
  <c r="A5827" i="7"/>
  <c r="A5777" i="7"/>
  <c r="A5785" i="7"/>
  <c r="A5793" i="7"/>
  <c r="A5801" i="7"/>
  <c r="A5751" i="7"/>
  <c r="A5759" i="7"/>
  <c r="A5767" i="7"/>
  <c r="A5717" i="7"/>
  <c r="A5725" i="7"/>
  <c r="A5733" i="7"/>
  <c r="A5741" i="7"/>
  <c r="A5691" i="7"/>
  <c r="A5699" i="7"/>
  <c r="A5707" i="7"/>
  <c r="A5715" i="7"/>
  <c r="A5665" i="7"/>
  <c r="A6434" i="7"/>
  <c r="A6408" i="7"/>
  <c r="A6382" i="7"/>
  <c r="A6298" i="7"/>
  <c r="A6272" i="7"/>
  <c r="A6246" i="7"/>
  <c r="A6220" i="7"/>
  <c r="A6194" i="7"/>
  <c r="A6168" i="7"/>
  <c r="A6142" i="7"/>
  <c r="A6116" i="7"/>
  <c r="A6090" i="7"/>
  <c r="A6060" i="7"/>
  <c r="A6010" i="7"/>
  <c r="A6018" i="7"/>
  <c r="A6026" i="7"/>
  <c r="A6034" i="7"/>
  <c r="A5982" i="7"/>
  <c r="A5990" i="7"/>
  <c r="A5998" i="7"/>
  <c r="A5950" i="7"/>
  <c r="A5958" i="7"/>
  <c r="A5966" i="7"/>
  <c r="A5974" i="7"/>
  <c r="A5924" i="7"/>
  <c r="A5932" i="7"/>
  <c r="A5940" i="7"/>
  <c r="A5919" i="7"/>
  <c r="A5898" i="7"/>
  <c r="A5906" i="7"/>
  <c r="A5914" i="7"/>
  <c r="A5864" i="7"/>
  <c r="A5872" i="7"/>
  <c r="A5880" i="7"/>
  <c r="A5888" i="7"/>
  <c r="A5838" i="7"/>
  <c r="A5846" i="7"/>
  <c r="A5854" i="7"/>
  <c r="A5804" i="7"/>
  <c r="A5812" i="7"/>
  <c r="A5820" i="7"/>
  <c r="A5828" i="7"/>
  <c r="A5778" i="7"/>
  <c r="A5786" i="7"/>
  <c r="A5794" i="7"/>
  <c r="A5802" i="7"/>
  <c r="A5752" i="7"/>
  <c r="A5760" i="7"/>
  <c r="A5768" i="7"/>
  <c r="A5718" i="7"/>
  <c r="A5726" i="7"/>
  <c r="A5734" i="7"/>
  <c r="A5742" i="7"/>
  <c r="A5692" i="7"/>
  <c r="A5700" i="7"/>
  <c r="A5708" i="7"/>
  <c r="A5687" i="7"/>
  <c r="A5666" i="7"/>
  <c r="A5674" i="7"/>
  <c r="A5682" i="7"/>
  <c r="A5632" i="7"/>
  <c r="A5640" i="7"/>
  <c r="A5648" i="7"/>
  <c r="A5656" i="7"/>
  <c r="A5606" i="7"/>
  <c r="A5614" i="7"/>
  <c r="A5622" i="7"/>
  <c r="A5572" i="7"/>
  <c r="A5580" i="7"/>
  <c r="A5588" i="7"/>
  <c r="A5596" i="7"/>
  <c r="A5546" i="7"/>
  <c r="A5554" i="7"/>
  <c r="A5562" i="7"/>
  <c r="A5570" i="7"/>
  <c r="A5520" i="7"/>
  <c r="A6413" i="7"/>
  <c r="A6387" i="7"/>
  <c r="A6361" i="7"/>
  <c r="A6335" i="7"/>
  <c r="A6309" i="7"/>
  <c r="A6283" i="7"/>
  <c r="A6257" i="7"/>
  <c r="A6231" i="7"/>
  <c r="A6205" i="7"/>
  <c r="A6179" i="7"/>
  <c r="A6095" i="7"/>
  <c r="A6069" i="7"/>
  <c r="A6043" i="7"/>
  <c r="A6063" i="7"/>
  <c r="A6013" i="7"/>
  <c r="A6021" i="7"/>
  <c r="A6029" i="7"/>
  <c r="A6005" i="7"/>
  <c r="A5985" i="7"/>
  <c r="A5993" i="7"/>
  <c r="A6001" i="7"/>
  <c r="A5953" i="7"/>
  <c r="A5961" i="7"/>
  <c r="A5969" i="7"/>
  <c r="A5948" i="7"/>
  <c r="A5927" i="7"/>
  <c r="A5935" i="7"/>
  <c r="A5943" i="7"/>
  <c r="A5893" i="7"/>
  <c r="A5901" i="7"/>
  <c r="A5909" i="7"/>
  <c r="A5917" i="7"/>
  <c r="A5867" i="7"/>
  <c r="A5875" i="7"/>
  <c r="A5883" i="7"/>
  <c r="A5833" i="7"/>
  <c r="A5841" i="7"/>
  <c r="A5849" i="7"/>
  <c r="A5857" i="7"/>
  <c r="A5807" i="7"/>
  <c r="A5815" i="7"/>
  <c r="A5823" i="7"/>
  <c r="A5831" i="7"/>
  <c r="A5781" i="7"/>
  <c r="A5789" i="7"/>
  <c r="A5797" i="7"/>
  <c r="A5747" i="7"/>
  <c r="A5755" i="7"/>
  <c r="A5763" i="7"/>
  <c r="A5771" i="7"/>
  <c r="A5721" i="7"/>
  <c r="A5729" i="7"/>
  <c r="A5737" i="7"/>
  <c r="A5716" i="7"/>
  <c r="A5695" i="7"/>
  <c r="A5703" i="7"/>
  <c r="A5711" i="7"/>
  <c r="A5661" i="7"/>
  <c r="A5669" i="7"/>
  <c r="A5677" i="7"/>
  <c r="A5685" i="7"/>
  <c r="A5635" i="7"/>
  <c r="A5643" i="7"/>
  <c r="A5651" i="7"/>
  <c r="A6418" i="7"/>
  <c r="A6392" i="7"/>
  <c r="A6366" i="7"/>
  <c r="A6340" i="7"/>
  <c r="A6314" i="7"/>
  <c r="A6288" i="7"/>
  <c r="A6262" i="7"/>
  <c r="A6236" i="7"/>
  <c r="A6152" i="7"/>
  <c r="A6126" i="7"/>
  <c r="A6100" i="7"/>
  <c r="A6074" i="7"/>
  <c r="A6048" i="7"/>
  <c r="A6035" i="7"/>
  <c r="A6014" i="7"/>
  <c r="A6022" i="7"/>
  <c r="A6030" i="7"/>
  <c r="A5978" i="7"/>
  <c r="A5986" i="7"/>
  <c r="A5994" i="7"/>
  <c r="A6002" i="7"/>
  <c r="A5954" i="7"/>
  <c r="A5962" i="7"/>
  <c r="A5970" i="7"/>
  <c r="A5920" i="7"/>
  <c r="A5928" i="7"/>
  <c r="A5936" i="7"/>
  <c r="A5944" i="7"/>
  <c r="A5894" i="7"/>
  <c r="A5902" i="7"/>
  <c r="A5910" i="7"/>
  <c r="A5918" i="7"/>
  <c r="A5868" i="7"/>
  <c r="A5876" i="7"/>
  <c r="A5884" i="7"/>
  <c r="A5834" i="7"/>
  <c r="A5842" i="7"/>
  <c r="A5850" i="7"/>
  <c r="A5858" i="7"/>
  <c r="A5808" i="7"/>
  <c r="A5816" i="7"/>
  <c r="A5824" i="7"/>
  <c r="A5803" i="7"/>
  <c r="A5782" i="7"/>
  <c r="A5790" i="7"/>
  <c r="A5798" i="7"/>
  <c r="A5748" i="7"/>
  <c r="A5756" i="7"/>
  <c r="A5764" i="7"/>
  <c r="A5772" i="7"/>
  <c r="A5722" i="7"/>
  <c r="A5730" i="7"/>
  <c r="A5738" i="7"/>
  <c r="A5688" i="7"/>
  <c r="A5696" i="7"/>
  <c r="A5704" i="7"/>
  <c r="A5712" i="7"/>
  <c r="A5662" i="7"/>
  <c r="A5670" i="7"/>
  <c r="A5678" i="7"/>
  <c r="A5686" i="7"/>
  <c r="A5636" i="7"/>
  <c r="A5644" i="7"/>
  <c r="A5652" i="7"/>
  <c r="A5602" i="7"/>
  <c r="A5610" i="7"/>
  <c r="A5618" i="7"/>
  <c r="A5626" i="7"/>
  <c r="A5576" i="7"/>
  <c r="A5584" i="7"/>
  <c r="A5592" i="7"/>
  <c r="A5571" i="7"/>
  <c r="A5550" i="7"/>
  <c r="A5558" i="7"/>
  <c r="A5566" i="7"/>
  <c r="A5516" i="7"/>
  <c r="A5524" i="7"/>
  <c r="A6421" i="7"/>
  <c r="A6332" i="7"/>
  <c r="A6249" i="7"/>
  <c r="A6155" i="7"/>
  <c r="A6066" i="7"/>
  <c r="A6011" i="7"/>
  <c r="A6031" i="7"/>
  <c r="A5992" i="7"/>
  <c r="A5959" i="7"/>
  <c r="A5921" i="7"/>
  <c r="A5942" i="7"/>
  <c r="A5907" i="7"/>
  <c r="A5869" i="7"/>
  <c r="A5861" i="7"/>
  <c r="A5855" i="7"/>
  <c r="A5817" i="7"/>
  <c r="A5780" i="7"/>
  <c r="A5774" i="7"/>
  <c r="A5765" i="7"/>
  <c r="A5728" i="7"/>
  <c r="A5693" i="7"/>
  <c r="A5713" i="7"/>
  <c r="A5675" i="7"/>
  <c r="A5633" i="7"/>
  <c r="A5649" i="7"/>
  <c r="A5605" i="7"/>
  <c r="A5617" i="7"/>
  <c r="A5573" i="7"/>
  <c r="A5585" i="7"/>
  <c r="A5598" i="7"/>
  <c r="A5553" i="7"/>
  <c r="A5565" i="7"/>
  <c r="A5521" i="7"/>
  <c r="A5531" i="7"/>
  <c r="A5539" i="7"/>
  <c r="A5489" i="7"/>
  <c r="A5497" i="7"/>
  <c r="A5505" i="7"/>
  <c r="A5484" i="7"/>
  <c r="A5463" i="7"/>
  <c r="A5471" i="7"/>
  <c r="A5479" i="7"/>
  <c r="A5429" i="7"/>
  <c r="A5437" i="7"/>
  <c r="A5445" i="7"/>
  <c r="A5453" i="7"/>
  <c r="A5403" i="7"/>
  <c r="A5411" i="7"/>
  <c r="A5419" i="7"/>
  <c r="A5369" i="7"/>
  <c r="A5377" i="7"/>
  <c r="A5385" i="7"/>
  <c r="A5393" i="7"/>
  <c r="A5343" i="7"/>
  <c r="A5351" i="7"/>
  <c r="A5359" i="7"/>
  <c r="A5367" i="7"/>
  <c r="A5317" i="7"/>
  <c r="A5325" i="7"/>
  <c r="A5333" i="7"/>
  <c r="A5283" i="7"/>
  <c r="A5291" i="7"/>
  <c r="A5299" i="7"/>
  <c r="A5307" i="7"/>
  <c r="A5257" i="7"/>
  <c r="A5265" i="7"/>
  <c r="A5273" i="7"/>
  <c r="A5252" i="7"/>
  <c r="A5231" i="7"/>
  <c r="A5239" i="7"/>
  <c r="A5247" i="7"/>
  <c r="A5197" i="7"/>
  <c r="A5205" i="7"/>
  <c r="A5213" i="7"/>
  <c r="A5221" i="7"/>
  <c r="A5171" i="7"/>
  <c r="A5179" i="7"/>
  <c r="A5187" i="7"/>
  <c r="A5137" i="7"/>
  <c r="A5145" i="7"/>
  <c r="A5153" i="7"/>
  <c r="A5161" i="7"/>
  <c r="A5111" i="7"/>
  <c r="A6437" i="7"/>
  <c r="A6343" i="7"/>
  <c r="A6254" i="7"/>
  <c r="A6171" i="7"/>
  <c r="A6077" i="7"/>
  <c r="A6012" i="7"/>
  <c r="A6006" i="7"/>
  <c r="A5995" i="7"/>
  <c r="A5960" i="7"/>
  <c r="A5925" i="7"/>
  <c r="A5945" i="7"/>
  <c r="A5908" i="7"/>
  <c r="A5873" i="7"/>
  <c r="A5835" i="7"/>
  <c r="A5856" i="7"/>
  <c r="A5821" i="7"/>
  <c r="A5783" i="7"/>
  <c r="A5746" i="7"/>
  <c r="A5769" i="7"/>
  <c r="A5731" i="7"/>
  <c r="A5694" i="7"/>
  <c r="A5659" i="7"/>
  <c r="A5676" i="7"/>
  <c r="A5634" i="7"/>
  <c r="A5650" i="7"/>
  <c r="A5607" i="7"/>
  <c r="A5619" i="7"/>
  <c r="A5574" i="7"/>
  <c r="A5587" i="7"/>
  <c r="A5599" i="7"/>
  <c r="A5555" i="7"/>
  <c r="A5567" i="7"/>
  <c r="A5522" i="7"/>
  <c r="A5532" i="7"/>
  <c r="A5540" i="7"/>
  <c r="A5490" i="7"/>
  <c r="A5498" i="7"/>
  <c r="A5506" i="7"/>
  <c r="A5456" i="7"/>
  <c r="A5464" i="7"/>
  <c r="A5472" i="7"/>
  <c r="A5480" i="7"/>
  <c r="A5430" i="7"/>
  <c r="A5438" i="7"/>
  <c r="A5446" i="7"/>
  <c r="A5454" i="7"/>
  <c r="A5404" i="7"/>
  <c r="A5412" i="7"/>
  <c r="A5420" i="7"/>
  <c r="A5370" i="7"/>
  <c r="A5378" i="7"/>
  <c r="A5386" i="7"/>
  <c r="A5394" i="7"/>
  <c r="A5344" i="7"/>
  <c r="A5352" i="7"/>
  <c r="A5360" i="7"/>
  <c r="A5339" i="7"/>
  <c r="A5318" i="7"/>
  <c r="A5326" i="7"/>
  <c r="A5334" i="7"/>
  <c r="A5284" i="7"/>
  <c r="A5292" i="7"/>
  <c r="A5300" i="7"/>
  <c r="A5308" i="7"/>
  <c r="A5258" i="7"/>
  <c r="A5266" i="7"/>
  <c r="A5274" i="7"/>
  <c r="A5224" i="7"/>
  <c r="A5232" i="7"/>
  <c r="A5240" i="7"/>
  <c r="A5248" i="7"/>
  <c r="A5198" i="7"/>
  <c r="A5206" i="7"/>
  <c r="A5214" i="7"/>
  <c r="A5222" i="7"/>
  <c r="A5172" i="7"/>
  <c r="A5180" i="7"/>
  <c r="A5188" i="7"/>
  <c r="A5138" i="7"/>
  <c r="A5146" i="7"/>
  <c r="A6384" i="7"/>
  <c r="A6301" i="7"/>
  <c r="A6265" i="7"/>
  <c r="A6176" i="7"/>
  <c r="A6064" i="7"/>
  <c r="A6015" i="7"/>
  <c r="A6004" i="7"/>
  <c r="A5999" i="7"/>
  <c r="A5963" i="7"/>
  <c r="A5926" i="7"/>
  <c r="A5891" i="7"/>
  <c r="A5911" i="7"/>
  <c r="A5874" i="7"/>
  <c r="A5839" i="7"/>
  <c r="A5859" i="7"/>
  <c r="A5822" i="7"/>
  <c r="A5787" i="7"/>
  <c r="A5749" i="7"/>
  <c r="A5770" i="7"/>
  <c r="A5735" i="7"/>
  <c r="A5697" i="7"/>
  <c r="A5660" i="7"/>
  <c r="A5679" i="7"/>
  <c r="A5637" i="7"/>
  <c r="A5653" i="7"/>
  <c r="A5608" i="7"/>
  <c r="A5621" i="7"/>
  <c r="A5575" i="7"/>
  <c r="A5589" i="7"/>
  <c r="A5543" i="7"/>
  <c r="A5556" i="7"/>
  <c r="A5569" i="7"/>
  <c r="A5523" i="7"/>
  <c r="A5533" i="7"/>
  <c r="A5541" i="7"/>
  <c r="A5491" i="7"/>
  <c r="A5499" i="7"/>
  <c r="A5507" i="7"/>
  <c r="A5457" i="7"/>
  <c r="A5465" i="7"/>
  <c r="A5473" i="7"/>
  <c r="A5481" i="7"/>
  <c r="A5431" i="7"/>
  <c r="A5439" i="7"/>
  <c r="A5447" i="7"/>
  <c r="A5426" i="7"/>
  <c r="A5405" i="7"/>
  <c r="A5413" i="7"/>
  <c r="A5421" i="7"/>
  <c r="A5371" i="7"/>
  <c r="A5379" i="7"/>
  <c r="A5387" i="7"/>
  <c r="A5395" i="7"/>
  <c r="A5345" i="7"/>
  <c r="A5353" i="7"/>
  <c r="A5361" i="7"/>
  <c r="A5311" i="7"/>
  <c r="A5319" i="7"/>
  <c r="A5327" i="7"/>
  <c r="A5335" i="7"/>
  <c r="A5285" i="7"/>
  <c r="A5293" i="7"/>
  <c r="A5301" i="7"/>
  <c r="A5309" i="7"/>
  <c r="A5259" i="7"/>
  <c r="A5267" i="7"/>
  <c r="A5275" i="7"/>
  <c r="A5225" i="7"/>
  <c r="A5233" i="7"/>
  <c r="A5241" i="7"/>
  <c r="A5249" i="7"/>
  <c r="A5199" i="7"/>
  <c r="A5207" i="7"/>
  <c r="A5215" i="7"/>
  <c r="A5194" i="7"/>
  <c r="A5173" i="7"/>
  <c r="A5181" i="7"/>
  <c r="A5189" i="7"/>
  <c r="A5139" i="7"/>
  <c r="A5147" i="7"/>
  <c r="A6395" i="7"/>
  <c r="A6306" i="7"/>
  <c r="A6223" i="7"/>
  <c r="A6129" i="7"/>
  <c r="A6040" i="7"/>
  <c r="A6019" i="7"/>
  <c r="A5979" i="7"/>
  <c r="A6000" i="7"/>
  <c r="A5967" i="7"/>
  <c r="A5929" i="7"/>
  <c r="A5892" i="7"/>
  <c r="A5915" i="7"/>
  <c r="A5877" i="7"/>
  <c r="A5840" i="7"/>
  <c r="A5805" i="7"/>
  <c r="A5825" i="7"/>
  <c r="A5788" i="7"/>
  <c r="A5753" i="7"/>
  <c r="A5773" i="7"/>
  <c r="A5736" i="7"/>
  <c r="A5701" i="7"/>
  <c r="A5663" i="7"/>
  <c r="A5681" i="7"/>
  <c r="A5639" i="7"/>
  <c r="A5655" i="7"/>
  <c r="A5609" i="7"/>
  <c r="A5623" i="7"/>
  <c r="A5577" i="7"/>
  <c r="A5590" i="7"/>
  <c r="A5545" i="7"/>
  <c r="A5557" i="7"/>
  <c r="A5542" i="7"/>
  <c r="A5525" i="7"/>
  <c r="A5534" i="7"/>
  <c r="A5513" i="7"/>
  <c r="A5492" i="7"/>
  <c r="A5500" i="7"/>
  <c r="A5508" i="7"/>
  <c r="A5458" i="7"/>
  <c r="A5466" i="7"/>
  <c r="A5474" i="7"/>
  <c r="A5482" i="7"/>
  <c r="A5432" i="7"/>
  <c r="A5440" i="7"/>
  <c r="A5448" i="7"/>
  <c r="A5398" i="7"/>
  <c r="A5406" i="7"/>
  <c r="A5414" i="7"/>
  <c r="A5422" i="7"/>
  <c r="A5372" i="7"/>
  <c r="A5380" i="7"/>
  <c r="A5388" i="7"/>
  <c r="A5396" i="7"/>
  <c r="A5346" i="7"/>
  <c r="A5354" i="7"/>
  <c r="A5362" i="7"/>
  <c r="A5312" i="7"/>
  <c r="A5320" i="7"/>
  <c r="A5328" i="7"/>
  <c r="A5336" i="7"/>
  <c r="A5286" i="7"/>
  <c r="A5294" i="7"/>
  <c r="A5302" i="7"/>
  <c r="A5281" i="7"/>
  <c r="A5260" i="7"/>
  <c r="A5268" i="7"/>
  <c r="A5276" i="7"/>
  <c r="A5226" i="7"/>
  <c r="A5234" i="7"/>
  <c r="A5242" i="7"/>
  <c r="A5250" i="7"/>
  <c r="A5200" i="7"/>
  <c r="A5208" i="7"/>
  <c r="A5216" i="7"/>
  <c r="A5166" i="7"/>
  <c r="A5174" i="7"/>
  <c r="A5182" i="7"/>
  <c r="A5190" i="7"/>
  <c r="A5140" i="7"/>
  <c r="A5148" i="7"/>
  <c r="A5156" i="7"/>
  <c r="A5164" i="7"/>
  <c r="A6369" i="7"/>
  <c r="A6197" i="7"/>
  <c r="A6062" i="7"/>
  <c r="A5987" i="7"/>
  <c r="A5975" i="7"/>
  <c r="A5900" i="7"/>
  <c r="A5885" i="7"/>
  <c r="A5813" i="7"/>
  <c r="A6327" i="7"/>
  <c r="A6202" i="7"/>
  <c r="A6007" i="7"/>
  <c r="A5991" i="7"/>
  <c r="A5976" i="7"/>
  <c r="A5903" i="7"/>
  <c r="A5889" i="7"/>
  <c r="A6317" i="7"/>
  <c r="A6145" i="7"/>
  <c r="A6020" i="7"/>
  <c r="A6003" i="7"/>
  <c r="A5933" i="7"/>
  <c r="A5916" i="7"/>
  <c r="A5843" i="7"/>
  <c r="A5829" i="7"/>
  <c r="A5754" i="7"/>
  <c r="A5739" i="7"/>
  <c r="A5667" i="7"/>
  <c r="A5641" i="7"/>
  <c r="A5611" i="7"/>
  <c r="A5579" i="7"/>
  <c r="A5547" i="7"/>
  <c r="A5514" i="7"/>
  <c r="A5535" i="7"/>
  <c r="A5493" i="7"/>
  <c r="A5509" i="7"/>
  <c r="A5467" i="7"/>
  <c r="A5483" i="7"/>
  <c r="A5441" i="7"/>
  <c r="A5399" i="7"/>
  <c r="A5415" i="7"/>
  <c r="A5373" i="7"/>
  <c r="A5389" i="7"/>
  <c r="A5347" i="7"/>
  <c r="A5363" i="7"/>
  <c r="A5321" i="7"/>
  <c r="A5337" i="7"/>
  <c r="A5295" i="7"/>
  <c r="A5253" i="7"/>
  <c r="A5269" i="7"/>
  <c r="A5227" i="7"/>
  <c r="A5243" i="7"/>
  <c r="A5201" i="7"/>
  <c r="A5217" i="7"/>
  <c r="A5175" i="7"/>
  <c r="A5191" i="7"/>
  <c r="A5149" i="7"/>
  <c r="A5159" i="7"/>
  <c r="A5112" i="7"/>
  <c r="A5120" i="7"/>
  <c r="A5128" i="7"/>
  <c r="A5107" i="7"/>
  <c r="A5086" i="7"/>
  <c r="A5094" i="7"/>
  <c r="A5102" i="7"/>
  <c r="A5052" i="7"/>
  <c r="A5060" i="7"/>
  <c r="A5068" i="7"/>
  <c r="A5076" i="7"/>
  <c r="A5026" i="7"/>
  <c r="A5034" i="7"/>
  <c r="A5042" i="7"/>
  <c r="A4992" i="7"/>
  <c r="A5000" i="7"/>
  <c r="A5008" i="7"/>
  <c r="A5016" i="7"/>
  <c r="A4966" i="7"/>
  <c r="A4974" i="7"/>
  <c r="A4982" i="7"/>
  <c r="A4990" i="7"/>
  <c r="A4940" i="7"/>
  <c r="A4948" i="7"/>
  <c r="A4956" i="7"/>
  <c r="A4906" i="7"/>
  <c r="A4914" i="7"/>
  <c r="A4922" i="7"/>
  <c r="A4930" i="7"/>
  <c r="A4879" i="7"/>
  <c r="A4887" i="7"/>
  <c r="A4895" i="7"/>
  <c r="A4875" i="7"/>
  <c r="A4854" i="7"/>
  <c r="A4862" i="7"/>
  <c r="A4870" i="7"/>
  <c r="A4820" i="7"/>
  <c r="A4828" i="7"/>
  <c r="A4836" i="7"/>
  <c r="A4844" i="7"/>
  <c r="A4794" i="7"/>
  <c r="A4802" i="7"/>
  <c r="A4810" i="7"/>
  <c r="A4760" i="7"/>
  <c r="A4768" i="7"/>
  <c r="A6275" i="7"/>
  <c r="A6150" i="7"/>
  <c r="A6023" i="7"/>
  <c r="A5951" i="7"/>
  <c r="A5934" i="7"/>
  <c r="A5890" i="7"/>
  <c r="A5847" i="7"/>
  <c r="A5830" i="7"/>
  <c r="A5757" i="7"/>
  <c r="A5743" i="7"/>
  <c r="A5668" i="7"/>
  <c r="A5642" i="7"/>
  <c r="A5613" i="7"/>
  <c r="A5581" i="7"/>
  <c r="A5548" i="7"/>
  <c r="A5515" i="7"/>
  <c r="A5536" i="7"/>
  <c r="A5494" i="7"/>
  <c r="A5510" i="7"/>
  <c r="A5468" i="7"/>
  <c r="A5455" i="7"/>
  <c r="A5442" i="7"/>
  <c r="A5400" i="7"/>
  <c r="A5416" i="7"/>
  <c r="A5374" i="7"/>
  <c r="A5390" i="7"/>
  <c r="A5348" i="7"/>
  <c r="A5364" i="7"/>
  <c r="A5322" i="7"/>
  <c r="A5338" i="7"/>
  <c r="A5296" i="7"/>
  <c r="A5254" i="7"/>
  <c r="A5270" i="7"/>
  <c r="A5228" i="7"/>
  <c r="A5244" i="7"/>
  <c r="A5202" i="7"/>
  <c r="A5218" i="7"/>
  <c r="A5176" i="7"/>
  <c r="A5192" i="7"/>
  <c r="A5150" i="7"/>
  <c r="A5160" i="7"/>
  <c r="A5113" i="7"/>
  <c r="A5121" i="7"/>
  <c r="A5129" i="7"/>
  <c r="A5079" i="7"/>
  <c r="A5087" i="7"/>
  <c r="A5095" i="7"/>
  <c r="A5103" i="7"/>
  <c r="A5053" i="7"/>
  <c r="A5061" i="7"/>
  <c r="A5069" i="7"/>
  <c r="A5077" i="7"/>
  <c r="A5027" i="7"/>
  <c r="A5035" i="7"/>
  <c r="A5043" i="7"/>
  <c r="A4993" i="7"/>
  <c r="A5001" i="7"/>
  <c r="A5009" i="7"/>
  <c r="A5017" i="7"/>
  <c r="A4967" i="7"/>
  <c r="A4975" i="7"/>
  <c r="A4983" i="7"/>
  <c r="A4962" i="7"/>
  <c r="A4941" i="7"/>
  <c r="A4949" i="7"/>
  <c r="A4957" i="7"/>
  <c r="A4907" i="7"/>
  <c r="A4915" i="7"/>
  <c r="A4923" i="7"/>
  <c r="A4931" i="7"/>
  <c r="A4880" i="7"/>
  <c r="A4888" i="7"/>
  <c r="A4896" i="7"/>
  <c r="A4847" i="7"/>
  <c r="A4855" i="7"/>
  <c r="A4863" i="7"/>
  <c r="A4871" i="7"/>
  <c r="A4821" i="7"/>
  <c r="A4829" i="7"/>
  <c r="A4837" i="7"/>
  <c r="A4845" i="7"/>
  <c r="A4795" i="7"/>
  <c r="A4803" i="7"/>
  <c r="A6291" i="7"/>
  <c r="A6119" i="7"/>
  <c r="A6028" i="7"/>
  <c r="A5955" i="7"/>
  <c r="A5941" i="7"/>
  <c r="A5866" i="7"/>
  <c r="A5851" i="7"/>
  <c r="A5779" i="7"/>
  <c r="A5762" i="7"/>
  <c r="A5689" i="7"/>
  <c r="A5673" i="7"/>
  <c r="A5647" i="7"/>
  <c r="A5616" i="7"/>
  <c r="A5583" i="7"/>
  <c r="A5551" i="7"/>
  <c r="A5519" i="7"/>
  <c r="A5538" i="7"/>
  <c r="A5496" i="7"/>
  <c r="A5512" i="7"/>
  <c r="A5470" i="7"/>
  <c r="A5428" i="7"/>
  <c r="A5444" i="7"/>
  <c r="A5402" i="7"/>
  <c r="A5418" i="7"/>
  <c r="A5376" i="7"/>
  <c r="A5392" i="7"/>
  <c r="A5350" i="7"/>
  <c r="A5366" i="7"/>
  <c r="A5324" i="7"/>
  <c r="A5282" i="7"/>
  <c r="A5298" i="7"/>
  <c r="A5256" i="7"/>
  <c r="A5272" i="7"/>
  <c r="A5230" i="7"/>
  <c r="A5246" i="7"/>
  <c r="A5204" i="7"/>
  <c r="A5220" i="7"/>
  <c r="A5178" i="7"/>
  <c r="A5165" i="7"/>
  <c r="A5152" i="7"/>
  <c r="A5163" i="7"/>
  <c r="A5115" i="7"/>
  <c r="A5123" i="7"/>
  <c r="A5131" i="7"/>
  <c r="A5081" i="7"/>
  <c r="A5089" i="7"/>
  <c r="A5097" i="7"/>
  <c r="A5105" i="7"/>
  <c r="A5055" i="7"/>
  <c r="A5063" i="7"/>
  <c r="A5071" i="7"/>
  <c r="A5021" i="7"/>
  <c r="A5029" i="7"/>
  <c r="A5037" i="7"/>
  <c r="A5045" i="7"/>
  <c r="A4995" i="7"/>
  <c r="A5003" i="7"/>
  <c r="A5011" i="7"/>
  <c r="A5019" i="7"/>
  <c r="A4969" i="7"/>
  <c r="A4977" i="7"/>
  <c r="A4985" i="7"/>
  <c r="A4935" i="7"/>
  <c r="A4943" i="7"/>
  <c r="A4951" i="7"/>
  <c r="A4959" i="7"/>
  <c r="A4909" i="7"/>
  <c r="A4917" i="7"/>
  <c r="A4925" i="7"/>
  <c r="A4904" i="7"/>
  <c r="A4882" i="7"/>
  <c r="A4890" i="7"/>
  <c r="A4898" i="7"/>
  <c r="A4849" i="7"/>
  <c r="A4857" i="7"/>
  <c r="A4865" i="7"/>
  <c r="A4873" i="7"/>
  <c r="A4823" i="7"/>
  <c r="A4831" i="7"/>
  <c r="A4839" i="7"/>
  <c r="A4789" i="7"/>
  <c r="A4797" i="7"/>
  <c r="A4805" i="7"/>
  <c r="A4813" i="7"/>
  <c r="A4763" i="7"/>
  <c r="A4771" i="7"/>
  <c r="A4779" i="7"/>
  <c r="A6181" i="7"/>
  <c r="A5968" i="7"/>
  <c r="A5848" i="7"/>
  <c r="A5799" i="7"/>
  <c r="A5705" i="7"/>
  <c r="A5645" i="7"/>
  <c r="A5627" i="7"/>
  <c r="A5559" i="7"/>
  <c r="A5530" i="7"/>
  <c r="A5502" i="7"/>
  <c r="A5469" i="7"/>
  <c r="A5435" i="7"/>
  <c r="A5407" i="7"/>
  <c r="A5397" i="7"/>
  <c r="A5340" i="7"/>
  <c r="A5365" i="7"/>
  <c r="A5331" i="7"/>
  <c r="A5303" i="7"/>
  <c r="A5264" i="7"/>
  <c r="A5236" i="7"/>
  <c r="A5203" i="7"/>
  <c r="A5169" i="7"/>
  <c r="A5141" i="7"/>
  <c r="A5158" i="7"/>
  <c r="A5117" i="7"/>
  <c r="A5130" i="7"/>
  <c r="A5084" i="7"/>
  <c r="A5098" i="7"/>
  <c r="A5051" i="7"/>
  <c r="A5065" i="7"/>
  <c r="A5049" i="7"/>
  <c r="A5032" i="7"/>
  <c r="A5046" i="7"/>
  <c r="A4999" i="7"/>
  <c r="A5013" i="7"/>
  <c r="A4968" i="7"/>
  <c r="A4980" i="7"/>
  <c r="A4936" i="7"/>
  <c r="A4947" i="7"/>
  <c r="A4961" i="7"/>
  <c r="A4916" i="7"/>
  <c r="A4928" i="7"/>
  <c r="A4883" i="7"/>
  <c r="A4894" i="7"/>
  <c r="A4851" i="7"/>
  <c r="A4864" i="7"/>
  <c r="A4818" i="7"/>
  <c r="A4832" i="7"/>
  <c r="A4843" i="7"/>
  <c r="A4799" i="7"/>
  <c r="A4811" i="7"/>
  <c r="A4764" i="7"/>
  <c r="A4774" i="7"/>
  <c r="A4783" i="7"/>
  <c r="A4733" i="7"/>
  <c r="A4741" i="7"/>
  <c r="A4749" i="7"/>
  <c r="A4757" i="7"/>
  <c r="A4707" i="7"/>
  <c r="A4715" i="7"/>
  <c r="A4723" i="7"/>
  <c r="A4673" i="7"/>
  <c r="A4681" i="7"/>
  <c r="A4689" i="7"/>
  <c r="A4697" i="7"/>
  <c r="A4647" i="7"/>
  <c r="A4655" i="7"/>
  <c r="A4663" i="7"/>
  <c r="A4671" i="7"/>
  <c r="A4621" i="7"/>
  <c r="A4629" i="7"/>
  <c r="A4637" i="7"/>
  <c r="A4587" i="7"/>
  <c r="A4595" i="7"/>
  <c r="A4603" i="7"/>
  <c r="A4611" i="7"/>
  <c r="A4561" i="7"/>
  <c r="A4569" i="7"/>
  <c r="A4577" i="7"/>
  <c r="A4556" i="7"/>
  <c r="A4535" i="7"/>
  <c r="A4543" i="7"/>
  <c r="A4551" i="7"/>
  <c r="A4501" i="7"/>
  <c r="A4509" i="7"/>
  <c r="A6103" i="7"/>
  <c r="A5971" i="7"/>
  <c r="A5806" i="7"/>
  <c r="A5761" i="7"/>
  <c r="A5709" i="7"/>
  <c r="A5657" i="7"/>
  <c r="A5600" i="7"/>
  <c r="A5561" i="7"/>
  <c r="A5537" i="7"/>
  <c r="A5503" i="7"/>
  <c r="A5475" i="7"/>
  <c r="A5436" i="7"/>
  <c r="A5408" i="7"/>
  <c r="A5375" i="7"/>
  <c r="A5341" i="7"/>
  <c r="A5313" i="7"/>
  <c r="A5332" i="7"/>
  <c r="A5304" i="7"/>
  <c r="A5271" i="7"/>
  <c r="A5237" i="7"/>
  <c r="A5209" i="7"/>
  <c r="A5170" i="7"/>
  <c r="A5142" i="7"/>
  <c r="A5162" i="7"/>
  <c r="A5118" i="7"/>
  <c r="A5132" i="7"/>
  <c r="A5085" i="7"/>
  <c r="A5099" i="7"/>
  <c r="A5054" i="7"/>
  <c r="A5066" i="7"/>
  <c r="A5022" i="7"/>
  <c r="A5033" i="7"/>
  <c r="A5047" i="7"/>
  <c r="A5002" i="7"/>
  <c r="A5014" i="7"/>
  <c r="A4970" i="7"/>
  <c r="A4981" i="7"/>
  <c r="A4937" i="7"/>
  <c r="A4950" i="7"/>
  <c r="A4933" i="7"/>
  <c r="A4918" i="7"/>
  <c r="A4929" i="7"/>
  <c r="A4884" i="7"/>
  <c r="A4897" i="7"/>
  <c r="A4852" i="7"/>
  <c r="A4866" i="7"/>
  <c r="A4819" i="7"/>
  <c r="A4833" i="7"/>
  <c r="A4817" i="7"/>
  <c r="A4800" i="7"/>
  <c r="A4812" i="7"/>
  <c r="A4765" i="7"/>
  <c r="A4775" i="7"/>
  <c r="A4784" i="7"/>
  <c r="A4734" i="7"/>
  <c r="A4742" i="7"/>
  <c r="A4750" i="7"/>
  <c r="A4758" i="7"/>
  <c r="A4708" i="7"/>
  <c r="A4716" i="7"/>
  <c r="A4724" i="7"/>
  <c r="A4674" i="7"/>
  <c r="A4682" i="7"/>
  <c r="A4690" i="7"/>
  <c r="A4698" i="7"/>
  <c r="A4648" i="7"/>
  <c r="A4656" i="7"/>
  <c r="A4664" i="7"/>
  <c r="A4643" i="7"/>
  <c r="A4622" i="7"/>
  <c r="A4630" i="7"/>
  <c r="A4638" i="7"/>
  <c r="A4588" i="7"/>
  <c r="A4596" i="7"/>
  <c r="A4604" i="7"/>
  <c r="A4612" i="7"/>
  <c r="A4562" i="7"/>
  <c r="A4570" i="7"/>
  <c r="A4578" i="7"/>
  <c r="A4528" i="7"/>
  <c r="A4536" i="7"/>
  <c r="A4544" i="7"/>
  <c r="A4552" i="7"/>
  <c r="A4502" i="7"/>
  <c r="A6051" i="7"/>
  <c r="A5937" i="7"/>
  <c r="A5809" i="7"/>
  <c r="A5719" i="7"/>
  <c r="A5710" i="7"/>
  <c r="A5629" i="7"/>
  <c r="A5582" i="7"/>
  <c r="A5563" i="7"/>
  <c r="A5485" i="7"/>
  <c r="A5504" i="7"/>
  <c r="A5476" i="7"/>
  <c r="A5443" i="7"/>
  <c r="A5409" i="7"/>
  <c r="A5381" i="7"/>
  <c r="A5342" i="7"/>
  <c r="A5314" i="7"/>
  <c r="A5310" i="7"/>
  <c r="A5305" i="7"/>
  <c r="A5277" i="7"/>
  <c r="A5238" i="7"/>
  <c r="A5210" i="7"/>
  <c r="A5177" i="7"/>
  <c r="A5143" i="7"/>
  <c r="A5136" i="7"/>
  <c r="A5119" i="7"/>
  <c r="A5133" i="7"/>
  <c r="A5088" i="7"/>
  <c r="A5100" i="7"/>
  <c r="A5056" i="7"/>
  <c r="A5067" i="7"/>
  <c r="A5023" i="7"/>
  <c r="A5036" i="7"/>
  <c r="A5048" i="7"/>
  <c r="A5004" i="7"/>
  <c r="A5015" i="7"/>
  <c r="A4971" i="7"/>
  <c r="A4984" i="7"/>
  <c r="A4938" i="7"/>
  <c r="A4952" i="7"/>
  <c r="A4905" i="7"/>
  <c r="A4919" i="7"/>
  <c r="A4932" i="7"/>
  <c r="A4885" i="7"/>
  <c r="A4899" i="7"/>
  <c r="A4853" i="7"/>
  <c r="A4867" i="7"/>
  <c r="A4822" i="7"/>
  <c r="A4834" i="7"/>
  <c r="A4790" i="7"/>
  <c r="A4801" i="7"/>
  <c r="A4814" i="7"/>
  <c r="A4766" i="7"/>
  <c r="A4776" i="7"/>
  <c r="A4785" i="7"/>
  <c r="A4735" i="7"/>
  <c r="A4743" i="7"/>
  <c r="A4751" i="7"/>
  <c r="A4730" i="7"/>
  <c r="A4709" i="7"/>
  <c r="A4717" i="7"/>
  <c r="A4725" i="7"/>
  <c r="A4675" i="7"/>
  <c r="A4683" i="7"/>
  <c r="A4691" i="7"/>
  <c r="A4699" i="7"/>
  <c r="A4649" i="7"/>
  <c r="A4657" i="7"/>
  <c r="A4665" i="7"/>
  <c r="A4615" i="7"/>
  <c r="A4623" i="7"/>
  <c r="A4631" i="7"/>
  <c r="A4639" i="7"/>
  <c r="A4589" i="7"/>
  <c r="A4597" i="7"/>
  <c r="A4605" i="7"/>
  <c r="A4613" i="7"/>
  <c r="A4563" i="7"/>
  <c r="A4571" i="7"/>
  <c r="A4579" i="7"/>
  <c r="A4529" i="7"/>
  <c r="A4537" i="7"/>
  <c r="A4545" i="7"/>
  <c r="A4553" i="7"/>
  <c r="A4503" i="7"/>
  <c r="A4511" i="7"/>
  <c r="A6061" i="7"/>
  <c r="A5895" i="7"/>
  <c r="A5814" i="7"/>
  <c r="A5720" i="7"/>
  <c r="A5671" i="7"/>
  <c r="A5601" i="7"/>
  <c r="A5591" i="7"/>
  <c r="A5564" i="7"/>
  <c r="A5486" i="7"/>
  <c r="A5511" i="7"/>
  <c r="A5477" i="7"/>
  <c r="A5449" i="7"/>
  <c r="A5410" i="7"/>
  <c r="A5382" i="7"/>
  <c r="A5349" i="7"/>
  <c r="A5315" i="7"/>
  <c r="A5287" i="7"/>
  <c r="A5306" i="7"/>
  <c r="A5278" i="7"/>
  <c r="A5245" i="7"/>
  <c r="A5211" i="7"/>
  <c r="A5183" i="7"/>
  <c r="A5144" i="7"/>
  <c r="A5108" i="7"/>
  <c r="A5122" i="7"/>
  <c r="A5134" i="7"/>
  <c r="A5090" i="7"/>
  <c r="A5101" i="7"/>
  <c r="A5057" i="7"/>
  <c r="A5070" i="7"/>
  <c r="A5024" i="7"/>
  <c r="A5038" i="7"/>
  <c r="A5020" i="7"/>
  <c r="A6358" i="7"/>
  <c r="A5983" i="7"/>
  <c r="A5865" i="7"/>
  <c r="A5791" i="7"/>
  <c r="A5727" i="7"/>
  <c r="A5684" i="7"/>
  <c r="A5615" i="7"/>
  <c r="A5595" i="7"/>
  <c r="A5527" i="7"/>
  <c r="A5488" i="7"/>
  <c r="A5460" i="7"/>
  <c r="A5427" i="7"/>
  <c r="A5451" i="7"/>
  <c r="A5423" i="7"/>
  <c r="A5384" i="7"/>
  <c r="A5356" i="7"/>
  <c r="A5323" i="7"/>
  <c r="A5289" i="7"/>
  <c r="A5261" i="7"/>
  <c r="A5280" i="7"/>
  <c r="A5223" i="7"/>
  <c r="A5219" i="7"/>
  <c r="A5185" i="7"/>
  <c r="A5154" i="7"/>
  <c r="A5110" i="7"/>
  <c r="A5125" i="7"/>
  <c r="A5080" i="7"/>
  <c r="A5092" i="7"/>
  <c r="A5106" i="7"/>
  <c r="A5059" i="7"/>
  <c r="A5073" i="7"/>
  <c r="A5028" i="7"/>
  <c r="A5040" i="7"/>
  <c r="A4996" i="7"/>
  <c r="A5007" i="7"/>
  <c r="A4963" i="7"/>
  <c r="A4976" i="7"/>
  <c r="A4988" i="7"/>
  <c r="A4944" i="7"/>
  <c r="A4955" i="7"/>
  <c r="A4911" i="7"/>
  <c r="A4924" i="7"/>
  <c r="A4877" i="7"/>
  <c r="A4891" i="7"/>
  <c r="A4902" i="7"/>
  <c r="A4859" i="7"/>
  <c r="A4872" i="7"/>
  <c r="A4826" i="7"/>
  <c r="A4840" i="7"/>
  <c r="A4793" i="7"/>
  <c r="A4807" i="7"/>
  <c r="A4788" i="7"/>
  <c r="A4770" i="7"/>
  <c r="A4780" i="7"/>
  <c r="A4759" i="7"/>
  <c r="A4738" i="7"/>
  <c r="A4746" i="7"/>
  <c r="A4754" i="7"/>
  <c r="A4704" i="7"/>
  <c r="A4712" i="7"/>
  <c r="A4720" i="7"/>
  <c r="A4728" i="7"/>
  <c r="A4678" i="7"/>
  <c r="A4686" i="7"/>
  <c r="A4694" i="7"/>
  <c r="A4644" i="7"/>
  <c r="A4652" i="7"/>
  <c r="A4660" i="7"/>
  <c r="A4668" i="7"/>
  <c r="A4618" i="7"/>
  <c r="A4626" i="7"/>
  <c r="A4634" i="7"/>
  <c r="A4642" i="7"/>
  <c r="A4592" i="7"/>
  <c r="A4600" i="7"/>
  <c r="A4608" i="7"/>
  <c r="A4558" i="7"/>
  <c r="A4566" i="7"/>
  <c r="A4574" i="7"/>
  <c r="A4582" i="7"/>
  <c r="A4532" i="7"/>
  <c r="A4540" i="7"/>
  <c r="A4548" i="7"/>
  <c r="A4527" i="7"/>
  <c r="A4506" i="7"/>
  <c r="A6280" i="7"/>
  <c r="A5984" i="7"/>
  <c r="A5881" i="7"/>
  <c r="A5795" i="7"/>
  <c r="A5744" i="7"/>
  <c r="A5658" i="7"/>
  <c r="A5624" i="7"/>
  <c r="A5597" i="7"/>
  <c r="A5528" i="7"/>
  <c r="A5495" i="7"/>
  <c r="A5461" i="7"/>
  <c r="A5433" i="7"/>
  <c r="A5452" i="7"/>
  <c r="A5424" i="7"/>
  <c r="A5391" i="7"/>
  <c r="A5357" i="7"/>
  <c r="A5329" i="7"/>
  <c r="A5290" i="7"/>
  <c r="A5262" i="7"/>
  <c r="A5229" i="7"/>
  <c r="A5195" i="7"/>
  <c r="A5167" i="7"/>
  <c r="A5186" i="7"/>
  <c r="A5155" i="7"/>
  <c r="A5114" i="7"/>
  <c r="A5126" i="7"/>
  <c r="A5082" i="7"/>
  <c r="A5093" i="7"/>
  <c r="A5078" i="7"/>
  <c r="A5062" i="7"/>
  <c r="A5074" i="7"/>
  <c r="A5030" i="7"/>
  <c r="A5041" i="7"/>
  <c r="A4997" i="7"/>
  <c r="A5010" i="7"/>
  <c r="A4964" i="7"/>
  <c r="A4978" i="7"/>
  <c r="A4989" i="7"/>
  <c r="A4945" i="7"/>
  <c r="A4958" i="7"/>
  <c r="A4912" i="7"/>
  <c r="A4926" i="7"/>
  <c r="A4878" i="7"/>
  <c r="A4892" i="7"/>
  <c r="A4848" i="7"/>
  <c r="A4860" i="7"/>
  <c r="A4874" i="7"/>
  <c r="A4827" i="7"/>
  <c r="A4841" i="7"/>
  <c r="A4796" i="7"/>
  <c r="A4808" i="7"/>
  <c r="A4761" i="7"/>
  <c r="A4772" i="7"/>
  <c r="A4781" i="7"/>
  <c r="A4731" i="7"/>
  <c r="A4739" i="7"/>
  <c r="A4747" i="7"/>
  <c r="A4755" i="7"/>
  <c r="A4705" i="7"/>
  <c r="A4713" i="7"/>
  <c r="A4721" i="7"/>
  <c r="A4729" i="7"/>
  <c r="A4679" i="7"/>
  <c r="A4687" i="7"/>
  <c r="A4695" i="7"/>
  <c r="A4645" i="7"/>
  <c r="A4653" i="7"/>
  <c r="A4661" i="7"/>
  <c r="A4669" i="7"/>
  <c r="A4619" i="7"/>
  <c r="A4627" i="7"/>
  <c r="A4635" i="7"/>
  <c r="A4614" i="7"/>
  <c r="A4593" i="7"/>
  <c r="A4601" i="7"/>
  <c r="A4609" i="7"/>
  <c r="A4559" i="7"/>
  <c r="A4567" i="7"/>
  <c r="A4575" i="7"/>
  <c r="A4583" i="7"/>
  <c r="A4533" i="7"/>
  <c r="A4541" i="7"/>
  <c r="A4549" i="7"/>
  <c r="A4499" i="7"/>
  <c r="A4507" i="7"/>
  <c r="A6027" i="7"/>
  <c r="A5683" i="7"/>
  <c r="A5487" i="7"/>
  <c r="A5417" i="7"/>
  <c r="A5288" i="7"/>
  <c r="A5212" i="7"/>
  <c r="A5124" i="7"/>
  <c r="A5058" i="7"/>
  <c r="A4994" i="7"/>
  <c r="A4972" i="7"/>
  <c r="A4946" i="7"/>
  <c r="A4921" i="7"/>
  <c r="A4900" i="7"/>
  <c r="A4846" i="7"/>
  <c r="A4792" i="7"/>
  <c r="A4767" i="7"/>
  <c r="A4732" i="7"/>
  <c r="A4753" i="7"/>
  <c r="A4718" i="7"/>
  <c r="A4680" i="7"/>
  <c r="A4672" i="7"/>
  <c r="A4666" i="7"/>
  <c r="A4628" i="7"/>
  <c r="A4591" i="7"/>
  <c r="A4585" i="7"/>
  <c r="A4576" i="7"/>
  <c r="A4539" i="7"/>
  <c r="A4504" i="7"/>
  <c r="A4516" i="7"/>
  <c r="A4524" i="7"/>
  <c r="A4474" i="7"/>
  <c r="A4482" i="7"/>
  <c r="A4490" i="7"/>
  <c r="A4469" i="7"/>
  <c r="A4447" i="7"/>
  <c r="A4455" i="7"/>
  <c r="A4463" i="7"/>
  <c r="A4413" i="7"/>
  <c r="A4421" i="7"/>
  <c r="A4429" i="7"/>
  <c r="A4437" i="7"/>
  <c r="A5952" i="7"/>
  <c r="A5631" i="7"/>
  <c r="A5501" i="7"/>
  <c r="A5425" i="7"/>
  <c r="A5297" i="7"/>
  <c r="A5168" i="7"/>
  <c r="A5127" i="7"/>
  <c r="A5064" i="7"/>
  <c r="A4998" i="7"/>
  <c r="A4973" i="7"/>
  <c r="A4953" i="7"/>
  <c r="A4927" i="7"/>
  <c r="A4901" i="7"/>
  <c r="A4824" i="7"/>
  <c r="A4798" i="7"/>
  <c r="A4769" i="7"/>
  <c r="A4736" i="7"/>
  <c r="A4756" i="7"/>
  <c r="A4719" i="7"/>
  <c r="A4684" i="7"/>
  <c r="A4646" i="7"/>
  <c r="A4667" i="7"/>
  <c r="A4632" i="7"/>
  <c r="A4594" i="7"/>
  <c r="A4557" i="7"/>
  <c r="A4580" i="7"/>
  <c r="A4542" i="7"/>
  <c r="A4505" i="7"/>
  <c r="A4517" i="7"/>
  <c r="A4525" i="7"/>
  <c r="A4475" i="7"/>
  <c r="A4483" i="7"/>
  <c r="A4491" i="7"/>
  <c r="A4468" i="7"/>
  <c r="A4448" i="7"/>
  <c r="A4456" i="7"/>
  <c r="A4464" i="7"/>
  <c r="A4414" i="7"/>
  <c r="A4422" i="7"/>
  <c r="A4430" i="7"/>
  <c r="A4438" i="7"/>
  <c r="A5899" i="7"/>
  <c r="A5603" i="7"/>
  <c r="A5459" i="7"/>
  <c r="A5383" i="7"/>
  <c r="A5255" i="7"/>
  <c r="A5184" i="7"/>
  <c r="A5135" i="7"/>
  <c r="A5072" i="7"/>
  <c r="A5005" i="7"/>
  <c r="A4979" i="7"/>
  <c r="A4954" i="7"/>
  <c r="A4903" i="7"/>
  <c r="A4850" i="7"/>
  <c r="A4825" i="7"/>
  <c r="A4804" i="7"/>
  <c r="A4773" i="7"/>
  <c r="A4737" i="7"/>
  <c r="A4702" i="7"/>
  <c r="A4722" i="7"/>
  <c r="A4685" i="7"/>
  <c r="A4650" i="7"/>
  <c r="A4670" i="7"/>
  <c r="A4633" i="7"/>
  <c r="A4598" i="7"/>
  <c r="A4560" i="7"/>
  <c r="A4581" i="7"/>
  <c r="A4546" i="7"/>
  <c r="A4508" i="7"/>
  <c r="A4518" i="7"/>
  <c r="A4526" i="7"/>
  <c r="A4476" i="7"/>
  <c r="A4484" i="7"/>
  <c r="A4492" i="7"/>
  <c r="A4441" i="7"/>
  <c r="A4449" i="7"/>
  <c r="A4457" i="7"/>
  <c r="A4465" i="7"/>
  <c r="A4415" i="7"/>
  <c r="A4423" i="7"/>
  <c r="A4431" i="7"/>
  <c r="A4411" i="7"/>
  <c r="A5882" i="7"/>
  <c r="A5625" i="7"/>
  <c r="A5462" i="7"/>
  <c r="A5368" i="7"/>
  <c r="A5263" i="7"/>
  <c r="A5193" i="7"/>
  <c r="A5083" i="7"/>
  <c r="A5075" i="7"/>
  <c r="A5006" i="7"/>
  <c r="A4986" i="7"/>
  <c r="A4960" i="7"/>
  <c r="A4876" i="7"/>
  <c r="A4856" i="7"/>
  <c r="A4830" i="7"/>
  <c r="A4806" i="7"/>
  <c r="A4777" i="7"/>
  <c r="A4740" i="7"/>
  <c r="A4703" i="7"/>
  <c r="A4726" i="7"/>
  <c r="A4688" i="7"/>
  <c r="A4651" i="7"/>
  <c r="A4616" i="7"/>
  <c r="A4636" i="7"/>
  <c r="A4599" i="7"/>
  <c r="A4564" i="7"/>
  <c r="A4584" i="7"/>
  <c r="A4547" i="7"/>
  <c r="A4510" i="7"/>
  <c r="A4519" i="7"/>
  <c r="A4498" i="7"/>
  <c r="A4477" i="7"/>
  <c r="A4485" i="7"/>
  <c r="A4493" i="7"/>
  <c r="A4442" i="7"/>
  <c r="A4450" i="7"/>
  <c r="A4458" i="7"/>
  <c r="A4466" i="7"/>
  <c r="A4416" i="7"/>
  <c r="A4424" i="7"/>
  <c r="A4432" i="7"/>
  <c r="A5775" i="7"/>
  <c r="A5478" i="7"/>
  <c r="A5279" i="7"/>
  <c r="A5091" i="7"/>
  <c r="A5012" i="7"/>
  <c r="A4908" i="7"/>
  <c r="A4858" i="7"/>
  <c r="A4809" i="7"/>
  <c r="A4744" i="7"/>
  <c r="A4727" i="7"/>
  <c r="A4654" i="7"/>
  <c r="A4640" i="7"/>
  <c r="A4565" i="7"/>
  <c r="A4550" i="7"/>
  <c r="A4520" i="7"/>
  <c r="A4478" i="7"/>
  <c r="A4494" i="7"/>
  <c r="A4451" i="7"/>
  <c r="A4467" i="7"/>
  <c r="A4425" i="7"/>
  <c r="A5796" i="7"/>
  <c r="A5434" i="7"/>
  <c r="A5235" i="7"/>
  <c r="A5096" i="7"/>
  <c r="A5018" i="7"/>
  <c r="A4910" i="7"/>
  <c r="A4861" i="7"/>
  <c r="A4815" i="7"/>
  <c r="A4745" i="7"/>
  <c r="A4701" i="7"/>
  <c r="A4658" i="7"/>
  <c r="A4641" i="7"/>
  <c r="A4568" i="7"/>
  <c r="A4554" i="7"/>
  <c r="A4521" i="7"/>
  <c r="A4479" i="7"/>
  <c r="A4495" i="7"/>
  <c r="A4452" i="7"/>
  <c r="A4440" i="7"/>
  <c r="A4426" i="7"/>
  <c r="A5723" i="7"/>
  <c r="A5450" i="7"/>
  <c r="A5251" i="7"/>
  <c r="A5104" i="7"/>
  <c r="A4991" i="7"/>
  <c r="A4913" i="7"/>
  <c r="A4868" i="7"/>
  <c r="A4816" i="7"/>
  <c r="A4748" i="7"/>
  <c r="A4676" i="7"/>
  <c r="A4659" i="7"/>
  <c r="A4586" i="7"/>
  <c r="A4572" i="7"/>
  <c r="A4555" i="7"/>
  <c r="A4522" i="7"/>
  <c r="A4480" i="7"/>
  <c r="A4496" i="7"/>
  <c r="A4453" i="7"/>
  <c r="A4439" i="7"/>
  <c r="A4427" i="7"/>
  <c r="A5549" i="7"/>
  <c r="A5358" i="7"/>
  <c r="A5157" i="7"/>
  <c r="A5031" i="7"/>
  <c r="A4934" i="7"/>
  <c r="A4886" i="7"/>
  <c r="A4838" i="7"/>
  <c r="A4782" i="7"/>
  <c r="A4710" i="7"/>
  <c r="A4693" i="7"/>
  <c r="A4620" i="7"/>
  <c r="A4606" i="7"/>
  <c r="A4531" i="7"/>
  <c r="A4513" i="7"/>
  <c r="A4471" i="7"/>
  <c r="A4487" i="7"/>
  <c r="A4444" i="7"/>
  <c r="A4460" i="7"/>
  <c r="A4418" i="7"/>
  <c r="A4434" i="7"/>
  <c r="A6411" i="7"/>
  <c r="A5316" i="7"/>
  <c r="A5039" i="7"/>
  <c r="A4889" i="7"/>
  <c r="A4786" i="7"/>
  <c r="A4696" i="7"/>
  <c r="A4607" i="7"/>
  <c r="A4514" i="7"/>
  <c r="A4488" i="7"/>
  <c r="A4461" i="7"/>
  <c r="A4435" i="7"/>
  <c r="A6228" i="7"/>
  <c r="A5330" i="7"/>
  <c r="A5044" i="7"/>
  <c r="A4893" i="7"/>
  <c r="A4787" i="7"/>
  <c r="A4700" i="7"/>
  <c r="A4610" i="7"/>
  <c r="A4515" i="7"/>
  <c r="A4489" i="7"/>
  <c r="A4462" i="7"/>
  <c r="A4436" i="7"/>
  <c r="A5702" i="7"/>
  <c r="A5196" i="7"/>
  <c r="A4965" i="7"/>
  <c r="A4869" i="7"/>
  <c r="A4752" i="7"/>
  <c r="A4662" i="7"/>
  <c r="A4573" i="7"/>
  <c r="A4523" i="7"/>
  <c r="A4497" i="7"/>
  <c r="A4412" i="7"/>
  <c r="A5593" i="7"/>
  <c r="A5151" i="7"/>
  <c r="A4987" i="7"/>
  <c r="A4835" i="7"/>
  <c r="A4706" i="7"/>
  <c r="A4617" i="7"/>
  <c r="A4530" i="7"/>
  <c r="A4470" i="7"/>
  <c r="A4443" i="7"/>
  <c r="A4417" i="7"/>
  <c r="A5517" i="7"/>
  <c r="A5109" i="7"/>
  <c r="A4939" i="7"/>
  <c r="A4842" i="7"/>
  <c r="A4711" i="7"/>
  <c r="A4624" i="7"/>
  <c r="A4534" i="7"/>
  <c r="A4472" i="7"/>
  <c r="A4445" i="7"/>
  <c r="A4419" i="7"/>
  <c r="A5529" i="7"/>
  <c r="A5116" i="7"/>
  <c r="A4942" i="7"/>
  <c r="A4791" i="7"/>
  <c r="A4714" i="7"/>
  <c r="A4625" i="7"/>
  <c r="A4538" i="7"/>
  <c r="A4473" i="7"/>
  <c r="A4446" i="7"/>
  <c r="A4420" i="7"/>
  <c r="A5355" i="7"/>
  <c r="A5025" i="7"/>
  <c r="A4881" i="7"/>
  <c r="A4778" i="7"/>
  <c r="A4692" i="7"/>
  <c r="A4602" i="7"/>
  <c r="A4512" i="7"/>
  <c r="A4486" i="7"/>
  <c r="A4459" i="7"/>
  <c r="A4433" i="7"/>
  <c r="A5401" i="7"/>
  <c r="A4454" i="7"/>
  <c r="A5050" i="7"/>
  <c r="A4428" i="7"/>
  <c r="A4920" i="7"/>
  <c r="A4762" i="7"/>
  <c r="A4590" i="7"/>
  <c r="A4677" i="7"/>
  <c r="A4500" i="7"/>
  <c r="A4481" i="7"/>
  <c r="A4354" i="7"/>
  <c r="A4328" i="7"/>
  <c r="A4336" i="7"/>
  <c r="A4344" i="7"/>
  <c r="A4352" i="7"/>
  <c r="A4302" i="7"/>
  <c r="A4310" i="7"/>
  <c r="A4318" i="7"/>
  <c r="A4268" i="7"/>
  <c r="A4276" i="7"/>
  <c r="A4284" i="7"/>
  <c r="A4292" i="7"/>
  <c r="A4242" i="7"/>
  <c r="A4250" i="7"/>
  <c r="A4258" i="7"/>
  <c r="A4237" i="7"/>
  <c r="A4216" i="7"/>
  <c r="A4224" i="7"/>
  <c r="A4232" i="7"/>
  <c r="A4182" i="7"/>
  <c r="A4190" i="7"/>
  <c r="A4198" i="7"/>
  <c r="A4206" i="7"/>
  <c r="A4156" i="7"/>
  <c r="A4164" i="7"/>
  <c r="A4172" i="7"/>
  <c r="A4122" i="7"/>
  <c r="A4130" i="7"/>
  <c r="A4138" i="7"/>
  <c r="A4146" i="7"/>
  <c r="A4096" i="7"/>
  <c r="A4104" i="7"/>
  <c r="A4112" i="7"/>
  <c r="A4120" i="7"/>
  <c r="A4070" i="7"/>
  <c r="A4078" i="7"/>
  <c r="A4086" i="7"/>
  <c r="A4036" i="7"/>
  <c r="A4044" i="7"/>
  <c r="A4363" i="7"/>
  <c r="A4379" i="7"/>
  <c r="A4329" i="7"/>
  <c r="A4337" i="7"/>
  <c r="A4345" i="7"/>
  <c r="A4324" i="7"/>
  <c r="A4303" i="7"/>
  <c r="A4311" i="7"/>
  <c r="A4319" i="7"/>
  <c r="A4269" i="7"/>
  <c r="A4277" i="7"/>
  <c r="A4285" i="7"/>
  <c r="A4293" i="7"/>
  <c r="A4243" i="7"/>
  <c r="A4251" i="7"/>
  <c r="A4259" i="7"/>
  <c r="A4209" i="7"/>
  <c r="A4217" i="7"/>
  <c r="A4225" i="7"/>
  <c r="A4233" i="7"/>
  <c r="A4183" i="7"/>
  <c r="A4191" i="7"/>
  <c r="A4199" i="7"/>
  <c r="A4207" i="7"/>
  <c r="A4157" i="7"/>
  <c r="A4165" i="7"/>
  <c r="A4173" i="7"/>
  <c r="A4123" i="7"/>
  <c r="A4131" i="7"/>
  <c r="A4139" i="7"/>
  <c r="A4147" i="7"/>
  <c r="A4097" i="7"/>
  <c r="A4105" i="7"/>
  <c r="A4113" i="7"/>
  <c r="A4092" i="7"/>
  <c r="A4071" i="7"/>
  <c r="A4079" i="7"/>
  <c r="A4087" i="7"/>
  <c r="A4037" i="7"/>
  <c r="A4045" i="7"/>
  <c r="A4372" i="7"/>
  <c r="A4330" i="7"/>
  <c r="A4338" i="7"/>
  <c r="A4346" i="7"/>
  <c r="A4296" i="7"/>
  <c r="A4304" i="7"/>
  <c r="A4312" i="7"/>
  <c r="A4320" i="7"/>
  <c r="A4270" i="7"/>
  <c r="A4278" i="7"/>
  <c r="A4286" i="7"/>
  <c r="A4294" i="7"/>
  <c r="A4244" i="7"/>
  <c r="A4252" i="7"/>
  <c r="A4260" i="7"/>
  <c r="A4210" i="7"/>
  <c r="A4218" i="7"/>
  <c r="A4226" i="7"/>
  <c r="A4234" i="7"/>
  <c r="A4184" i="7"/>
  <c r="A4192" i="7"/>
  <c r="A4200" i="7"/>
  <c r="A4179" i="7"/>
  <c r="A4158" i="7"/>
  <c r="A4166" i="7"/>
  <c r="A4174" i="7"/>
  <c r="A4124" i="7"/>
  <c r="A4132" i="7"/>
  <c r="A4140" i="7"/>
  <c r="A4148" i="7"/>
  <c r="A4098" i="7"/>
  <c r="A4106" i="7"/>
  <c r="A4114" i="7"/>
  <c r="A4064" i="7"/>
  <c r="A4072" i="7"/>
  <c r="A4080" i="7"/>
  <c r="A4088" i="7"/>
  <c r="A4038" i="7"/>
  <c r="A4373" i="7"/>
  <c r="A4381" i="7"/>
  <c r="A4331" i="7"/>
  <c r="A4339" i="7"/>
  <c r="A4347" i="7"/>
  <c r="A4297" i="7"/>
  <c r="A4305" i="7"/>
  <c r="A4313" i="7"/>
  <c r="A4321" i="7"/>
  <c r="A4271" i="7"/>
  <c r="A4279" i="7"/>
  <c r="A4287" i="7"/>
  <c r="A4266" i="7"/>
  <c r="A4245" i="7"/>
  <c r="A4253" i="7"/>
  <c r="A4261" i="7"/>
  <c r="A4211" i="7"/>
  <c r="A4219" i="7"/>
  <c r="A4227" i="7"/>
  <c r="A4235" i="7"/>
  <c r="A4185" i="7"/>
  <c r="A4193" i="7"/>
  <c r="A4201" i="7"/>
  <c r="A4151" i="7"/>
  <c r="A4159" i="7"/>
  <c r="A4167" i="7"/>
  <c r="A4175" i="7"/>
  <c r="A4125" i="7"/>
  <c r="A4133" i="7"/>
  <c r="A4141" i="7"/>
  <c r="A4149" i="7"/>
  <c r="A4099" i="7"/>
  <c r="A4107" i="7"/>
  <c r="A4115" i="7"/>
  <c r="A4065" i="7"/>
  <c r="A4073" i="7"/>
  <c r="A4081" i="7"/>
  <c r="A4089" i="7"/>
  <c r="A4039" i="7"/>
  <c r="A4047" i="7"/>
  <c r="A4358" i="7"/>
  <c r="A4332" i="7"/>
  <c r="A4348" i="7"/>
  <c r="A4306" i="7"/>
  <c r="A4322" i="7"/>
  <c r="A4280" i="7"/>
  <c r="A4238" i="7"/>
  <c r="A4254" i="7"/>
  <c r="A4212" i="7"/>
  <c r="A4228" i="7"/>
  <c r="A4186" i="7"/>
  <c r="A4202" i="7"/>
  <c r="A4160" i="7"/>
  <c r="A4176" i="7"/>
  <c r="A4134" i="7"/>
  <c r="A4121" i="7"/>
  <c r="A4108" i="7"/>
  <c r="A4066" i="7"/>
  <c r="A4082" i="7"/>
  <c r="A4040" i="7"/>
  <c r="A4051" i="7"/>
  <c r="A4059" i="7"/>
  <c r="A4009" i="7"/>
  <c r="A4017" i="7"/>
  <c r="A4025" i="7"/>
  <c r="A4033" i="7"/>
  <c r="A3983" i="7"/>
  <c r="A3991" i="7"/>
  <c r="A3999" i="7"/>
  <c r="A3949" i="7"/>
  <c r="A3957" i="7"/>
  <c r="A3965" i="7"/>
  <c r="A3973" i="7"/>
  <c r="A3923" i="7"/>
  <c r="A3931" i="7"/>
  <c r="A3939" i="7"/>
  <c r="A3918" i="7"/>
  <c r="A3897" i="7"/>
  <c r="A3905" i="7"/>
  <c r="A3913" i="7"/>
  <c r="A3863" i="7"/>
  <c r="A3871" i="7"/>
  <c r="A3879" i="7"/>
  <c r="A3887" i="7"/>
  <c r="A3837" i="7"/>
  <c r="A3845" i="7"/>
  <c r="A3853" i="7"/>
  <c r="A3803" i="7"/>
  <c r="A3811" i="7"/>
  <c r="A3819" i="7"/>
  <c r="A3827" i="7"/>
  <c r="A3777" i="7"/>
  <c r="A3785" i="7"/>
  <c r="A3793" i="7"/>
  <c r="A3801" i="7"/>
  <c r="A3751" i="7"/>
  <c r="A3759" i="7"/>
  <c r="A3767" i="7"/>
  <c r="A3717" i="7"/>
  <c r="A3725" i="7"/>
  <c r="A3733" i="7"/>
  <c r="A3741" i="7"/>
  <c r="A3691" i="7"/>
  <c r="A3699" i="7"/>
  <c r="A3707" i="7"/>
  <c r="A3686" i="7"/>
  <c r="A3665" i="7"/>
  <c r="A3673" i="7"/>
  <c r="A3681" i="7"/>
  <c r="A3631" i="7"/>
  <c r="A3639" i="7"/>
  <c r="A3647" i="7"/>
  <c r="A3655" i="7"/>
  <c r="A3605" i="7"/>
  <c r="A3613" i="7"/>
  <c r="A3621" i="7"/>
  <c r="A4333" i="7"/>
  <c r="A4349" i="7"/>
  <c r="A4307" i="7"/>
  <c r="A4323" i="7"/>
  <c r="A4281" i="7"/>
  <c r="A4239" i="7"/>
  <c r="A4255" i="7"/>
  <c r="A4213" i="7"/>
  <c r="A4229" i="7"/>
  <c r="A4187" i="7"/>
  <c r="A4203" i="7"/>
  <c r="A4161" i="7"/>
  <c r="A4177" i="7"/>
  <c r="A4135" i="7"/>
  <c r="A4093" i="7"/>
  <c r="A4109" i="7"/>
  <c r="A4067" i="7"/>
  <c r="A4083" i="7"/>
  <c r="A4041" i="7"/>
  <c r="A4052" i="7"/>
  <c r="A4060" i="7"/>
  <c r="A4010" i="7"/>
  <c r="A4018" i="7"/>
  <c r="A4026" i="7"/>
  <c r="A4005" i="7"/>
  <c r="A3984" i="7"/>
  <c r="A3992" i="7"/>
  <c r="A4000" i="7"/>
  <c r="A3950" i="7"/>
  <c r="A3958" i="7"/>
  <c r="A3966" i="7"/>
  <c r="A3974" i="7"/>
  <c r="A3924" i="7"/>
  <c r="A3932" i="7"/>
  <c r="A3940" i="7"/>
  <c r="A3890" i="7"/>
  <c r="A3898" i="7"/>
  <c r="A3906" i="7"/>
  <c r="A3914" i="7"/>
  <c r="A3864" i="7"/>
  <c r="A3872" i="7"/>
  <c r="A3880" i="7"/>
  <c r="A3888" i="7"/>
  <c r="A3838" i="7"/>
  <c r="A3846" i="7"/>
  <c r="A3854" i="7"/>
  <c r="A3804" i="7"/>
  <c r="A3812" i="7"/>
  <c r="A3820" i="7"/>
  <c r="A3828" i="7"/>
  <c r="A3778" i="7"/>
  <c r="A3786" i="7"/>
  <c r="A3794" i="7"/>
  <c r="A3773" i="7"/>
  <c r="A3752" i="7"/>
  <c r="A3760" i="7"/>
  <c r="A3768" i="7"/>
  <c r="A3718" i="7"/>
  <c r="A3726" i="7"/>
  <c r="A3734" i="7"/>
  <c r="A3742" i="7"/>
  <c r="A3692" i="7"/>
  <c r="A3700" i="7"/>
  <c r="A3708" i="7"/>
  <c r="A3658" i="7"/>
  <c r="A3666" i="7"/>
  <c r="A3674" i="7"/>
  <c r="A3682" i="7"/>
  <c r="A3632" i="7"/>
  <c r="A3640" i="7"/>
  <c r="A3648" i="7"/>
  <c r="A3656" i="7"/>
  <c r="A3606" i="7"/>
  <c r="A3614" i="7"/>
  <c r="A3622" i="7"/>
  <c r="A4360" i="7"/>
  <c r="A4376" i="7"/>
  <c r="A4334" i="7"/>
  <c r="A4350" i="7"/>
  <c r="A4308" i="7"/>
  <c r="A4295" i="7"/>
  <c r="A4282" i="7"/>
  <c r="A4240" i="7"/>
  <c r="A4256" i="7"/>
  <c r="A4214" i="7"/>
  <c r="A4230" i="7"/>
  <c r="A4188" i="7"/>
  <c r="A4204" i="7"/>
  <c r="A4162" i="7"/>
  <c r="A4178" i="7"/>
  <c r="A4136" i="7"/>
  <c r="A4094" i="7"/>
  <c r="A4110" i="7"/>
  <c r="A4068" i="7"/>
  <c r="A4084" i="7"/>
  <c r="A4042" i="7"/>
  <c r="A4053" i="7"/>
  <c r="A4061" i="7"/>
  <c r="A4011" i="7"/>
  <c r="A4019" i="7"/>
  <c r="A4027" i="7"/>
  <c r="A3977" i="7"/>
  <c r="A3985" i="7"/>
  <c r="A3993" i="7"/>
  <c r="A4001" i="7"/>
  <c r="A3951" i="7"/>
  <c r="A3959" i="7"/>
  <c r="A3967" i="7"/>
  <c r="A3975" i="7"/>
  <c r="A3925" i="7"/>
  <c r="A3933" i="7"/>
  <c r="A3941" i="7"/>
  <c r="A3891" i="7"/>
  <c r="A3899" i="7"/>
  <c r="A3907" i="7"/>
  <c r="A3915" i="7"/>
  <c r="A3865" i="7"/>
  <c r="A3873" i="7"/>
  <c r="A3881" i="7"/>
  <c r="A3860" i="7"/>
  <c r="A3839" i="7"/>
  <c r="A3847" i="7"/>
  <c r="A3855" i="7"/>
  <c r="A3805" i="7"/>
  <c r="A3813" i="7"/>
  <c r="A3821" i="7"/>
  <c r="A3829" i="7"/>
  <c r="A3779" i="7"/>
  <c r="A3787" i="7"/>
  <c r="A3795" i="7"/>
  <c r="A3745" i="7"/>
  <c r="A3753" i="7"/>
  <c r="A3761" i="7"/>
  <c r="A3769" i="7"/>
  <c r="A3719" i="7"/>
  <c r="A3727" i="7"/>
  <c r="A3735" i="7"/>
  <c r="A4367" i="7"/>
  <c r="A4325" i="7"/>
  <c r="A4341" i="7"/>
  <c r="A4299" i="7"/>
  <c r="A4315" i="7"/>
  <c r="A4273" i="7"/>
  <c r="A4289" i="7"/>
  <c r="A4247" i="7"/>
  <c r="A4263" i="7"/>
  <c r="A4221" i="7"/>
  <c r="A4208" i="7"/>
  <c r="A4195" i="7"/>
  <c r="A4153" i="7"/>
  <c r="A4169" i="7"/>
  <c r="A4127" i="7"/>
  <c r="A4143" i="7"/>
  <c r="A4101" i="7"/>
  <c r="A4117" i="7"/>
  <c r="A4075" i="7"/>
  <c r="A4091" i="7"/>
  <c r="A4048" i="7"/>
  <c r="A4056" i="7"/>
  <c r="A4006" i="7"/>
  <c r="A4014" i="7"/>
  <c r="A4022" i="7"/>
  <c r="A4030" i="7"/>
  <c r="A3980" i="7"/>
  <c r="A3988" i="7"/>
  <c r="A3996" i="7"/>
  <c r="A4004" i="7"/>
  <c r="A3954" i="7"/>
  <c r="A3962" i="7"/>
  <c r="A3970" i="7"/>
  <c r="A3920" i="7"/>
  <c r="A3928" i="7"/>
  <c r="A3936" i="7"/>
  <c r="A3944" i="7"/>
  <c r="A3894" i="7"/>
  <c r="A3902" i="7"/>
  <c r="A3910" i="7"/>
  <c r="A3889" i="7"/>
  <c r="A3868" i="7"/>
  <c r="A3876" i="7"/>
  <c r="A3884" i="7"/>
  <c r="A3834" i="7"/>
  <c r="A3842" i="7"/>
  <c r="A3850" i="7"/>
  <c r="A3858" i="7"/>
  <c r="A3808" i="7"/>
  <c r="A3816" i="7"/>
  <c r="A3824" i="7"/>
  <c r="A3774" i="7"/>
  <c r="A3782" i="7"/>
  <c r="A3790" i="7"/>
  <c r="A3798" i="7"/>
  <c r="A3748" i="7"/>
  <c r="A3756" i="7"/>
  <c r="A3764" i="7"/>
  <c r="A3772" i="7"/>
  <c r="A3722" i="7"/>
  <c r="A3730" i="7"/>
  <c r="A3738" i="7"/>
  <c r="A3688" i="7"/>
  <c r="A4326" i="7"/>
  <c r="A4300" i="7"/>
  <c r="A4274" i="7"/>
  <c r="A4248" i="7"/>
  <c r="A4222" i="7"/>
  <c r="A4196" i="7"/>
  <c r="A4170" i="7"/>
  <c r="A4144" i="7"/>
  <c r="A4118" i="7"/>
  <c r="A4063" i="7"/>
  <c r="A4057" i="7"/>
  <c r="A4015" i="7"/>
  <c r="A4031" i="7"/>
  <c r="A3989" i="7"/>
  <c r="A3976" i="7"/>
  <c r="A3963" i="7"/>
  <c r="A3921" i="7"/>
  <c r="A3937" i="7"/>
  <c r="A3895" i="7"/>
  <c r="A3911" i="7"/>
  <c r="A3869" i="7"/>
  <c r="A3885" i="7"/>
  <c r="A3843" i="7"/>
  <c r="A3859" i="7"/>
  <c r="A3817" i="7"/>
  <c r="A3775" i="7"/>
  <c r="A3791" i="7"/>
  <c r="A3749" i="7"/>
  <c r="A3765" i="7"/>
  <c r="A3723" i="7"/>
  <c r="A3739" i="7"/>
  <c r="A3694" i="7"/>
  <c r="A3704" i="7"/>
  <c r="A3714" i="7"/>
  <c r="A3668" i="7"/>
  <c r="A3678" i="7"/>
  <c r="A3630" i="7"/>
  <c r="A3642" i="7"/>
  <c r="A3652" i="7"/>
  <c r="A3604" i="7"/>
  <c r="A3616" i="7"/>
  <c r="A3626" i="7"/>
  <c r="A3576" i="7"/>
  <c r="A3584" i="7"/>
  <c r="A3592" i="7"/>
  <c r="A3542" i="7"/>
  <c r="A3550" i="7"/>
  <c r="A3558" i="7"/>
  <c r="A3566" i="7"/>
  <c r="A3516" i="7"/>
  <c r="A3524" i="7"/>
  <c r="A3532" i="7"/>
  <c r="A3490" i="7"/>
  <c r="A3498" i="7"/>
  <c r="A3506" i="7"/>
  <c r="A3456" i="7"/>
  <c r="A3464" i="7"/>
  <c r="A3472" i="7"/>
  <c r="A3480" i="7"/>
  <c r="A3430" i="7"/>
  <c r="A3438" i="7"/>
  <c r="A3446" i="7"/>
  <c r="A3425" i="7"/>
  <c r="A3404" i="7"/>
  <c r="A3412" i="7"/>
  <c r="A3420" i="7"/>
  <c r="A3370" i="7"/>
  <c r="A3378" i="7"/>
  <c r="A3386" i="7"/>
  <c r="A3394" i="7"/>
  <c r="A3344" i="7"/>
  <c r="A3352" i="7"/>
  <c r="A3360" i="7"/>
  <c r="A3336" i="7"/>
  <c r="A3316" i="7"/>
  <c r="A3324" i="7"/>
  <c r="A3332" i="7"/>
  <c r="A3284" i="7"/>
  <c r="A3292" i="7"/>
  <c r="A3300" i="7"/>
  <c r="A3258" i="7"/>
  <c r="A3266" i="7"/>
  <c r="A3274" i="7"/>
  <c r="A3224" i="7"/>
  <c r="A3232" i="7"/>
  <c r="A3240" i="7"/>
  <c r="A3248" i="7"/>
  <c r="A3198" i="7"/>
  <c r="A3206" i="7"/>
  <c r="A3214" i="7"/>
  <c r="A3193" i="7"/>
  <c r="A3172" i="7"/>
  <c r="A3180" i="7"/>
  <c r="A3188" i="7"/>
  <c r="A3138" i="7"/>
  <c r="A3146" i="7"/>
  <c r="A3154" i="7"/>
  <c r="A3162" i="7"/>
  <c r="A3112" i="7"/>
  <c r="A3120" i="7"/>
  <c r="A3128" i="7"/>
  <c r="A3078" i="7"/>
  <c r="A3086" i="7"/>
  <c r="A3094" i="7"/>
  <c r="A3102" i="7"/>
  <c r="A3052" i="7"/>
  <c r="A3060" i="7"/>
  <c r="A3068" i="7"/>
  <c r="A3026" i="7"/>
  <c r="A3034" i="7"/>
  <c r="A3042" i="7"/>
  <c r="A2992" i="7"/>
  <c r="A3000" i="7"/>
  <c r="A3008" i="7"/>
  <c r="A3016" i="7"/>
  <c r="A2969" i="7"/>
  <c r="A2977" i="7"/>
  <c r="A2985" i="7"/>
  <c r="A2961" i="7"/>
  <c r="A2940" i="7"/>
  <c r="A2948" i="7"/>
  <c r="A2956" i="7"/>
  <c r="A2906" i="7"/>
  <c r="A2914" i="7"/>
  <c r="A4327" i="7"/>
  <c r="A4301" i="7"/>
  <c r="A4275" i="7"/>
  <c r="A4249" i="7"/>
  <c r="A4223" i="7"/>
  <c r="A4197" i="7"/>
  <c r="A4171" i="7"/>
  <c r="A4145" i="7"/>
  <c r="A4119" i="7"/>
  <c r="A4035" i="7"/>
  <c r="A4058" i="7"/>
  <c r="A4016" i="7"/>
  <c r="A4032" i="7"/>
  <c r="A3990" i="7"/>
  <c r="A3948" i="7"/>
  <c r="A3964" i="7"/>
  <c r="A3922" i="7"/>
  <c r="A3938" i="7"/>
  <c r="A3896" i="7"/>
  <c r="A3912" i="7"/>
  <c r="A3870" i="7"/>
  <c r="A3886" i="7"/>
  <c r="A3844" i="7"/>
  <c r="A3831" i="7"/>
  <c r="A3818" i="7"/>
  <c r="A3776" i="7"/>
  <c r="A3792" i="7"/>
  <c r="A3750" i="7"/>
  <c r="A3766" i="7"/>
  <c r="A3724" i="7"/>
  <c r="A3740" i="7"/>
  <c r="A3695" i="7"/>
  <c r="A3705" i="7"/>
  <c r="A3659" i="7"/>
  <c r="A3669" i="7"/>
  <c r="A3679" i="7"/>
  <c r="A3633" i="7"/>
  <c r="A3643" i="7"/>
  <c r="A3653" i="7"/>
  <c r="A3607" i="7"/>
  <c r="A3617" i="7"/>
  <c r="A3577" i="7"/>
  <c r="A3585" i="7"/>
  <c r="A3593" i="7"/>
  <c r="A3543" i="7"/>
  <c r="A3551" i="7"/>
  <c r="A3559" i="7"/>
  <c r="A3567" i="7"/>
  <c r="A3517" i="7"/>
  <c r="A3525" i="7"/>
  <c r="A3533" i="7"/>
  <c r="A3512" i="7"/>
  <c r="A3491" i="7"/>
  <c r="A3499" i="7"/>
  <c r="A3507" i="7"/>
  <c r="A3457" i="7"/>
  <c r="A3465" i="7"/>
  <c r="A3473" i="7"/>
  <c r="A3481" i="7"/>
  <c r="A3431" i="7"/>
  <c r="A3439" i="7"/>
  <c r="A3447" i="7"/>
  <c r="A3397" i="7"/>
  <c r="A3405" i="7"/>
  <c r="A3413" i="7"/>
  <c r="A3421" i="7"/>
  <c r="A3371" i="7"/>
  <c r="A3379" i="7"/>
  <c r="A3387" i="7"/>
  <c r="A3345" i="7"/>
  <c r="A3353" i="7"/>
  <c r="A3361" i="7"/>
  <c r="A3317" i="7"/>
  <c r="A3325" i="7"/>
  <c r="A3333" i="7"/>
  <c r="A3285" i="7"/>
  <c r="A3293" i="7"/>
  <c r="A3301" i="7"/>
  <c r="A3280" i="7"/>
  <c r="A3259" i="7"/>
  <c r="A3267" i="7"/>
  <c r="A3275" i="7"/>
  <c r="A3225" i="7"/>
  <c r="A3233" i="7"/>
  <c r="A3241" i="7"/>
  <c r="A3249" i="7"/>
  <c r="A3199" i="7"/>
  <c r="A3207" i="7"/>
  <c r="A3215" i="7"/>
  <c r="A3165" i="7"/>
  <c r="A3173" i="7"/>
  <c r="A3181" i="7"/>
  <c r="A3189" i="7"/>
  <c r="A3139" i="7"/>
  <c r="A3147" i="7"/>
  <c r="A3155" i="7"/>
  <c r="A3113" i="7"/>
  <c r="A3121" i="7"/>
  <c r="A3129" i="7"/>
  <c r="A3079" i="7"/>
  <c r="A3087" i="7"/>
  <c r="A3095" i="7"/>
  <c r="A3103" i="7"/>
  <c r="A3053" i="7"/>
  <c r="A3061" i="7"/>
  <c r="A3069" i="7"/>
  <c r="A3048" i="7"/>
  <c r="A3027" i="7"/>
  <c r="A3035" i="7"/>
  <c r="A3043" i="7"/>
  <c r="A2993" i="7"/>
  <c r="A3001" i="7"/>
  <c r="A3009" i="7"/>
  <c r="A3017" i="7"/>
  <c r="A2970" i="7"/>
  <c r="A2978" i="7"/>
  <c r="A2986" i="7"/>
  <c r="A2933" i="7"/>
  <c r="A2941" i="7"/>
  <c r="A2949" i="7"/>
  <c r="A2957" i="7"/>
  <c r="A2907" i="7"/>
  <c r="A2915" i="7"/>
  <c r="A4361" i="7"/>
  <c r="A4335" i="7"/>
  <c r="A4309" i="7"/>
  <c r="A4283" i="7"/>
  <c r="A4257" i="7"/>
  <c r="A4231" i="7"/>
  <c r="A4205" i="7"/>
  <c r="A4150" i="7"/>
  <c r="A4095" i="7"/>
  <c r="A4069" i="7"/>
  <c r="A4043" i="7"/>
  <c r="A4062" i="7"/>
  <c r="A4020" i="7"/>
  <c r="A3978" i="7"/>
  <c r="A3994" i="7"/>
  <c r="A3952" i="7"/>
  <c r="A3968" i="7"/>
  <c r="A3926" i="7"/>
  <c r="A3942" i="7"/>
  <c r="A3900" i="7"/>
  <c r="A3916" i="7"/>
  <c r="A3874" i="7"/>
  <c r="A3832" i="7"/>
  <c r="A3848" i="7"/>
  <c r="A3806" i="7"/>
  <c r="A3822" i="7"/>
  <c r="A3780" i="7"/>
  <c r="A3796" i="7"/>
  <c r="A3754" i="7"/>
  <c r="A3770" i="7"/>
  <c r="A3728" i="7"/>
  <c r="A3743" i="7"/>
  <c r="A3696" i="7"/>
  <c r="A3706" i="7"/>
  <c r="A3660" i="7"/>
  <c r="A3670" i="7"/>
  <c r="A3680" i="7"/>
  <c r="A3634" i="7"/>
  <c r="A3644" i="7"/>
  <c r="A3654" i="7"/>
  <c r="A3608" i="7"/>
  <c r="A3618" i="7"/>
  <c r="A3599" i="7"/>
  <c r="A3578" i="7"/>
  <c r="A3586" i="7"/>
  <c r="A3594" i="7"/>
  <c r="A3544" i="7"/>
  <c r="A3552" i="7"/>
  <c r="A3560" i="7"/>
  <c r="A3568" i="7"/>
  <c r="A3518" i="7"/>
  <c r="A3526" i="7"/>
  <c r="A3534" i="7"/>
  <c r="A3484" i="7"/>
  <c r="A3492" i="7"/>
  <c r="A3500" i="7"/>
  <c r="A3508" i="7"/>
  <c r="A3458" i="7"/>
  <c r="A3466" i="7"/>
  <c r="A3474" i="7"/>
  <c r="A3432" i="7"/>
  <c r="A3440" i="7"/>
  <c r="A3448" i="7"/>
  <c r="A3398" i="7"/>
  <c r="A3406" i="7"/>
  <c r="A3414" i="7"/>
  <c r="A3422" i="7"/>
  <c r="A3372" i="7"/>
  <c r="A3380" i="7"/>
  <c r="A3388" i="7"/>
  <c r="A3367" i="7"/>
  <c r="A3346" i="7"/>
  <c r="A3354" i="7"/>
  <c r="A3362" i="7"/>
  <c r="A3310" i="7"/>
  <c r="A3318" i="7"/>
  <c r="A3326" i="7"/>
  <c r="A3334" i="7"/>
  <c r="A3286" i="7"/>
  <c r="A3294" i="7"/>
  <c r="A3302" i="7"/>
  <c r="A3252" i="7"/>
  <c r="A3260" i="7"/>
  <c r="A3268" i="7"/>
  <c r="A3276" i="7"/>
  <c r="A3226" i="7"/>
  <c r="A3234" i="7"/>
  <c r="A3242" i="7"/>
  <c r="A3200" i="7"/>
  <c r="A3208" i="7"/>
  <c r="A3216" i="7"/>
  <c r="A3166" i="7"/>
  <c r="A3174" i="7"/>
  <c r="A3182" i="7"/>
  <c r="A3190" i="7"/>
  <c r="A3140" i="7"/>
  <c r="A3148" i="7"/>
  <c r="A3156" i="7"/>
  <c r="A3135" i="7"/>
  <c r="A3114" i="7"/>
  <c r="A3122" i="7"/>
  <c r="A3130" i="7"/>
  <c r="A3080" i="7"/>
  <c r="A3088" i="7"/>
  <c r="A3096" i="7"/>
  <c r="A3104" i="7"/>
  <c r="A3054" i="7"/>
  <c r="A3062" i="7"/>
  <c r="A3070" i="7"/>
  <c r="A3020" i="7"/>
  <c r="A3028" i="7"/>
  <c r="A3036" i="7"/>
  <c r="A3044" i="7"/>
  <c r="A2994" i="7"/>
  <c r="A3002" i="7"/>
  <c r="A3010" i="7"/>
  <c r="A2971" i="7"/>
  <c r="A2979" i="7"/>
  <c r="A2987" i="7"/>
  <c r="A2934" i="7"/>
  <c r="A2942" i="7"/>
  <c r="A2950" i="7"/>
  <c r="A2958" i="7"/>
  <c r="A2908" i="7"/>
  <c r="A2916" i="7"/>
  <c r="A2924" i="7"/>
  <c r="A2903" i="7"/>
  <c r="A2882" i="7"/>
  <c r="A2890" i="7"/>
  <c r="A2898" i="7"/>
  <c r="A2848" i="7"/>
  <c r="A2856" i="7"/>
  <c r="A2864" i="7"/>
  <c r="A2872" i="7"/>
  <c r="A2822" i="7"/>
  <c r="A2830" i="7"/>
  <c r="A2838" i="7"/>
  <c r="A2788" i="7"/>
  <c r="A2796" i="7"/>
  <c r="A2804" i="7"/>
  <c r="A2812" i="7"/>
  <c r="A2762" i="7"/>
  <c r="A2770" i="7"/>
  <c r="A2778" i="7"/>
  <c r="A2736" i="7"/>
  <c r="A2744" i="7"/>
  <c r="A2752" i="7"/>
  <c r="A2702" i="7"/>
  <c r="A2710" i="7"/>
  <c r="A2718" i="7"/>
  <c r="A2726" i="7"/>
  <c r="A2676" i="7"/>
  <c r="A2684" i="7"/>
  <c r="A2692" i="7"/>
  <c r="A2671" i="7"/>
  <c r="A4340" i="7"/>
  <c r="A4314" i="7"/>
  <c r="A4288" i="7"/>
  <c r="A4262" i="7"/>
  <c r="A4236" i="7"/>
  <c r="A4152" i="7"/>
  <c r="A4126" i="7"/>
  <c r="A4100" i="7"/>
  <c r="A4074" i="7"/>
  <c r="A4046" i="7"/>
  <c r="A4034" i="7"/>
  <c r="A4021" i="7"/>
  <c r="A3979" i="7"/>
  <c r="A3995" i="7"/>
  <c r="A3953" i="7"/>
  <c r="A3969" i="7"/>
  <c r="A3927" i="7"/>
  <c r="A3943" i="7"/>
  <c r="A3901" i="7"/>
  <c r="A3917" i="7"/>
  <c r="A3875" i="7"/>
  <c r="A3833" i="7"/>
  <c r="A3849" i="7"/>
  <c r="A3807" i="7"/>
  <c r="A3823" i="7"/>
  <c r="A3781" i="7"/>
  <c r="A3797" i="7"/>
  <c r="A3755" i="7"/>
  <c r="A3771" i="7"/>
  <c r="A3729" i="7"/>
  <c r="A3715" i="7"/>
  <c r="A3697" i="7"/>
  <c r="A3709" i="7"/>
  <c r="A3661" i="7"/>
  <c r="A3671" i="7"/>
  <c r="A3683" i="7"/>
  <c r="A3635" i="7"/>
  <c r="A3645" i="7"/>
  <c r="A3628" i="7"/>
  <c r="A3609" i="7"/>
  <c r="A3619" i="7"/>
  <c r="A3571" i="7"/>
  <c r="A3579" i="7"/>
  <c r="A3587" i="7"/>
  <c r="A3595" i="7"/>
  <c r="A3545" i="7"/>
  <c r="A3553" i="7"/>
  <c r="A3561" i="7"/>
  <c r="A3519" i="7"/>
  <c r="A3527" i="7"/>
  <c r="A3535" i="7"/>
  <c r="A3485" i="7"/>
  <c r="A3493" i="7"/>
  <c r="A3501" i="7"/>
  <c r="A3509" i="7"/>
  <c r="A3459" i="7"/>
  <c r="A3467" i="7"/>
  <c r="A3475" i="7"/>
  <c r="A3454" i="7"/>
  <c r="A3433" i="7"/>
  <c r="A3441" i="7"/>
  <c r="A3449" i="7"/>
  <c r="A3399" i="7"/>
  <c r="A3407" i="7"/>
  <c r="A3415" i="7"/>
  <c r="A3423" i="7"/>
  <c r="A3373" i="7"/>
  <c r="A3381" i="7"/>
  <c r="A3389" i="7"/>
  <c r="A3339" i="7"/>
  <c r="A3347" i="7"/>
  <c r="A3355" i="7"/>
  <c r="A3363" i="7"/>
  <c r="A3311" i="7"/>
  <c r="A3319" i="7"/>
  <c r="A3327" i="7"/>
  <c r="A3335" i="7"/>
  <c r="A3287" i="7"/>
  <c r="A3295" i="7"/>
  <c r="A3303" i="7"/>
  <c r="A3253" i="7"/>
  <c r="A3261" i="7"/>
  <c r="A3269" i="7"/>
  <c r="A3277" i="7"/>
  <c r="A3227" i="7"/>
  <c r="A3235" i="7"/>
  <c r="A3243" i="7"/>
  <c r="A3222" i="7"/>
  <c r="A3201" i="7"/>
  <c r="A3209" i="7"/>
  <c r="A3217" i="7"/>
  <c r="A3167" i="7"/>
  <c r="A3175" i="7"/>
  <c r="A3183" i="7"/>
  <c r="A3191" i="7"/>
  <c r="A3141" i="7"/>
  <c r="A3149" i="7"/>
  <c r="A3157" i="7"/>
  <c r="A3107" i="7"/>
  <c r="A3115" i="7"/>
  <c r="A3123" i="7"/>
  <c r="A3131" i="7"/>
  <c r="A3081" i="7"/>
  <c r="A3089" i="7"/>
  <c r="A3097" i="7"/>
  <c r="A3055" i="7"/>
  <c r="A3063" i="7"/>
  <c r="A3071" i="7"/>
  <c r="A3021" i="7"/>
  <c r="A3029" i="7"/>
  <c r="A3037" i="7"/>
  <c r="A3045" i="7"/>
  <c r="A2995" i="7"/>
  <c r="A3003" i="7"/>
  <c r="A3011" i="7"/>
  <c r="A2990" i="7"/>
  <c r="A2972" i="7"/>
  <c r="A2980" i="7"/>
  <c r="A2988" i="7"/>
  <c r="A2935" i="7"/>
  <c r="A2943" i="7"/>
  <c r="A2951" i="7"/>
  <c r="A2959" i="7"/>
  <c r="A2909" i="7"/>
  <c r="A2917" i="7"/>
  <c r="A2925" i="7"/>
  <c r="A2875" i="7"/>
  <c r="A2883" i="7"/>
  <c r="A2891" i="7"/>
  <c r="A2899" i="7"/>
  <c r="A2849" i="7"/>
  <c r="A2857" i="7"/>
  <c r="A2865" i="7"/>
  <c r="A2823" i="7"/>
  <c r="A2831" i="7"/>
  <c r="A2839" i="7"/>
  <c r="A2789" i="7"/>
  <c r="A2797" i="7"/>
  <c r="A2805" i="7"/>
  <c r="A2813" i="7"/>
  <c r="A2763" i="7"/>
  <c r="A2771" i="7"/>
  <c r="A2779" i="7"/>
  <c r="A2758" i="7"/>
  <c r="A2737" i="7"/>
  <c r="A2745" i="7"/>
  <c r="A2753" i="7"/>
  <c r="A2703" i="7"/>
  <c r="A2711" i="7"/>
  <c r="A2719" i="7"/>
  <c r="A2727" i="7"/>
  <c r="A2677" i="7"/>
  <c r="A2685" i="7"/>
  <c r="A2693" i="7"/>
  <c r="A2643" i="7"/>
  <c r="A4368" i="7"/>
  <c r="A4342" i="7"/>
  <c r="A4316" i="7"/>
  <c r="A4290" i="7"/>
  <c r="A4264" i="7"/>
  <c r="A4180" i="7"/>
  <c r="A4154" i="7"/>
  <c r="A4128" i="7"/>
  <c r="A4102" i="7"/>
  <c r="A4076" i="7"/>
  <c r="A4049" i="7"/>
  <c r="A4007" i="7"/>
  <c r="A4023" i="7"/>
  <c r="A3981" i="7"/>
  <c r="A3997" i="7"/>
  <c r="A3955" i="7"/>
  <c r="A3971" i="7"/>
  <c r="A3929" i="7"/>
  <c r="A3945" i="7"/>
  <c r="A3903" i="7"/>
  <c r="A3861" i="7"/>
  <c r="A3877" i="7"/>
  <c r="A3835" i="7"/>
  <c r="A3851" i="7"/>
  <c r="A3809" i="7"/>
  <c r="A3825" i="7"/>
  <c r="A3783" i="7"/>
  <c r="A3799" i="7"/>
  <c r="A3757" i="7"/>
  <c r="A3744" i="7"/>
  <c r="A3731" i="7"/>
  <c r="A3687" i="7"/>
  <c r="A3698" i="7"/>
  <c r="A3710" i="7"/>
  <c r="A3662" i="7"/>
  <c r="A3672" i="7"/>
  <c r="A3684" i="7"/>
  <c r="A3636" i="7"/>
  <c r="A3646" i="7"/>
  <c r="A3600" i="7"/>
  <c r="A3610" i="7"/>
  <c r="A3620" i="7"/>
  <c r="A3572" i="7"/>
  <c r="A3580" i="7"/>
  <c r="A3588" i="7"/>
  <c r="A3596" i="7"/>
  <c r="A3546" i="7"/>
  <c r="A3554" i="7"/>
  <c r="A3562" i="7"/>
  <c r="A3541" i="7"/>
  <c r="A3520" i="7"/>
  <c r="A3528" i="7"/>
  <c r="A3536" i="7"/>
  <c r="A3486" i="7"/>
  <c r="A3494" i="7"/>
  <c r="A3502" i="7"/>
  <c r="A3510" i="7"/>
  <c r="A3460" i="7"/>
  <c r="A3468" i="7"/>
  <c r="A3476" i="7"/>
  <c r="A3426" i="7"/>
  <c r="A3434" i="7"/>
  <c r="A3442" i="7"/>
  <c r="A3450" i="7"/>
  <c r="A3400" i="7"/>
  <c r="A3408" i="7"/>
  <c r="A3416" i="7"/>
  <c r="A3374" i="7"/>
  <c r="A3382" i="7"/>
  <c r="A3390" i="7"/>
  <c r="A3340" i="7"/>
  <c r="A3348" i="7"/>
  <c r="A3356" i="7"/>
  <c r="A3364" i="7"/>
  <c r="A3312" i="7"/>
  <c r="A3320" i="7"/>
  <c r="A3328" i="7"/>
  <c r="A3309" i="7"/>
  <c r="A3288" i="7"/>
  <c r="A3296" i="7"/>
  <c r="A3304" i="7"/>
  <c r="A3254" i="7"/>
  <c r="A3262" i="7"/>
  <c r="A3270" i="7"/>
  <c r="A3278" i="7"/>
  <c r="A3228" i="7"/>
  <c r="A3236" i="7"/>
  <c r="A3244" i="7"/>
  <c r="A3194" i="7"/>
  <c r="A3202" i="7"/>
  <c r="A3210" i="7"/>
  <c r="A3218" i="7"/>
  <c r="A3168" i="7"/>
  <c r="A3176" i="7"/>
  <c r="A3184" i="7"/>
  <c r="A3142" i="7"/>
  <c r="A3150" i="7"/>
  <c r="A3158" i="7"/>
  <c r="A3108" i="7"/>
  <c r="A3116" i="7"/>
  <c r="A3124" i="7"/>
  <c r="A3132" i="7"/>
  <c r="A3082" i="7"/>
  <c r="A3090" i="7"/>
  <c r="A3098" i="7"/>
  <c r="A3077" i="7"/>
  <c r="A3056" i="7"/>
  <c r="A3064" i="7"/>
  <c r="A3072" i="7"/>
  <c r="A3022" i="7"/>
  <c r="A3030" i="7"/>
  <c r="A3038" i="7"/>
  <c r="A3046" i="7"/>
  <c r="A2996" i="7"/>
  <c r="A3004" i="7"/>
  <c r="A3012" i="7"/>
  <c r="A2965" i="7"/>
  <c r="A2973" i="7"/>
  <c r="A2981" i="7"/>
  <c r="A2936" i="7"/>
  <c r="A2944" i="7"/>
  <c r="A2952" i="7"/>
  <c r="A2910" i="7"/>
  <c r="A2918" i="7"/>
  <c r="A2926" i="7"/>
  <c r="A2876" i="7"/>
  <c r="A2884" i="7"/>
  <c r="A2892" i="7"/>
  <c r="A2900" i="7"/>
  <c r="A2850" i="7"/>
  <c r="A2858" i="7"/>
  <c r="A2866" i="7"/>
  <c r="A2845" i="7"/>
  <c r="A2824" i="7"/>
  <c r="A2832" i="7"/>
  <c r="A2840" i="7"/>
  <c r="A2790" i="7"/>
  <c r="A2798" i="7"/>
  <c r="A2806" i="7"/>
  <c r="A2814" i="7"/>
  <c r="A2764" i="7"/>
  <c r="A2772" i="7"/>
  <c r="A2780" i="7"/>
  <c r="A2730" i="7"/>
  <c r="A2738" i="7"/>
  <c r="A2746" i="7"/>
  <c r="A2754" i="7"/>
  <c r="A2704" i="7"/>
  <c r="A2712" i="7"/>
  <c r="A2720" i="7"/>
  <c r="A2678" i="7"/>
  <c r="A2686" i="7"/>
  <c r="A2694" i="7"/>
  <c r="A2644" i="7"/>
  <c r="A4343" i="7"/>
  <c r="A4317" i="7"/>
  <c r="A4291" i="7"/>
  <c r="A4265" i="7"/>
  <c r="A4181" i="7"/>
  <c r="A4155" i="7"/>
  <c r="A4129" i="7"/>
  <c r="A4103" i="7"/>
  <c r="A4077" i="7"/>
  <c r="A4050" i="7"/>
  <c r="A4008" i="7"/>
  <c r="A4024" i="7"/>
  <c r="A3982" i="7"/>
  <c r="A3998" i="7"/>
  <c r="A3956" i="7"/>
  <c r="A3972" i="7"/>
  <c r="A3930" i="7"/>
  <c r="A3946" i="7"/>
  <c r="A3904" i="7"/>
  <c r="A3862" i="7"/>
  <c r="A3878" i="7"/>
  <c r="A3836" i="7"/>
  <c r="A3852" i="7"/>
  <c r="A3810" i="7"/>
  <c r="A3826" i="7"/>
  <c r="A3784" i="7"/>
  <c r="A3800" i="7"/>
  <c r="A3758" i="7"/>
  <c r="A3716" i="7"/>
  <c r="A3732" i="7"/>
  <c r="A3689" i="7"/>
  <c r="A3701" i="7"/>
  <c r="A3711" i="7"/>
  <c r="A3663" i="7"/>
  <c r="A3675" i="7"/>
  <c r="A3685" i="7"/>
  <c r="A3637" i="7"/>
  <c r="A3649" i="7"/>
  <c r="A3601" i="7"/>
  <c r="A3611" i="7"/>
  <c r="A3623" i="7"/>
  <c r="A3573" i="7"/>
  <c r="A3581" i="7"/>
  <c r="A3589" i="7"/>
  <c r="A3597" i="7"/>
  <c r="A3547" i="7"/>
  <c r="A3555" i="7"/>
  <c r="A3563" i="7"/>
  <c r="A3513" i="7"/>
  <c r="A3521" i="7"/>
  <c r="A3529" i="7"/>
  <c r="A3537" i="7"/>
  <c r="A3487" i="7"/>
  <c r="A3495" i="7"/>
  <c r="A3503" i="7"/>
  <c r="A3461" i="7"/>
  <c r="A3469" i="7"/>
  <c r="A3477" i="7"/>
  <c r="A3427" i="7"/>
  <c r="A3435" i="7"/>
  <c r="A3443" i="7"/>
  <c r="A3451" i="7"/>
  <c r="A3401" i="7"/>
  <c r="A3409" i="7"/>
  <c r="A3417" i="7"/>
  <c r="A3396" i="7"/>
  <c r="A3375" i="7"/>
  <c r="A3383" i="7"/>
  <c r="A3391" i="7"/>
  <c r="A3341" i="7"/>
  <c r="A3349" i="7"/>
  <c r="A3357" i="7"/>
  <c r="A3365" i="7"/>
  <c r="A3313" i="7"/>
  <c r="A3321" i="7"/>
  <c r="A3329" i="7"/>
  <c r="A3281" i="7"/>
  <c r="A3289" i="7"/>
  <c r="A3297" i="7"/>
  <c r="A3305" i="7"/>
  <c r="A3255" i="7"/>
  <c r="A3263" i="7"/>
  <c r="A3271" i="7"/>
  <c r="A3229" i="7"/>
  <c r="A3237" i="7"/>
  <c r="A3245" i="7"/>
  <c r="A3195" i="7"/>
  <c r="A3203" i="7"/>
  <c r="A3211" i="7"/>
  <c r="A3219" i="7"/>
  <c r="A3169" i="7"/>
  <c r="A3177" i="7"/>
  <c r="A3185" i="7"/>
  <c r="A3164" i="7"/>
  <c r="A3143" i="7"/>
  <c r="A3151" i="7"/>
  <c r="A3159" i="7"/>
  <c r="A3109" i="7"/>
  <c r="A3117" i="7"/>
  <c r="A3125" i="7"/>
  <c r="A3133" i="7"/>
  <c r="A3083" i="7"/>
  <c r="A3091" i="7"/>
  <c r="A3099" i="7"/>
  <c r="A3049" i="7"/>
  <c r="A3057" i="7"/>
  <c r="A3065" i="7"/>
  <c r="A3073" i="7"/>
  <c r="A3023" i="7"/>
  <c r="A3031" i="7"/>
  <c r="A3039" i="7"/>
  <c r="A2997" i="7"/>
  <c r="A3005" i="7"/>
  <c r="A3013" i="7"/>
  <c r="A2966" i="7"/>
  <c r="A2974" i="7"/>
  <c r="A2982" i="7"/>
  <c r="A2962" i="7"/>
  <c r="A2937" i="7"/>
  <c r="A2945" i="7"/>
  <c r="A2953" i="7"/>
  <c r="A2932" i="7"/>
  <c r="A2911" i="7"/>
  <c r="A2919" i="7"/>
  <c r="A2927" i="7"/>
  <c r="A2877" i="7"/>
  <c r="A2885" i="7"/>
  <c r="A2893" i="7"/>
  <c r="A2901" i="7"/>
  <c r="A2851" i="7"/>
  <c r="A2859" i="7"/>
  <c r="A2867" i="7"/>
  <c r="A2817" i="7"/>
  <c r="A2825" i="7"/>
  <c r="A2833" i="7"/>
  <c r="A2841" i="7"/>
  <c r="A2791" i="7"/>
  <c r="A2799" i="7"/>
  <c r="A2807" i="7"/>
  <c r="A2765" i="7"/>
  <c r="A2773" i="7"/>
  <c r="A2781" i="7"/>
  <c r="A2731" i="7"/>
  <c r="A2739" i="7"/>
  <c r="A2747" i="7"/>
  <c r="A2755" i="7"/>
  <c r="A2705" i="7"/>
  <c r="A2713" i="7"/>
  <c r="A2721" i="7"/>
  <c r="A2700" i="7"/>
  <c r="A2679" i="7"/>
  <c r="A2687" i="7"/>
  <c r="A2695" i="7"/>
  <c r="A2645" i="7"/>
  <c r="A4353" i="7"/>
  <c r="A4298" i="7"/>
  <c r="A4272" i="7"/>
  <c r="A4246" i="7"/>
  <c r="A4220" i="7"/>
  <c r="A4194" i="7"/>
  <c r="A4168" i="7"/>
  <c r="A4142" i="7"/>
  <c r="A4116" i="7"/>
  <c r="A4090" i="7"/>
  <c r="A4055" i="7"/>
  <c r="A4013" i="7"/>
  <c r="A4029" i="7"/>
  <c r="A3987" i="7"/>
  <c r="A4003" i="7"/>
  <c r="A3961" i="7"/>
  <c r="A3919" i="7"/>
  <c r="A3935" i="7"/>
  <c r="A3893" i="7"/>
  <c r="A3909" i="7"/>
  <c r="A3867" i="7"/>
  <c r="A3883" i="7"/>
  <c r="A3841" i="7"/>
  <c r="A3857" i="7"/>
  <c r="A3815" i="7"/>
  <c r="A3802" i="7"/>
  <c r="A3789" i="7"/>
  <c r="A3747" i="7"/>
  <c r="A3763" i="7"/>
  <c r="A3721" i="7"/>
  <c r="A3737" i="7"/>
  <c r="A3693" i="7"/>
  <c r="A3703" i="7"/>
  <c r="A3713" i="7"/>
  <c r="A3667" i="7"/>
  <c r="A3677" i="7"/>
  <c r="A3629" i="7"/>
  <c r="A3641" i="7"/>
  <c r="A3651" i="7"/>
  <c r="A3603" i="7"/>
  <c r="A3615" i="7"/>
  <c r="A3625" i="7"/>
  <c r="A3575" i="7"/>
  <c r="A3583" i="7"/>
  <c r="A3591" i="7"/>
  <c r="A3570" i="7"/>
  <c r="A3549" i="7"/>
  <c r="A3557" i="7"/>
  <c r="A3565" i="7"/>
  <c r="A3515" i="7"/>
  <c r="A3523" i="7"/>
  <c r="A3531" i="7"/>
  <c r="A3539" i="7"/>
  <c r="A3489" i="7"/>
  <c r="A3497" i="7"/>
  <c r="A3505" i="7"/>
  <c r="A3455" i="7"/>
  <c r="A3463" i="7"/>
  <c r="A3471" i="7"/>
  <c r="A3479" i="7"/>
  <c r="A3429" i="7"/>
  <c r="A3437" i="7"/>
  <c r="A3445" i="7"/>
  <c r="A3403" i="7"/>
  <c r="A3411" i="7"/>
  <c r="A3419" i="7"/>
  <c r="A3369" i="7"/>
  <c r="A3377" i="7"/>
  <c r="A3385" i="7"/>
  <c r="A3393" i="7"/>
  <c r="A3343" i="7"/>
  <c r="A3351" i="7"/>
  <c r="A3359" i="7"/>
  <c r="A3338" i="7"/>
  <c r="A3315" i="7"/>
  <c r="A3323" i="7"/>
  <c r="A3331" i="7"/>
  <c r="A3283" i="7"/>
  <c r="A3291" i="7"/>
  <c r="A3299" i="7"/>
  <c r="A3307" i="7"/>
  <c r="A3257" i="7"/>
  <c r="A3265" i="7"/>
  <c r="A3273" i="7"/>
  <c r="A3223" i="7"/>
  <c r="A3231" i="7"/>
  <c r="A3239" i="7"/>
  <c r="A3247" i="7"/>
  <c r="A3197" i="7"/>
  <c r="A3205" i="7"/>
  <c r="A3213" i="7"/>
  <c r="A3171" i="7"/>
  <c r="A3179" i="7"/>
  <c r="A3187" i="7"/>
  <c r="A3137" i="7"/>
  <c r="A3145" i="7"/>
  <c r="A3153" i="7"/>
  <c r="A3161" i="7"/>
  <c r="A3111" i="7"/>
  <c r="A3119" i="7"/>
  <c r="A3127" i="7"/>
  <c r="A3106" i="7"/>
  <c r="A3085" i="7"/>
  <c r="A3093" i="7"/>
  <c r="A3101" i="7"/>
  <c r="A3051" i="7"/>
  <c r="A3059" i="7"/>
  <c r="A3067" i="7"/>
  <c r="A3075" i="7"/>
  <c r="A3025" i="7"/>
  <c r="A3033" i="7"/>
  <c r="A3041" i="7"/>
  <c r="A2991" i="7"/>
  <c r="A2999" i="7"/>
  <c r="A3007" i="7"/>
  <c r="A3015" i="7"/>
  <c r="A2968" i="7"/>
  <c r="A2976" i="7"/>
  <c r="A2984" i="7"/>
  <c r="A2964" i="7"/>
  <c r="A2939" i="7"/>
  <c r="A2947" i="7"/>
  <c r="A2955" i="7"/>
  <c r="A2905" i="7"/>
  <c r="A2913" i="7"/>
  <c r="A2921" i="7"/>
  <c r="A2929" i="7"/>
  <c r="A2879" i="7"/>
  <c r="A2887" i="7"/>
  <c r="A2895" i="7"/>
  <c r="A2874" i="7"/>
  <c r="A2853" i="7"/>
  <c r="A2861" i="7"/>
  <c r="A2869" i="7"/>
  <c r="A2819" i="7"/>
  <c r="A2827" i="7"/>
  <c r="A2835" i="7"/>
  <c r="A2843" i="7"/>
  <c r="A2793" i="7"/>
  <c r="A2801" i="7"/>
  <c r="A2809" i="7"/>
  <c r="A2759" i="7"/>
  <c r="A2767" i="7"/>
  <c r="A2775" i="7"/>
  <c r="A2783" i="7"/>
  <c r="A2733" i="7"/>
  <c r="A2741" i="7"/>
  <c r="A2749" i="7"/>
  <c r="A2707" i="7"/>
  <c r="A2715" i="7"/>
  <c r="A2723" i="7"/>
  <c r="A2673" i="7"/>
  <c r="A2681" i="7"/>
  <c r="A2689" i="7"/>
  <c r="A2697" i="7"/>
  <c r="A2647" i="7"/>
  <c r="A4189" i="7"/>
  <c r="A3986" i="7"/>
  <c r="A3882" i="7"/>
  <c r="A3720" i="7"/>
  <c r="A3638" i="7"/>
  <c r="A3488" i="7"/>
  <c r="A3436" i="7"/>
  <c r="A3384" i="7"/>
  <c r="A3330" i="7"/>
  <c r="A3251" i="7"/>
  <c r="A3170" i="7"/>
  <c r="A3118" i="7"/>
  <c r="A3066" i="7"/>
  <c r="A3014" i="7"/>
  <c r="A2904" i="7"/>
  <c r="A2878" i="7"/>
  <c r="A2897" i="7"/>
  <c r="A2862" i="7"/>
  <c r="A2826" i="7"/>
  <c r="A2816" i="7"/>
  <c r="A2810" i="7"/>
  <c r="A2774" i="7"/>
  <c r="A2735" i="7"/>
  <c r="A2729" i="7"/>
  <c r="A2722" i="7"/>
  <c r="A2683" i="7"/>
  <c r="A2648" i="7"/>
  <c r="A2656" i="7"/>
  <c r="A2664" i="7"/>
  <c r="A2614" i="7"/>
  <c r="A2622" i="7"/>
  <c r="A2630" i="7"/>
  <c r="A2638" i="7"/>
  <c r="A2588" i="7"/>
  <c r="A2596" i="7"/>
  <c r="A2604" i="7"/>
  <c r="A2562" i="7"/>
  <c r="A2570" i="7"/>
  <c r="A2578" i="7"/>
  <c r="A2528" i="7"/>
  <c r="A2536" i="7"/>
  <c r="A2544" i="7"/>
  <c r="A2552" i="7"/>
  <c r="A2502" i="7"/>
  <c r="A2510" i="7"/>
  <c r="A2518" i="7"/>
  <c r="A2497" i="7"/>
  <c r="A2476" i="7"/>
  <c r="A2484" i="7"/>
  <c r="A2492" i="7"/>
  <c r="A2442" i="7"/>
  <c r="A2450" i="7"/>
  <c r="A2458" i="7"/>
  <c r="A2466" i="7"/>
  <c r="A2416" i="7"/>
  <c r="A2424" i="7"/>
  <c r="A2432" i="7"/>
  <c r="A2389" i="7"/>
  <c r="A2397" i="7"/>
  <c r="A2405" i="7"/>
  <c r="A2355" i="7"/>
  <c r="A2363" i="7"/>
  <c r="A2371" i="7"/>
  <c r="A2379" i="7"/>
  <c r="A2329" i="7"/>
  <c r="A2337" i="7"/>
  <c r="A2345" i="7"/>
  <c r="A2295" i="7"/>
  <c r="A2303" i="7"/>
  <c r="A2311" i="7"/>
  <c r="A2319" i="7"/>
  <c r="A2269" i="7"/>
  <c r="A2277" i="7"/>
  <c r="A2285" i="7"/>
  <c r="A4163" i="7"/>
  <c r="A4002" i="7"/>
  <c r="A3840" i="7"/>
  <c r="A3736" i="7"/>
  <c r="A3650" i="7"/>
  <c r="A3548" i="7"/>
  <c r="A3496" i="7"/>
  <c r="A3444" i="7"/>
  <c r="A3392" i="7"/>
  <c r="A3282" i="7"/>
  <c r="A3230" i="7"/>
  <c r="A3178" i="7"/>
  <c r="A3126" i="7"/>
  <c r="A3074" i="7"/>
  <c r="A2967" i="7"/>
  <c r="A2912" i="7"/>
  <c r="A2880" i="7"/>
  <c r="A2863" i="7"/>
  <c r="A2828" i="7"/>
  <c r="A2792" i="7"/>
  <c r="A2811" i="7"/>
  <c r="A2776" i="7"/>
  <c r="A2740" i="7"/>
  <c r="A2701" i="7"/>
  <c r="A2724" i="7"/>
  <c r="A2688" i="7"/>
  <c r="A2649" i="7"/>
  <c r="A2657" i="7"/>
  <c r="A2665" i="7"/>
  <c r="A2615" i="7"/>
  <c r="A2623" i="7"/>
  <c r="A2631" i="7"/>
  <c r="A2639" i="7"/>
  <c r="A2589" i="7"/>
  <c r="A2597" i="7"/>
  <c r="A2605" i="7"/>
  <c r="A2584" i="7"/>
  <c r="A2563" i="7"/>
  <c r="A2571" i="7"/>
  <c r="A2579" i="7"/>
  <c r="A2529" i="7"/>
  <c r="A2537" i="7"/>
  <c r="A2545" i="7"/>
  <c r="A2553" i="7"/>
  <c r="A2503" i="7"/>
  <c r="A2511" i="7"/>
  <c r="A2519" i="7"/>
  <c r="A2469" i="7"/>
  <c r="A2477" i="7"/>
  <c r="A2485" i="7"/>
  <c r="A2493" i="7"/>
  <c r="A2443" i="7"/>
  <c r="A2451" i="7"/>
  <c r="A2459" i="7"/>
  <c r="A2417" i="7"/>
  <c r="A2425" i="7"/>
  <c r="A2433" i="7"/>
  <c r="A2382" i="7"/>
  <c r="A2390" i="7"/>
  <c r="A2398" i="7"/>
  <c r="A2406" i="7"/>
  <c r="A2356" i="7"/>
  <c r="A2364" i="7"/>
  <c r="A2372" i="7"/>
  <c r="A2330" i="7"/>
  <c r="A2338" i="7"/>
  <c r="A2346" i="7"/>
  <c r="A2296" i="7"/>
  <c r="A2304" i="7"/>
  <c r="A2312" i="7"/>
  <c r="A2320" i="7"/>
  <c r="A2270" i="7"/>
  <c r="A2278" i="7"/>
  <c r="A2286" i="7"/>
  <c r="A2265" i="7"/>
  <c r="A4137" i="7"/>
  <c r="A3960" i="7"/>
  <c r="A3856" i="7"/>
  <c r="A3690" i="7"/>
  <c r="A3602" i="7"/>
  <c r="A3556" i="7"/>
  <c r="A3504" i="7"/>
  <c r="A3452" i="7"/>
  <c r="A3342" i="7"/>
  <c r="A3290" i="7"/>
  <c r="A3238" i="7"/>
  <c r="A3186" i="7"/>
  <c r="A3024" i="7"/>
  <c r="A2975" i="7"/>
  <c r="A2920" i="7"/>
  <c r="A2881" i="7"/>
  <c r="A2846" i="7"/>
  <c r="A2868" i="7"/>
  <c r="A2829" i="7"/>
  <c r="A2794" i="7"/>
  <c r="A2787" i="7"/>
  <c r="A2777" i="7"/>
  <c r="A2742" i="7"/>
  <c r="A2706" i="7"/>
  <c r="A2725" i="7"/>
  <c r="A2690" i="7"/>
  <c r="A2650" i="7"/>
  <c r="A2658" i="7"/>
  <c r="A2666" i="7"/>
  <c r="A2616" i="7"/>
  <c r="A2624" i="7"/>
  <c r="A2632" i="7"/>
  <c r="A2640" i="7"/>
  <c r="A2590" i="7"/>
  <c r="A2598" i="7"/>
  <c r="A2606" i="7"/>
  <c r="A2556" i="7"/>
  <c r="A2564" i="7"/>
  <c r="A2572" i="7"/>
  <c r="A2580" i="7"/>
  <c r="A2530" i="7"/>
  <c r="A2538" i="7"/>
  <c r="A2546" i="7"/>
  <c r="A2504" i="7"/>
  <c r="A2512" i="7"/>
  <c r="A2520" i="7"/>
  <c r="A2470" i="7"/>
  <c r="A2478" i="7"/>
  <c r="A2486" i="7"/>
  <c r="A2494" i="7"/>
  <c r="A2444" i="7"/>
  <c r="A2452" i="7"/>
  <c r="A2460" i="7"/>
  <c r="A2439" i="7"/>
  <c r="A2418" i="7"/>
  <c r="A2426" i="7"/>
  <c r="A2434" i="7"/>
  <c r="A2383" i="7"/>
  <c r="A2391" i="7"/>
  <c r="A2399" i="7"/>
  <c r="A2407" i="7"/>
  <c r="A2357" i="7"/>
  <c r="A2365" i="7"/>
  <c r="A2373" i="7"/>
  <c r="A2352" i="7"/>
  <c r="A2331" i="7"/>
  <c r="A2339" i="7"/>
  <c r="A2347" i="7"/>
  <c r="A2297" i="7"/>
  <c r="A2305" i="7"/>
  <c r="A2313" i="7"/>
  <c r="A2321" i="7"/>
  <c r="A2271" i="7"/>
  <c r="A2279" i="7"/>
  <c r="A2287" i="7"/>
  <c r="A4111" i="7"/>
  <c r="A3947" i="7"/>
  <c r="A3814" i="7"/>
  <c r="A3702" i="7"/>
  <c r="A3612" i="7"/>
  <c r="A3564" i="7"/>
  <c r="A3483" i="7"/>
  <c r="A3402" i="7"/>
  <c r="A3350" i="7"/>
  <c r="A3298" i="7"/>
  <c r="A3246" i="7"/>
  <c r="A3136" i="7"/>
  <c r="A3084" i="7"/>
  <c r="A3032" i="7"/>
  <c r="A2983" i="7"/>
  <c r="A2922" i="7"/>
  <c r="A2886" i="7"/>
  <c r="A2847" i="7"/>
  <c r="A2870" i="7"/>
  <c r="A2834" i="7"/>
  <c r="A2795" i="7"/>
  <c r="A2760" i="7"/>
  <c r="A2782" i="7"/>
  <c r="A2743" i="7"/>
  <c r="A2708" i="7"/>
  <c r="A2672" i="7"/>
  <c r="A2691" i="7"/>
  <c r="A2651" i="7"/>
  <c r="A2659" i="7"/>
  <c r="A2667" i="7"/>
  <c r="A2617" i="7"/>
  <c r="A2625" i="7"/>
  <c r="A2633" i="7"/>
  <c r="A2591" i="7"/>
  <c r="A2599" i="7"/>
  <c r="A2607" i="7"/>
  <c r="A2557" i="7"/>
  <c r="A2565" i="7"/>
  <c r="A2573" i="7"/>
  <c r="A2581" i="7"/>
  <c r="A2531" i="7"/>
  <c r="A2539" i="7"/>
  <c r="A2547" i="7"/>
  <c r="A2526" i="7"/>
  <c r="A2505" i="7"/>
  <c r="A2513" i="7"/>
  <c r="A2521" i="7"/>
  <c r="A2471" i="7"/>
  <c r="A2479" i="7"/>
  <c r="A2487" i="7"/>
  <c r="A2495" i="7"/>
  <c r="A2445" i="7"/>
  <c r="A2453" i="7"/>
  <c r="A2461" i="7"/>
  <c r="A2411" i="7"/>
  <c r="A2419" i="7"/>
  <c r="A2427" i="7"/>
  <c r="A2435" i="7"/>
  <c r="A2384" i="7"/>
  <c r="A2392" i="7"/>
  <c r="A2400" i="7"/>
  <c r="A2408" i="7"/>
  <c r="A2358" i="7"/>
  <c r="A2366" i="7"/>
  <c r="A2374" i="7"/>
  <c r="A2324" i="7"/>
  <c r="A2332" i="7"/>
  <c r="A2340" i="7"/>
  <c r="A2348" i="7"/>
  <c r="A2298" i="7"/>
  <c r="A2306" i="7"/>
  <c r="A2314" i="7"/>
  <c r="A2272" i="7"/>
  <c r="A2280" i="7"/>
  <c r="A2288" i="7"/>
  <c r="A4267" i="7"/>
  <c r="A4054" i="7"/>
  <c r="A3892" i="7"/>
  <c r="A3788" i="7"/>
  <c r="A3664" i="7"/>
  <c r="A3574" i="7"/>
  <c r="A3522" i="7"/>
  <c r="A3470" i="7"/>
  <c r="A3418" i="7"/>
  <c r="A3256" i="7"/>
  <c r="A3204" i="7"/>
  <c r="A3152" i="7"/>
  <c r="A3100" i="7"/>
  <c r="A3019" i="7"/>
  <c r="A2938" i="7"/>
  <c r="A2928" i="7"/>
  <c r="A2889" i="7"/>
  <c r="A2854" i="7"/>
  <c r="A2818" i="7"/>
  <c r="A2837" i="7"/>
  <c r="A2802" i="7"/>
  <c r="A2766" i="7"/>
  <c r="A2785" i="7"/>
  <c r="A2750" i="7"/>
  <c r="A2714" i="7"/>
  <c r="A2675" i="7"/>
  <c r="A2698" i="7"/>
  <c r="A2653" i="7"/>
  <c r="A2661" i="7"/>
  <c r="A2669" i="7"/>
  <c r="A2619" i="7"/>
  <c r="A2627" i="7"/>
  <c r="A2635" i="7"/>
  <c r="A2585" i="7"/>
  <c r="A2593" i="7"/>
  <c r="A2601" i="7"/>
  <c r="A2609" i="7"/>
  <c r="A2559" i="7"/>
  <c r="A2567" i="7"/>
  <c r="A2575" i="7"/>
  <c r="A2533" i="7"/>
  <c r="A2541" i="7"/>
  <c r="A2549" i="7"/>
  <c r="A2499" i="7"/>
  <c r="A2507" i="7"/>
  <c r="A2515" i="7"/>
  <c r="A2523" i="7"/>
  <c r="A2473" i="7"/>
  <c r="A2481" i="7"/>
  <c r="A2489" i="7"/>
  <c r="A2468" i="7"/>
  <c r="A2447" i="7"/>
  <c r="A2455" i="7"/>
  <c r="A2463" i="7"/>
  <c r="A2413" i="7"/>
  <c r="A2421" i="7"/>
  <c r="A2429" i="7"/>
  <c r="A2437" i="7"/>
  <c r="A2386" i="7"/>
  <c r="A2394" i="7"/>
  <c r="A2402" i="7"/>
  <c r="A2381" i="7"/>
  <c r="A2360" i="7"/>
  <c r="A2368" i="7"/>
  <c r="A2376" i="7"/>
  <c r="A2326" i="7"/>
  <c r="A2334" i="7"/>
  <c r="A2342" i="7"/>
  <c r="A2350" i="7"/>
  <c r="A2300" i="7"/>
  <c r="A2308" i="7"/>
  <c r="A2316" i="7"/>
  <c r="A2268" i="7"/>
  <c r="A2274" i="7"/>
  <c r="A2282" i="7"/>
  <c r="A2290" i="7"/>
  <c r="A4028" i="7"/>
  <c r="A3676" i="7"/>
  <c r="A3462" i="7"/>
  <c r="A3322" i="7"/>
  <c r="A3160" i="7"/>
  <c r="A2963" i="7"/>
  <c r="A2896" i="7"/>
  <c r="A2842" i="7"/>
  <c r="A2784" i="7"/>
  <c r="A2717" i="7"/>
  <c r="A2654" i="7"/>
  <c r="A2618" i="7"/>
  <c r="A2637" i="7"/>
  <c r="A2602" i="7"/>
  <c r="A2566" i="7"/>
  <c r="A2527" i="7"/>
  <c r="A2550" i="7"/>
  <c r="A2514" i="7"/>
  <c r="A2475" i="7"/>
  <c r="A2440" i="7"/>
  <c r="A2462" i="7"/>
  <c r="A2423" i="7"/>
  <c r="A2385" i="7"/>
  <c r="A2404" i="7"/>
  <c r="A2369" i="7"/>
  <c r="A2333" i="7"/>
  <c r="A2323" i="7"/>
  <c r="A2317" i="7"/>
  <c r="A2281" i="7"/>
  <c r="A3934" i="7"/>
  <c r="A3657" i="7"/>
  <c r="A3478" i="7"/>
  <c r="A3306" i="7"/>
  <c r="A3110" i="7"/>
  <c r="A2946" i="7"/>
  <c r="A2852" i="7"/>
  <c r="A2732" i="7"/>
  <c r="A2674" i="7"/>
  <c r="A2655" i="7"/>
  <c r="A2620" i="7"/>
  <c r="A2613" i="7"/>
  <c r="A2603" i="7"/>
  <c r="A2568" i="7"/>
  <c r="A2532" i="7"/>
  <c r="A2551" i="7"/>
  <c r="A2516" i="7"/>
  <c r="A2480" i="7"/>
  <c r="A2441" i="7"/>
  <c r="A2464" i="7"/>
  <c r="A2428" i="7"/>
  <c r="A2387" i="7"/>
  <c r="A2370" i="7"/>
  <c r="A2335" i="7"/>
  <c r="A2299" i="7"/>
  <c r="A2318" i="7"/>
  <c r="A2283" i="7"/>
  <c r="A3908" i="7"/>
  <c r="A3624" i="7"/>
  <c r="A3428" i="7"/>
  <c r="A3264" i="7"/>
  <c r="A3092" i="7"/>
  <c r="A2954" i="7"/>
  <c r="A2855" i="7"/>
  <c r="A2800" i="7"/>
  <c r="A2734" i="7"/>
  <c r="A2680" i="7"/>
  <c r="A2660" i="7"/>
  <c r="A2621" i="7"/>
  <c r="A2586" i="7"/>
  <c r="A2608" i="7"/>
  <c r="A2569" i="7"/>
  <c r="A2534" i="7"/>
  <c r="A2498" i="7"/>
  <c r="A2517" i="7"/>
  <c r="A2482" i="7"/>
  <c r="A2446" i="7"/>
  <c r="A2465" i="7"/>
  <c r="A2430" i="7"/>
  <c r="A2388" i="7"/>
  <c r="A2353" i="7"/>
  <c r="A2375" i="7"/>
  <c r="A2336" i="7"/>
  <c r="A2301" i="7"/>
  <c r="A2294" i="7"/>
  <c r="A2284" i="7"/>
  <c r="A4351" i="7"/>
  <c r="A3866" i="7"/>
  <c r="A3582" i="7"/>
  <c r="A3410" i="7"/>
  <c r="A3272" i="7"/>
  <c r="A3050" i="7"/>
  <c r="A2923" i="7"/>
  <c r="A2860" i="7"/>
  <c r="A2803" i="7"/>
  <c r="A2748" i="7"/>
  <c r="A2682" i="7"/>
  <c r="A2662" i="7"/>
  <c r="A2626" i="7"/>
  <c r="A2587" i="7"/>
  <c r="A2610" i="7"/>
  <c r="A2574" i="7"/>
  <c r="A2535" i="7"/>
  <c r="A2500" i="7"/>
  <c r="A2522" i="7"/>
  <c r="A2483" i="7"/>
  <c r="A2448" i="7"/>
  <c r="A2412" i="7"/>
  <c r="A2431" i="7"/>
  <c r="A2393" i="7"/>
  <c r="A2354" i="7"/>
  <c r="A2377" i="7"/>
  <c r="A2341" i="7"/>
  <c r="A2302" i="7"/>
  <c r="A2266" i="7"/>
  <c r="A2289" i="7"/>
  <c r="A4241" i="7"/>
  <c r="A3830" i="7"/>
  <c r="A3590" i="7"/>
  <c r="A3368" i="7"/>
  <c r="A3196" i="7"/>
  <c r="A3058" i="7"/>
  <c r="A2930" i="7"/>
  <c r="A2871" i="7"/>
  <c r="A2808" i="7"/>
  <c r="A2751" i="7"/>
  <c r="A2696" i="7"/>
  <c r="A2663" i="7"/>
  <c r="A2628" i="7"/>
  <c r="A2592" i="7"/>
  <c r="A2611" i="7"/>
  <c r="A2576" i="7"/>
  <c r="A2540" i="7"/>
  <c r="A2501" i="7"/>
  <c r="A2524" i="7"/>
  <c r="A2488" i="7"/>
  <c r="A2449" i="7"/>
  <c r="A2414" i="7"/>
  <c r="A2436" i="7"/>
  <c r="A2395" i="7"/>
  <c r="A2359" i="7"/>
  <c r="A2378" i="7"/>
  <c r="A2343" i="7"/>
  <c r="A2307" i="7"/>
  <c r="A2267" i="7"/>
  <c r="A2291" i="7"/>
  <c r="A4215" i="7"/>
  <c r="A3538" i="7"/>
  <c r="A2998" i="7"/>
  <c r="A2761" i="7"/>
  <c r="A2652" i="7"/>
  <c r="A2595" i="7"/>
  <c r="A2542" i="7"/>
  <c r="A2474" i="7"/>
  <c r="A2420" i="7"/>
  <c r="A2361" i="7"/>
  <c r="A4085" i="7"/>
  <c r="A3376" i="7"/>
  <c r="A3006" i="7"/>
  <c r="A2768" i="7"/>
  <c r="A2668" i="7"/>
  <c r="A2600" i="7"/>
  <c r="A2543" i="7"/>
  <c r="A2490" i="7"/>
  <c r="A2422" i="7"/>
  <c r="A2362" i="7"/>
  <c r="A2309" i="7"/>
  <c r="A4012" i="7"/>
  <c r="A3358" i="7"/>
  <c r="A2769" i="7"/>
  <c r="A2558" i="7"/>
  <c r="A2548" i="7"/>
  <c r="A2491" i="7"/>
  <c r="A2367" i="7"/>
  <c r="A2310" i="7"/>
  <c r="A3746" i="7"/>
  <c r="A3314" i="7"/>
  <c r="A2888" i="7"/>
  <c r="A2756" i="7"/>
  <c r="A2642" i="7"/>
  <c r="A2560" i="7"/>
  <c r="A2506" i="7"/>
  <c r="A2410" i="7"/>
  <c r="A2325" i="7"/>
  <c r="A2315" i="7"/>
  <c r="A3762" i="7"/>
  <c r="A3212" i="7"/>
  <c r="A2894" i="7"/>
  <c r="A2709" i="7"/>
  <c r="A2629" i="7"/>
  <c r="A2561" i="7"/>
  <c r="A2508" i="7"/>
  <c r="A2454" i="7"/>
  <c r="A2327" i="7"/>
  <c r="A2273" i="7"/>
  <c r="A3712" i="7"/>
  <c r="A3220" i="7"/>
  <c r="A2820" i="7"/>
  <c r="A2716" i="7"/>
  <c r="A2634" i="7"/>
  <c r="A2577" i="7"/>
  <c r="A2509" i="7"/>
  <c r="A2456" i="7"/>
  <c r="A2396" i="7"/>
  <c r="A2328" i="7"/>
  <c r="A2275" i="7"/>
  <c r="A3530" i="7"/>
  <c r="A3040" i="7"/>
  <c r="A2836" i="7"/>
  <c r="A2646" i="7"/>
  <c r="A2594" i="7"/>
  <c r="A2555" i="7"/>
  <c r="A2472" i="7"/>
  <c r="A2415" i="7"/>
  <c r="A2403" i="7"/>
  <c r="A2349" i="7"/>
  <c r="A2292" i="7"/>
  <c r="A3514" i="7"/>
  <c r="A3144" i="7"/>
  <c r="A2401" i="7"/>
  <c r="A2821" i="7"/>
  <c r="A2344" i="7"/>
  <c r="A2276" i="7"/>
  <c r="A2636" i="7"/>
  <c r="A2582" i="7"/>
  <c r="A2457" i="7"/>
  <c r="A4366" i="7"/>
  <c r="A4378" i="7"/>
  <c r="A4377" i="7"/>
  <c r="A4374" i="7"/>
  <c r="A4355" i="7"/>
  <c r="A4380" i="7"/>
  <c r="A4362" i="7"/>
  <c r="A4375" i="7"/>
  <c r="A4371" i="7"/>
  <c r="A4357" i="7"/>
  <c r="A4365" i="7"/>
  <c r="A4359" i="7"/>
  <c r="A4364" i="7"/>
  <c r="A4369" i="7"/>
  <c r="A4370" i="7"/>
  <c r="A4406" i="7"/>
  <c r="A4356" i="7"/>
  <c r="A2293" i="7"/>
  <c r="A2322" i="7"/>
  <c r="A2351" i="7"/>
  <c r="A2380" i="7"/>
  <c r="A2409" i="7"/>
  <c r="A2438" i="7"/>
  <c r="A2467" i="7"/>
  <c r="A2496" i="7"/>
  <c r="A2525" i="7"/>
  <c r="A2554" i="7"/>
  <c r="A2583" i="7"/>
  <c r="A2612" i="7"/>
  <c r="A2641" i="7"/>
  <c r="A2670" i="7"/>
  <c r="A2699" i="7"/>
  <c r="A2728" i="7"/>
  <c r="A2757" i="7"/>
  <c r="A2786" i="7"/>
  <c r="A2815" i="7"/>
  <c r="A2844" i="7"/>
  <c r="A2873" i="7"/>
  <c r="A2902" i="7"/>
  <c r="A2931" i="7"/>
  <c r="A2960" i="7"/>
  <c r="A2989" i="7"/>
  <c r="A3018" i="7"/>
  <c r="A3047" i="7"/>
  <c r="A3076" i="7"/>
  <c r="A3105" i="7"/>
  <c r="A3134" i="7"/>
  <c r="A3163" i="7"/>
  <c r="A3192" i="7"/>
  <c r="A3221" i="7"/>
  <c r="A3250" i="7"/>
  <c r="A3279" i="7"/>
  <c r="A3308" i="7"/>
  <c r="A3337" i="7"/>
  <c r="A3366" i="7"/>
  <c r="A3395" i="7"/>
  <c r="A3424" i="7"/>
  <c r="A3453" i="7"/>
  <c r="A3482" i="7"/>
  <c r="A3511" i="7"/>
  <c r="A3540" i="7"/>
  <c r="A3569" i="7"/>
  <c r="A3598" i="7"/>
  <c r="A3627" i="7"/>
  <c r="A2253" i="7" l="1"/>
  <c r="A2250" i="7"/>
  <c r="A2245" i="7"/>
  <c r="A2260" i="7"/>
  <c r="A4408" i="7"/>
  <c r="A4395" i="7"/>
  <c r="A4394" i="7"/>
  <c r="A4392" i="7"/>
  <c r="A4387" i="7"/>
  <c r="A4382" i="7"/>
  <c r="A4410" i="7"/>
  <c r="A4409" i="7"/>
  <c r="A4402" i="7"/>
  <c r="A4385" i="7"/>
  <c r="A4398" i="7"/>
  <c r="A2258" i="7"/>
  <c r="A2241" i="7"/>
  <c r="A2255" i="7"/>
  <c r="A2237" i="7"/>
  <c r="A2252" i="7"/>
  <c r="A2259" i="7"/>
  <c r="A4393" i="7"/>
  <c r="A4386" i="7"/>
  <c r="A4390" i="7"/>
  <c r="A4404" i="7"/>
  <c r="A2264" i="7"/>
  <c r="A2244" i="7"/>
  <c r="A2251" i="7"/>
  <c r="A4407" i="7"/>
  <c r="A4396" i="7"/>
  <c r="A2236" i="7"/>
  <c r="A2256" i="7"/>
  <c r="A2243" i="7"/>
  <c r="A4399" i="7"/>
  <c r="A4388" i="7"/>
  <c r="A2242" i="7"/>
  <c r="A2248" i="7"/>
  <c r="A2262" i="7"/>
  <c r="A4391" i="7"/>
  <c r="A4405" i="7"/>
  <c r="A2257" i="7"/>
  <c r="A2239" i="7"/>
  <c r="A2247" i="7"/>
  <c r="A2240" i="7"/>
  <c r="A2254" i="7"/>
  <c r="A4383" i="7"/>
  <c r="A4397" i="7"/>
  <c r="A2263" i="7"/>
  <c r="A2246" i="7"/>
  <c r="A2261" i="7"/>
  <c r="A4400" i="7"/>
  <c r="A4389" i="7"/>
  <c r="A2249" i="7"/>
  <c r="A2238" i="7"/>
  <c r="A4403" i="7"/>
  <c r="A4401" i="7"/>
  <c r="A4384" i="7"/>
  <c r="F7" i="5"/>
  <c r="A7" i="5"/>
  <c r="F9" i="8" l="1"/>
  <c r="F7" i="9"/>
  <c r="A6" i="9"/>
  <c r="E7" i="8"/>
  <c r="H20" i="8" l="1"/>
  <c r="H13" i="8"/>
  <c r="H10" i="8"/>
  <c r="H22" i="8"/>
  <c r="H31" i="8"/>
  <c r="H14" i="8"/>
  <c r="H27" i="8"/>
  <c r="H35" i="8"/>
  <c r="A258" i="7"/>
  <c r="H28" i="8"/>
  <c r="H26" i="8"/>
  <c r="A132" i="7"/>
  <c r="A871" i="7"/>
  <c r="A112" i="7"/>
  <c r="A43" i="7"/>
  <c r="A268" i="7"/>
  <c r="A45" i="7"/>
  <c r="A895" i="7"/>
  <c r="A857" i="7"/>
  <c r="A1055" i="7"/>
  <c r="H17" i="8"/>
  <c r="A260" i="7"/>
  <c r="A1075" i="7"/>
  <c r="H38" i="8"/>
  <c r="A1740" i="7"/>
  <c r="A105" i="7"/>
  <c r="H24" i="8"/>
  <c r="A107" i="7"/>
  <c r="A261" i="7"/>
  <c r="A1576" i="7"/>
  <c r="H25" i="8"/>
  <c r="A142" i="7"/>
  <c r="A860" i="7"/>
  <c r="A270" i="7"/>
  <c r="A53" i="7"/>
  <c r="A858" i="7"/>
  <c r="H29" i="8"/>
  <c r="A1715" i="7"/>
  <c r="A251" i="7"/>
  <c r="A1039" i="7"/>
  <c r="H19" i="8"/>
  <c r="A1741" i="7"/>
  <c r="H12" i="8"/>
  <c r="H30" i="8"/>
  <c r="A284" i="7"/>
  <c r="A859" i="7"/>
  <c r="H18" i="8"/>
  <c r="A123" i="7"/>
  <c r="A358" i="7"/>
  <c r="A288" i="7"/>
  <c r="A1161" i="7"/>
  <c r="A141" i="7"/>
  <c r="A1571" i="7"/>
  <c r="A54" i="10"/>
  <c r="H32" i="8"/>
  <c r="A271" i="7"/>
  <c r="A1023" i="7"/>
  <c r="A1030" i="7"/>
  <c r="A535" i="7"/>
  <c r="A1150" i="7"/>
  <c r="A888" i="7"/>
  <c r="A1717" i="7"/>
  <c r="A466" i="7"/>
  <c r="A122" i="7"/>
  <c r="A847" i="7"/>
  <c r="A1247" i="7"/>
  <c r="A1067" i="7"/>
  <c r="A367" i="7"/>
  <c r="A975" i="7"/>
  <c r="A1151" i="7"/>
  <c r="A1389" i="7"/>
  <c r="H16" i="8"/>
  <c r="H36" i="8"/>
  <c r="A1086" i="7"/>
  <c r="A1597" i="7"/>
  <c r="H34" i="8"/>
  <c r="A1578" i="7"/>
  <c r="A289" i="7"/>
  <c r="A1586" i="7"/>
  <c r="A881" i="7"/>
  <c r="H21" i="8"/>
  <c r="A1056" i="7"/>
  <c r="A1939" i="7"/>
  <c r="A235" i="7"/>
  <c r="A1725" i="7"/>
  <c r="A357" i="7"/>
  <c r="A239" i="7"/>
  <c r="A55" i="7"/>
  <c r="A1724" i="7"/>
  <c r="A863" i="7"/>
  <c r="A129" i="7"/>
  <c r="A1051" i="7"/>
  <c r="A255" i="7"/>
  <c r="A1005" i="7"/>
  <c r="A892" i="7"/>
  <c r="A1043" i="7"/>
  <c r="A1050" i="7"/>
  <c r="A95" i="10"/>
  <c r="A47" i="7"/>
  <c r="A130" i="7"/>
  <c r="A1105" i="7"/>
  <c r="A282" i="7"/>
  <c r="A896" i="7"/>
  <c r="A53" i="10"/>
  <c r="A1589" i="7"/>
  <c r="A214" i="7"/>
  <c r="A1120" i="7"/>
  <c r="A1362" i="7"/>
  <c r="A827" i="7"/>
  <c r="A299" i="7"/>
  <c r="A883" i="7"/>
  <c r="A721" i="7"/>
  <c r="A1033" i="7"/>
  <c r="A523" i="7"/>
  <c r="A1269" i="7"/>
  <c r="A549" i="7"/>
  <c r="A444" i="7"/>
  <c r="H33" i="8"/>
  <c r="A1788" i="7"/>
  <c r="A589" i="7"/>
  <c r="A1021" i="7"/>
  <c r="A125" i="7"/>
  <c r="A136" i="7"/>
  <c r="A553" i="7"/>
  <c r="A77" i="10"/>
  <c r="A873" i="7"/>
  <c r="A278" i="7"/>
  <c r="A639" i="7"/>
  <c r="A242" i="7"/>
  <c r="A971" i="7"/>
  <c r="A1066" i="7"/>
  <c r="A599" i="7"/>
  <c r="A133" i="7"/>
  <c r="A1071" i="7"/>
  <c r="A1117" i="7"/>
  <c r="H37" i="8"/>
  <c r="A510" i="7"/>
  <c r="A829" i="7"/>
  <c r="A1896" i="7"/>
  <c r="A1984" i="7"/>
  <c r="A813" i="7"/>
  <c r="A240" i="7"/>
  <c r="A352" i="7"/>
  <c r="A740" i="7"/>
  <c r="A546" i="7"/>
  <c r="A539" i="7"/>
  <c r="A1328" i="7"/>
  <c r="A987" i="7"/>
  <c r="A506" i="7"/>
  <c r="A1623" i="7"/>
  <c r="A46" i="7"/>
  <c r="A440" i="7"/>
  <c r="A750" i="7"/>
  <c r="H23" i="8"/>
  <c r="A1726" i="7"/>
  <c r="A1136" i="7"/>
  <c r="A499" i="7"/>
  <c r="A1036" i="7"/>
  <c r="A534" i="7"/>
  <c r="A285" i="7"/>
  <c r="A2048" i="7"/>
  <c r="A850" i="7"/>
  <c r="A1154" i="7"/>
  <c r="A236" i="7"/>
  <c r="H15" i="8"/>
  <c r="A366" i="7"/>
  <c r="A103" i="7"/>
  <c r="A1007" i="7"/>
  <c r="A401" i="7"/>
  <c r="A118" i="7"/>
  <c r="A180" i="7"/>
  <c r="A1122" i="7"/>
  <c r="A1594" i="7"/>
  <c r="A959" i="7"/>
  <c r="A1564" i="7"/>
  <c r="A486" i="7"/>
  <c r="A384" i="7"/>
  <c r="A849" i="7"/>
  <c r="A865" i="7"/>
  <c r="A1141" i="7"/>
  <c r="A1528" i="7"/>
  <c r="A131" i="7"/>
  <c r="A1158" i="7"/>
  <c r="A140" i="7"/>
  <c r="A995" i="7"/>
  <c r="A899" i="7"/>
  <c r="A609" i="7"/>
  <c r="A275" i="7"/>
  <c r="A1518" i="7"/>
  <c r="A454" i="7"/>
  <c r="A452" i="7"/>
  <c r="A121" i="7"/>
  <c r="A1273" i="7"/>
  <c r="A291" i="7"/>
  <c r="A610" i="7"/>
  <c r="A403" i="7"/>
  <c r="A1310" i="7"/>
  <c r="A1925" i="7"/>
  <c r="A107" i="10"/>
  <c r="A1590" i="7"/>
  <c r="A1593" i="7"/>
  <c r="A195" i="7"/>
  <c r="A1541" i="7"/>
  <c r="A38" i="7"/>
  <c r="A393" i="7"/>
  <c r="A1567" i="7"/>
  <c r="A1969" i="7"/>
  <c r="A2037" i="7"/>
  <c r="A55" i="10"/>
  <c r="A541" i="7"/>
  <c r="A597" i="7"/>
  <c r="A1533" i="7"/>
  <c r="A1125" i="7"/>
  <c r="A1272" i="7"/>
  <c r="A1734" i="7"/>
  <c r="A1133" i="7"/>
  <c r="A885" i="7"/>
  <c r="A1015" i="7"/>
  <c r="A112" i="10"/>
  <c r="A538" i="7"/>
  <c r="A1384" i="7"/>
  <c r="A744" i="7"/>
  <c r="A1008" i="7"/>
  <c r="A1379" i="7"/>
  <c r="A1563" i="7"/>
  <c r="A2056" i="7"/>
  <c r="A677" i="7"/>
  <c r="A363" i="7"/>
  <c r="A595" i="7"/>
  <c r="A34" i="7"/>
  <c r="A991" i="7"/>
  <c r="A1111" i="7"/>
  <c r="A1109" i="7"/>
  <c r="A68" i="10"/>
  <c r="A936" i="7"/>
  <c r="A1439" i="7"/>
  <c r="A1119" i="7"/>
  <c r="A603" i="7"/>
  <c r="A1743" i="7"/>
  <c r="A1157" i="7"/>
  <c r="A116" i="10"/>
  <c r="A999" i="7"/>
  <c r="A1152" i="7"/>
  <c r="A1029" i="7"/>
  <c r="A1257" i="7"/>
  <c r="A872" i="7"/>
  <c r="A732" i="7"/>
  <c r="A793" i="7"/>
  <c r="A1821" i="7"/>
  <c r="A244" i="7"/>
  <c r="A1997" i="7"/>
  <c r="A1595" i="7"/>
  <c r="A422" i="7"/>
  <c r="A982" i="7"/>
  <c r="A39" i="7"/>
  <c r="A1073" i="7"/>
  <c r="A1760" i="7"/>
  <c r="A390" i="7"/>
  <c r="A993" i="7"/>
  <c r="A353" i="7"/>
  <c r="A502" i="7"/>
  <c r="A106" i="7"/>
  <c r="A97" i="7"/>
  <c r="A382" i="7"/>
  <c r="A447" i="7"/>
  <c r="A1516" i="7"/>
  <c r="A548" i="7"/>
  <c r="A375" i="7"/>
  <c r="A177" i="7"/>
  <c r="A978" i="7"/>
  <c r="A433" i="7"/>
  <c r="A1116" i="7"/>
  <c r="A1218" i="7"/>
  <c r="A1742" i="7"/>
  <c r="A376" i="7"/>
  <c r="A673" i="7"/>
  <c r="A1587" i="7"/>
  <c r="A1028" i="7"/>
  <c r="A1037" i="7"/>
  <c r="A1013" i="7"/>
  <c r="A1569" i="7"/>
  <c r="A1322" i="7"/>
  <c r="A388" i="7"/>
  <c r="A1126" i="7"/>
  <c r="A416" i="7"/>
  <c r="A536" i="7"/>
  <c r="A1208" i="7"/>
  <c r="A893" i="7"/>
  <c r="A509" i="7"/>
  <c r="A1004" i="7"/>
  <c r="A809" i="7"/>
  <c r="A889" i="7"/>
  <c r="A389" i="7"/>
  <c r="A455" i="7"/>
  <c r="A529" i="7"/>
  <c r="A990" i="7"/>
  <c r="A439" i="7"/>
  <c r="A446" i="7"/>
  <c r="A1377" i="7"/>
  <c r="A835" i="7"/>
  <c r="A676" i="7"/>
  <c r="A1147" i="7"/>
  <c r="A504" i="7"/>
  <c r="A846" i="7"/>
  <c r="A246" i="7"/>
  <c r="A124" i="7"/>
  <c r="A414" i="7"/>
  <c r="A674" i="7"/>
  <c r="A425" i="7"/>
  <c r="A801" i="7"/>
  <c r="A974" i="7"/>
  <c r="A742" i="7"/>
  <c r="A811" i="7"/>
  <c r="A976" i="7"/>
  <c r="A1318" i="7"/>
  <c r="A359" i="7"/>
  <c r="A437" i="7"/>
  <c r="A1320" i="7"/>
  <c r="A998" i="7"/>
  <c r="A799" i="7"/>
  <c r="A1374" i="7"/>
  <c r="A843" i="7"/>
  <c r="A1211" i="7"/>
  <c r="A1335" i="7"/>
  <c r="A869" i="7"/>
  <c r="A137" i="7"/>
  <c r="A891" i="7"/>
  <c r="A997" i="7"/>
  <c r="A823" i="7"/>
  <c r="A1714" i="7"/>
  <c r="A1721" i="7"/>
  <c r="A44" i="7"/>
  <c r="A1135" i="7"/>
  <c r="A1148" i="7"/>
  <c r="A861" i="7"/>
  <c r="A1069" i="7"/>
  <c r="A445" i="7"/>
  <c r="A441" i="7"/>
  <c r="A1003" i="7"/>
  <c r="A1723" i="7"/>
  <c r="A453" i="7"/>
  <c r="A532" i="7"/>
  <c r="A898" i="7"/>
  <c r="A1355" i="7"/>
  <c r="A1338" i="7"/>
  <c r="A604" i="7"/>
  <c r="A262" i="7"/>
  <c r="A1032" i="7"/>
  <c r="A1529" i="7"/>
  <c r="A290" i="7"/>
  <c r="A691" i="7"/>
  <c r="A1308" i="7"/>
  <c r="A461" i="7"/>
  <c r="A436" i="7"/>
  <c r="A1596" i="7"/>
  <c r="A1539" i="7"/>
  <c r="A191" i="7"/>
  <c r="A1935" i="7"/>
  <c r="A972" i="7"/>
  <c r="A1134" i="7"/>
  <c r="A696" i="7"/>
  <c r="A897" i="7"/>
  <c r="A1719" i="7"/>
  <c r="A845" i="7"/>
  <c r="A598" i="7"/>
  <c r="A91" i="7"/>
  <c r="A203" i="7"/>
  <c r="A875" i="7"/>
  <c r="A844" i="7"/>
  <c r="A586" i="7"/>
  <c r="A256" i="7"/>
  <c r="A360" i="7"/>
  <c r="A32" i="7"/>
  <c r="A269" i="7"/>
  <c r="A1797" i="7"/>
  <c r="A1519" i="7"/>
  <c r="A848" i="7"/>
  <c r="A1213" i="7"/>
  <c r="A374" i="7"/>
  <c r="A1153" i="7"/>
  <c r="A37" i="7"/>
  <c r="A1716" i="7"/>
  <c r="A394" i="7"/>
  <c r="A292" i="7"/>
  <c r="A1351" i="7"/>
  <c r="A451" i="7"/>
  <c r="A1047" i="7"/>
  <c r="A1548" i="7"/>
  <c r="A814" i="7"/>
  <c r="A1038" i="7"/>
  <c r="A1375" i="7"/>
  <c r="A508" i="7"/>
  <c r="A116" i="7"/>
  <c r="A249" i="7"/>
  <c r="A1544" i="7"/>
  <c r="A1359" i="7"/>
  <c r="A1194" i="7"/>
  <c r="A1543" i="7"/>
  <c r="A50" i="7"/>
  <c r="A1575" i="7"/>
  <c r="A102" i="7"/>
  <c r="A1786" i="7"/>
  <c r="A238" i="7"/>
  <c r="A842" i="7"/>
  <c r="A1378" i="7"/>
  <c r="A1373" i="7"/>
  <c r="A281" i="7"/>
  <c r="A826" i="7"/>
  <c r="A434" i="7"/>
  <c r="A18" i="7"/>
  <c r="A1582" i="7"/>
  <c r="A1720" i="7"/>
  <c r="A1722" i="7"/>
  <c r="A520" i="7"/>
  <c r="A1996" i="7"/>
  <c r="A196" i="7"/>
  <c r="A283" i="7"/>
  <c r="A426" i="7"/>
  <c r="A1057" i="7"/>
  <c r="A1035" i="7"/>
  <c r="A274" i="7"/>
  <c r="A658" i="7"/>
  <c r="A200" i="7"/>
  <c r="A1380" i="7"/>
  <c r="A679" i="7"/>
  <c r="A109" i="7"/>
  <c r="A967" i="7"/>
  <c r="A459" i="7"/>
  <c r="A1393" i="7"/>
  <c r="A2054" i="7"/>
  <c r="A1366" i="7"/>
  <c r="A351" i="7"/>
  <c r="A657" i="7"/>
  <c r="A1584" i="7"/>
  <c r="A1944" i="7"/>
  <c r="A1146" i="7"/>
  <c r="A1536" i="7"/>
  <c r="A1014" i="7"/>
  <c r="A501" i="7"/>
  <c r="A52" i="7"/>
  <c r="A450" i="7"/>
  <c r="A700" i="7"/>
  <c r="A1317" i="7"/>
  <c r="A1207" i="7"/>
  <c r="A93" i="7"/>
  <c r="A245" i="7"/>
  <c r="A1072" i="7"/>
  <c r="A989" i="7"/>
  <c r="A1274" i="7"/>
  <c r="A596" i="7"/>
  <c r="A877" i="7"/>
  <c r="A1149" i="7"/>
  <c r="A590" i="7"/>
  <c r="A1130" i="7"/>
  <c r="A1526" i="7"/>
  <c r="A1132" i="7"/>
  <c r="A1773" i="7"/>
  <c r="A254" i="7"/>
  <c r="A267" i="7"/>
  <c r="A876" i="7"/>
  <c r="A108" i="7"/>
  <c r="A1931" i="7"/>
  <c r="A1193" i="7"/>
  <c r="A1919" i="7"/>
  <c r="A1024" i="7"/>
  <c r="A15" i="7"/>
  <c r="A1735" i="7"/>
  <c r="A805" i="7"/>
  <c r="A840" i="7"/>
  <c r="A134" i="7"/>
  <c r="A1739" i="7"/>
  <c r="A864" i="7"/>
  <c r="A968" i="7"/>
  <c r="A1309" i="7"/>
  <c r="A607" i="7"/>
  <c r="A1731" i="7"/>
  <c r="A442" i="7"/>
  <c r="A1025" i="7"/>
  <c r="A608" i="7"/>
  <c r="A185" i="7"/>
  <c r="A1769" i="7"/>
  <c r="A807" i="7"/>
  <c r="A1918" i="7"/>
  <c r="A1754" i="7"/>
  <c r="A277" i="7"/>
  <c r="A189" i="7"/>
  <c r="A11" i="7"/>
  <c r="A1555" i="7"/>
  <c r="A406" i="7"/>
  <c r="A456" i="7"/>
  <c r="A660" i="7"/>
  <c r="A996" i="7"/>
  <c r="A1059" i="7"/>
  <c r="A1933" i="7"/>
  <c r="A1382" i="7"/>
  <c r="A1259" i="7"/>
  <c r="A1336" i="7"/>
  <c r="A786" i="7"/>
  <c r="A458" i="7"/>
  <c r="A400" i="7"/>
  <c r="A386" i="7"/>
  <c r="A252" i="7"/>
  <c r="A1001" i="7"/>
  <c r="A1556" i="7"/>
  <c r="A512" i="7"/>
  <c r="A1143" i="7"/>
  <c r="A545" i="7"/>
  <c r="A1585" i="7"/>
  <c r="A1011" i="7"/>
  <c r="A513" i="7"/>
  <c r="A1538" i="7"/>
  <c r="A525" i="7"/>
  <c r="A834" i="7"/>
  <c r="A272" i="7"/>
  <c r="A870" i="7"/>
  <c r="A188" i="7"/>
  <c r="A977" i="7"/>
  <c r="A753" i="7"/>
  <c r="A264" i="7"/>
  <c r="A1934" i="7"/>
  <c r="A1129" i="7"/>
  <c r="A1026" i="7"/>
  <c r="A751" i="7"/>
  <c r="A178" i="7"/>
  <c r="A1123" i="7"/>
  <c r="A686" i="7"/>
  <c r="A1118" i="7"/>
  <c r="A1019" i="7"/>
  <c r="A678" i="7"/>
  <c r="A1313" i="7"/>
  <c r="A729" i="7"/>
  <c r="A22" i="7"/>
  <c r="A197" i="7"/>
  <c r="A796" i="7"/>
  <c r="A602" i="7"/>
  <c r="A430" i="7"/>
  <c r="A92" i="7"/>
  <c r="A498" i="7"/>
  <c r="A259" i="7"/>
  <c r="A205" i="7"/>
  <c r="A101" i="7"/>
  <c r="A588" i="7"/>
  <c r="A882" i="7"/>
  <c r="A524" i="7"/>
  <c r="A1325" i="7"/>
  <c r="A276" i="7"/>
  <c r="A202" i="7"/>
  <c r="A1106" i="7"/>
  <c r="A423" i="7"/>
  <c r="A983" i="7"/>
  <c r="A683" i="7"/>
  <c r="A364" i="7"/>
  <c r="A1010" i="7"/>
  <c r="A128" i="7"/>
  <c r="A41" i="7"/>
  <c r="A606" i="7"/>
  <c r="A59" i="7"/>
  <c r="A51" i="7"/>
  <c r="A1566" i="7"/>
  <c r="A611" i="7"/>
  <c r="A1784" i="7"/>
  <c r="A1391" i="7"/>
  <c r="A1162" i="7"/>
  <c r="A946" i="7"/>
  <c r="A1002" i="7"/>
  <c r="A1200" i="7"/>
  <c r="A424" i="7"/>
  <c r="A1718" i="7"/>
  <c r="A415" i="7"/>
  <c r="A1062" i="7"/>
  <c r="A1197" i="7"/>
  <c r="A184" i="7"/>
  <c r="A1787" i="7"/>
  <c r="A852" i="7"/>
  <c r="A1045" i="7"/>
  <c r="A1558" i="7"/>
  <c r="A1114" i="7"/>
  <c r="A1540" i="7"/>
  <c r="A655" i="7"/>
  <c r="A1592" i="7"/>
  <c r="A1058" i="7"/>
  <c r="A1053" i="7"/>
  <c r="A1195" i="7"/>
  <c r="A862" i="7"/>
  <c r="A1730" i="7"/>
  <c r="A894" i="7"/>
  <c r="A263" i="7"/>
  <c r="A404" i="7"/>
  <c r="A1145" i="7"/>
  <c r="A111" i="7"/>
  <c r="A1000" i="7"/>
  <c r="A1577" i="7"/>
  <c r="A1581" i="7"/>
  <c r="A1326" i="7"/>
  <c r="A787" i="7"/>
  <c r="A965" i="7"/>
  <c r="A443" i="7"/>
  <c r="A1943" i="7"/>
  <c r="A1560" i="7"/>
  <c r="A379" i="7"/>
  <c r="A1523" i="7"/>
  <c r="A1512" i="7"/>
  <c r="A1108" i="7"/>
  <c r="A1065" i="7"/>
  <c r="A362" i="7"/>
  <c r="A67" i="7"/>
  <c r="A56" i="7"/>
  <c r="A1361" i="7"/>
  <c r="A1733" i="7"/>
  <c r="A810" i="7"/>
  <c r="A880" i="7"/>
  <c r="A692" i="7"/>
  <c r="A1031" i="7"/>
  <c r="A265" i="7"/>
  <c r="A788" i="7"/>
  <c r="A2045" i="7"/>
  <c r="A1376" i="7"/>
  <c r="A427" i="7"/>
  <c r="A380" i="7"/>
  <c r="A1565" i="7"/>
  <c r="A381" i="7"/>
  <c r="A54" i="7"/>
  <c r="A647" i="7"/>
  <c r="A853" i="7"/>
  <c r="A662" i="7"/>
  <c r="A887" i="7"/>
  <c r="A243" i="7"/>
  <c r="A96" i="7"/>
  <c r="A405" i="7"/>
  <c r="A1738" i="7"/>
  <c r="A1928" i="7"/>
  <c r="A1022" i="7"/>
  <c r="A421" i="7"/>
  <c r="A182" i="7"/>
  <c r="A653" i="7"/>
  <c r="A1276" i="7"/>
  <c r="A35" i="7"/>
  <c r="A828" i="7"/>
  <c r="A585" i="7"/>
  <c r="A851" i="7"/>
  <c r="A1568" i="7"/>
  <c r="A656" i="7"/>
  <c r="A522" i="7"/>
  <c r="A531" i="7"/>
  <c r="A1068" i="7"/>
  <c r="A378" i="7"/>
  <c r="A867" i="7"/>
  <c r="A1017" i="7"/>
  <c r="A708" i="7"/>
  <c r="A2050" i="7"/>
  <c r="A1140" i="7"/>
  <c r="A966" i="7"/>
  <c r="A120" i="7"/>
  <c r="A448" i="7"/>
  <c r="A685" i="7"/>
  <c r="A1727" i="7"/>
  <c r="A1521" i="7"/>
  <c r="A1271" i="7"/>
  <c r="A1044" i="7"/>
  <c r="A1124" i="7"/>
  <c r="A500" i="7"/>
  <c r="A237" i="7"/>
  <c r="A432" i="7"/>
  <c r="A126" i="7"/>
  <c r="A2036" i="7"/>
  <c r="A449" i="7"/>
  <c r="A2033" i="7"/>
  <c r="A511" i="7"/>
  <c r="A600" i="7"/>
  <c r="A1342" i="7"/>
  <c r="A1547" i="7"/>
  <c r="A503" i="7"/>
  <c r="A40" i="7"/>
  <c r="A100" i="7"/>
  <c r="A1142" i="7"/>
  <c r="A1006" i="7"/>
  <c r="A373" i="7"/>
  <c r="A143" i="7"/>
  <c r="A601" i="7"/>
  <c r="A247" i="7"/>
  <c r="A1144" i="7"/>
  <c r="A119" i="7"/>
  <c r="A1110" i="7"/>
  <c r="A1546" i="7"/>
  <c r="A250" i="7"/>
  <c r="A279" i="7"/>
  <c r="A1551" i="7"/>
  <c r="A1040" i="7"/>
  <c r="A94" i="7"/>
  <c r="A2035" i="7"/>
  <c r="A1052" i="7"/>
  <c r="A1542" i="7"/>
  <c r="A146" i="7"/>
  <c r="A2042" i="7"/>
  <c r="A1332" i="7"/>
  <c r="A73" i="10"/>
  <c r="A69" i="10"/>
  <c r="A70" i="10"/>
  <c r="A80" i="10"/>
  <c r="A71" i="10"/>
  <c r="A75" i="10"/>
  <c r="A52" i="10"/>
  <c r="A82" i="10"/>
  <c r="A86" i="10"/>
  <c r="A58" i="10"/>
  <c r="A51" i="10"/>
  <c r="A60" i="10"/>
  <c r="A64" i="10"/>
  <c r="A88" i="10"/>
  <c r="A91" i="10"/>
  <c r="A65" i="10"/>
  <c r="A57" i="10"/>
  <c r="A76" i="10"/>
  <c r="A72" i="10"/>
  <c r="A59" i="10"/>
  <c r="A84" i="10"/>
  <c r="A90" i="10"/>
  <c r="A89" i="10"/>
  <c r="A61" i="10"/>
  <c r="A87" i="10"/>
  <c r="A85" i="10"/>
  <c r="A62" i="10"/>
  <c r="A50" i="10"/>
  <c r="A111" i="10"/>
  <c r="A119" i="10"/>
  <c r="A106" i="10"/>
  <c r="A136" i="10"/>
  <c r="A97" i="10"/>
  <c r="A99" i="10"/>
  <c r="A96" i="10"/>
  <c r="A133" i="10"/>
  <c r="A128" i="10"/>
  <c r="A132" i="10"/>
  <c r="A114" i="10"/>
  <c r="A110" i="10"/>
  <c r="A120" i="10"/>
  <c r="A100" i="10"/>
  <c r="A131" i="10"/>
  <c r="A105" i="10"/>
  <c r="A125" i="10"/>
  <c r="A126" i="10"/>
  <c r="A135" i="10"/>
  <c r="A113" i="10"/>
  <c r="A102" i="10"/>
  <c r="A104" i="10"/>
  <c r="A11" i="10"/>
  <c r="A38" i="10"/>
  <c r="A45" i="10"/>
  <c r="A37" i="10"/>
  <c r="A36" i="10"/>
  <c r="A26" i="10"/>
  <c r="A3" i="10"/>
  <c r="A30" i="10"/>
  <c r="A41" i="10"/>
  <c r="A17" i="10"/>
  <c r="A14" i="10"/>
  <c r="A34" i="10"/>
  <c r="A5" i="10"/>
  <c r="A15" i="10"/>
  <c r="A587" i="7"/>
  <c r="H11" i="8"/>
  <c r="A791" i="7"/>
  <c r="A1205" i="7"/>
  <c r="A2061" i="7"/>
  <c r="A1736" i="7"/>
  <c r="A1994" i="7"/>
  <c r="A1323" i="7"/>
  <c r="A1256" i="7"/>
  <c r="A1360" i="7"/>
  <c r="A1979" i="7"/>
  <c r="A1768" i="7"/>
  <c r="A1942" i="7"/>
  <c r="A1060" i="7"/>
  <c r="A140" i="10"/>
  <c r="A94" i="10"/>
  <c r="A93" i="10"/>
  <c r="A92" i="10"/>
  <c r="A138" i="10"/>
  <c r="C7" i="5"/>
  <c r="A48" i="10"/>
  <c r="D7" i="5"/>
  <c r="A47" i="10"/>
  <c r="A139" i="10"/>
  <c r="E7" i="5"/>
  <c r="H7" i="5" s="1"/>
  <c r="A46" i="10"/>
  <c r="A36" i="7" l="1"/>
  <c r="A670" i="7"/>
  <c r="A2212" i="7"/>
  <c r="A2220" i="7"/>
  <c r="A2228" i="7"/>
  <c r="A2207" i="7"/>
  <c r="A2186" i="7"/>
  <c r="A2194" i="7"/>
  <c r="A2202" i="7"/>
  <c r="A2155" i="7"/>
  <c r="A2163" i="7"/>
  <c r="A2171" i="7"/>
  <c r="A2151" i="7"/>
  <c r="A2097" i="7"/>
  <c r="A2105" i="7"/>
  <c r="A2113" i="7"/>
  <c r="A2121" i="7"/>
  <c r="A2129" i="7"/>
  <c r="A2137" i="7"/>
  <c r="A2145" i="7"/>
  <c r="A671" i="7"/>
  <c r="A2213" i="7"/>
  <c r="A2221" i="7"/>
  <c r="A2229" i="7"/>
  <c r="A2179" i="7"/>
  <c r="A2187" i="7"/>
  <c r="A2195" i="7"/>
  <c r="A2203" i="7"/>
  <c r="A2156" i="7"/>
  <c r="A2164" i="7"/>
  <c r="A2172" i="7"/>
  <c r="A2152" i="7"/>
  <c r="A2098" i="7"/>
  <c r="A2106" i="7"/>
  <c r="A2114" i="7"/>
  <c r="A2122" i="7"/>
  <c r="A2130" i="7"/>
  <c r="A2138" i="7"/>
  <c r="A2146" i="7"/>
  <c r="A665" i="7"/>
  <c r="A2214" i="7"/>
  <c r="A2222" i="7"/>
  <c r="A2230" i="7"/>
  <c r="A2180" i="7"/>
  <c r="A2188" i="7"/>
  <c r="A2196" i="7"/>
  <c r="A2204" i="7"/>
  <c r="A2157" i="7"/>
  <c r="A2165" i="7"/>
  <c r="A2173" i="7"/>
  <c r="A2149" i="7"/>
  <c r="A2099" i="7"/>
  <c r="A2107" i="7"/>
  <c r="A2115" i="7"/>
  <c r="A2123" i="7"/>
  <c r="A2131" i="7"/>
  <c r="A2139" i="7"/>
  <c r="A2147" i="7"/>
  <c r="A33" i="7"/>
  <c r="A2215" i="7"/>
  <c r="A2223" i="7"/>
  <c r="A2231" i="7"/>
  <c r="A2181" i="7"/>
  <c r="A2189" i="7"/>
  <c r="A2197" i="7"/>
  <c r="A2205" i="7"/>
  <c r="A2158" i="7"/>
  <c r="A2166" i="7"/>
  <c r="A2174" i="7"/>
  <c r="A2092" i="7"/>
  <c r="A2100" i="7"/>
  <c r="A2108" i="7"/>
  <c r="A2116" i="7"/>
  <c r="A2124" i="7"/>
  <c r="A2132" i="7"/>
  <c r="A2140" i="7"/>
  <c r="A2148" i="7"/>
  <c r="A2209" i="7"/>
  <c r="A2217" i="7"/>
  <c r="A2225" i="7"/>
  <c r="A2233" i="7"/>
  <c r="A2183" i="7"/>
  <c r="A2191" i="7"/>
  <c r="A2199" i="7"/>
  <c r="A2178" i="7"/>
  <c r="A2160" i="7"/>
  <c r="A2168" i="7"/>
  <c r="A2176" i="7"/>
  <c r="A2094" i="7"/>
  <c r="A2102" i="7"/>
  <c r="A2110" i="7"/>
  <c r="A2118" i="7"/>
  <c r="A2126" i="7"/>
  <c r="A2134" i="7"/>
  <c r="A2142" i="7"/>
  <c r="A2224" i="7"/>
  <c r="A2185" i="7"/>
  <c r="A2153" i="7"/>
  <c r="A2175" i="7"/>
  <c r="A2104" i="7"/>
  <c r="A2127" i="7"/>
  <c r="A2120" i="7"/>
  <c r="A669" i="7"/>
  <c r="A2226" i="7"/>
  <c r="A2190" i="7"/>
  <c r="A2154" i="7"/>
  <c r="A2177" i="7"/>
  <c r="A2109" i="7"/>
  <c r="A2128" i="7"/>
  <c r="A2208" i="7"/>
  <c r="A2227" i="7"/>
  <c r="A2192" i="7"/>
  <c r="A2159" i="7"/>
  <c r="A2150" i="7"/>
  <c r="A2111" i="7"/>
  <c r="A2133" i="7"/>
  <c r="A2210" i="7"/>
  <c r="A2232" i="7"/>
  <c r="A2193" i="7"/>
  <c r="A2161" i="7"/>
  <c r="A2093" i="7"/>
  <c r="A2112" i="7"/>
  <c r="A2135" i="7"/>
  <c r="A2211" i="7"/>
  <c r="A2234" i="7"/>
  <c r="A2198" i="7"/>
  <c r="A2162" i="7"/>
  <c r="A2095" i="7"/>
  <c r="A2117" i="7"/>
  <c r="A2136" i="7"/>
  <c r="A2235" i="7"/>
  <c r="A2170" i="7"/>
  <c r="A2143" i="7"/>
  <c r="A2182" i="7"/>
  <c r="A2096" i="7"/>
  <c r="A2144" i="7"/>
  <c r="A2184" i="7"/>
  <c r="A2101" i="7"/>
  <c r="A2200" i="7"/>
  <c r="A2103" i="7"/>
  <c r="A2201" i="7"/>
  <c r="A2119" i="7"/>
  <c r="A2216" i="7"/>
  <c r="A2206" i="7"/>
  <c r="A2091" i="7"/>
  <c r="A2219" i="7"/>
  <c r="A2169" i="7"/>
  <c r="A2141" i="7"/>
  <c r="A2218" i="7"/>
  <c r="A2167" i="7"/>
  <c r="A2125" i="7"/>
  <c r="A543" i="7"/>
  <c r="A14" i="7"/>
  <c r="A30" i="7"/>
  <c r="A31" i="7"/>
  <c r="A60" i="7"/>
  <c r="A89" i="7"/>
  <c r="A1603" i="7"/>
  <c r="A463" i="7"/>
  <c r="A1986" i="7"/>
  <c r="A420" i="7"/>
  <c r="A980" i="7"/>
  <c r="A181" i="7"/>
  <c r="A179" i="7"/>
  <c r="A1387" i="7"/>
  <c r="A1394" i="7"/>
  <c r="A1367" i="7"/>
  <c r="A192" i="7"/>
  <c r="A402" i="7"/>
  <c r="A293" i="7"/>
  <c r="A298" i="7"/>
  <c r="A296" i="7"/>
  <c r="A1210" i="7"/>
  <c r="A1940" i="7"/>
  <c r="A1371" i="7"/>
  <c r="A1372" i="7"/>
  <c r="A391" i="7"/>
  <c r="A399" i="7"/>
  <c r="A198" i="7"/>
  <c r="A300" i="7"/>
  <c r="A302" i="7"/>
  <c r="A315" i="7"/>
  <c r="A1929" i="7"/>
  <c r="A193" i="7"/>
  <c r="A398" i="7"/>
  <c r="A960" i="7"/>
  <c r="A1203" i="7"/>
  <c r="A383" i="7"/>
  <c r="A1212" i="7"/>
  <c r="A387" i="7"/>
  <c r="A312" i="7"/>
  <c r="A316" i="7"/>
  <c r="A1201" i="7"/>
  <c r="A319" i="7"/>
  <c r="A321" i="7"/>
  <c r="A318" i="7"/>
  <c r="A303" i="7"/>
  <c r="A1945" i="7"/>
  <c r="A1924" i="7"/>
  <c r="A314" i="7"/>
  <c r="A1202" i="7"/>
  <c r="A1209" i="7"/>
  <c r="A306" i="7"/>
  <c r="A1926" i="7"/>
  <c r="A1390" i="7"/>
  <c r="A986" i="7"/>
  <c r="A407" i="7"/>
  <c r="A396" i="7"/>
  <c r="A1216" i="7"/>
  <c r="A1206" i="7"/>
  <c r="A86" i="7"/>
  <c r="A392" i="7"/>
  <c r="A1388" i="7"/>
  <c r="A395" i="7"/>
  <c r="A718" i="7"/>
  <c r="A397" i="7"/>
  <c r="A1263" i="7"/>
  <c r="A496" i="7"/>
  <c r="A1791" i="7"/>
  <c r="A681" i="7"/>
  <c r="A25" i="7"/>
  <c r="A20" i="7"/>
  <c r="A1936" i="7"/>
  <c r="A297" i="7"/>
  <c r="A1779" i="7"/>
  <c r="A1774" i="7"/>
  <c r="A1079" i="7"/>
  <c r="A1846" i="7"/>
  <c r="A724" i="7"/>
  <c r="A88" i="7"/>
  <c r="A1241" i="7"/>
  <c r="A1789" i="7"/>
  <c r="A1601" i="7"/>
  <c r="A1096" i="7"/>
  <c r="A705" i="7"/>
  <c r="A1798" i="7"/>
  <c r="A1776" i="7"/>
  <c r="A1793" i="7"/>
  <c r="A720" i="7"/>
  <c r="A723" i="7"/>
  <c r="A1799" i="7"/>
  <c r="A1248" i="7"/>
  <c r="A1790" i="7"/>
  <c r="A1230" i="7"/>
  <c r="A1239" i="7"/>
  <c r="A1246" i="7"/>
  <c r="A1780" i="7"/>
  <c r="A83" i="10"/>
  <c r="A79" i="10"/>
  <c r="A98" i="10"/>
  <c r="A2059" i="7"/>
  <c r="A730" i="7"/>
  <c r="A684" i="7"/>
  <c r="A1330" i="7"/>
  <c r="A1385" i="7"/>
  <c r="A1321" i="7"/>
  <c r="A1312" i="7"/>
  <c r="A1115" i="7"/>
  <c r="A941" i="7"/>
  <c r="A932" i="7"/>
  <c r="A933" i="7"/>
  <c r="A947" i="7"/>
  <c r="A675" i="7"/>
  <c r="A1985" i="7"/>
  <c r="A1987" i="7"/>
  <c r="A2086" i="7"/>
  <c r="A2078" i="7"/>
  <c r="A2082" i="7"/>
  <c r="A308" i="7"/>
  <c r="A994" i="7"/>
  <c r="A937" i="7"/>
  <c r="A935" i="7"/>
  <c r="A955" i="7"/>
  <c r="A944" i="7"/>
  <c r="A1329" i="7"/>
  <c r="A942" i="7"/>
  <c r="A429" i="7"/>
  <c r="A1429" i="7"/>
  <c r="A806" i="7"/>
  <c r="A1981" i="7"/>
  <c r="A682" i="7"/>
  <c r="A1976" i="7"/>
  <c r="A2002" i="7"/>
  <c r="A1999" i="7"/>
  <c r="A1975" i="7"/>
  <c r="A1988" i="7"/>
  <c r="A1993" i="7"/>
  <c r="A824" i="7"/>
  <c r="A1255" i="7"/>
  <c r="A1977" i="7"/>
  <c r="A1982" i="7"/>
  <c r="A698" i="7"/>
  <c r="A2080" i="7"/>
  <c r="A951" i="7"/>
  <c r="A949" i="7"/>
  <c r="A1442" i="7"/>
  <c r="A2040" i="7"/>
  <c r="A664" i="7"/>
  <c r="A1450" i="7"/>
  <c r="A940" i="7"/>
  <c r="A4" i="7"/>
  <c r="A1270" i="7"/>
  <c r="A1573" i="7"/>
  <c r="A1709" i="7"/>
  <c r="A621" i="7"/>
  <c r="A460" i="7"/>
  <c r="A2052" i="7"/>
  <c r="A2039" i="7"/>
  <c r="A518" i="7"/>
  <c r="A1009" i="7"/>
  <c r="A800" i="7"/>
  <c r="A985" i="7"/>
  <c r="A186" i="7"/>
  <c r="A970" i="7"/>
  <c r="A1112" i="7"/>
  <c r="A2062" i="7"/>
  <c r="A304" i="7"/>
  <c r="A979" i="7"/>
  <c r="A1937" i="7"/>
  <c r="A984" i="7"/>
  <c r="A1625" i="7"/>
  <c r="A295" i="7"/>
  <c r="A594" i="7"/>
  <c r="A592" i="7"/>
  <c r="A1842" i="7"/>
  <c r="A1889" i="7"/>
  <c r="A1853" i="7"/>
  <c r="A1626" i="7"/>
  <c r="A1795" i="7"/>
  <c r="A1854" i="7"/>
  <c r="A1221" i="7"/>
  <c r="A725" i="7"/>
  <c r="A1243" i="7"/>
  <c r="A709" i="7"/>
  <c r="A1138" i="7"/>
  <c r="A1752" i="7"/>
  <c r="A369" i="7"/>
  <c r="A1087" i="7"/>
  <c r="A713" i="7"/>
  <c r="A372" i="7"/>
  <c r="A1264" i="7"/>
  <c r="A370" i="7"/>
  <c r="A371" i="7"/>
  <c r="A355" i="7"/>
  <c r="A1160" i="7"/>
  <c r="A361" i="7"/>
  <c r="A1088" i="7"/>
  <c r="A1095" i="7"/>
  <c r="A1245" i="7"/>
  <c r="A1094" i="7"/>
  <c r="A1892" i="7"/>
  <c r="A1893" i="7"/>
  <c r="A1901" i="7"/>
  <c r="A1155" i="7"/>
  <c r="A794" i="7"/>
  <c r="A789" i="7"/>
  <c r="A2081" i="7"/>
  <c r="A931" i="7"/>
  <c r="A1978" i="7"/>
  <c r="A301" i="7"/>
  <c r="A693" i="7"/>
  <c r="A1836" i="7"/>
  <c r="A1234" i="7"/>
  <c r="A73" i="7"/>
  <c r="A648" i="7"/>
  <c r="A1938" i="7"/>
  <c r="A697" i="7"/>
  <c r="A62" i="7"/>
  <c r="A83" i="7"/>
  <c r="A75" i="7"/>
  <c r="A1084" i="7"/>
  <c r="A1232" i="7"/>
  <c r="A1857" i="7"/>
  <c r="A1900" i="7"/>
  <c r="A82" i="7"/>
  <c r="A1616" i="7"/>
  <c r="A714" i="7"/>
  <c r="A1847" i="7"/>
  <c r="A711" i="7"/>
  <c r="A706" i="7"/>
  <c r="A1835" i="7"/>
  <c r="A1602" i="7"/>
  <c r="A1898" i="7"/>
  <c r="A1227" i="7"/>
  <c r="A85" i="7"/>
  <c r="A1624" i="7"/>
  <c r="A2064" i="7"/>
  <c r="A715" i="7"/>
  <c r="A1236" i="7"/>
  <c r="A1092" i="7"/>
  <c r="A1244" i="7"/>
  <c r="A1430" i="7"/>
  <c r="A1913" i="7"/>
  <c r="A727" i="7"/>
  <c r="A716" i="7"/>
  <c r="A710" i="7"/>
  <c r="A1911" i="7"/>
  <c r="A1240" i="7"/>
  <c r="A1104" i="7"/>
  <c r="A712" i="7"/>
  <c r="A1910" i="7"/>
  <c r="A1224" i="7"/>
  <c r="A431" i="7"/>
  <c r="A1249" i="7"/>
  <c r="A1794" i="7"/>
  <c r="A1778" i="7"/>
  <c r="A1838" i="7"/>
  <c r="A1614" i="7"/>
  <c r="A1606" i="7"/>
  <c r="A1826" i="7"/>
  <c r="A1042" i="7"/>
  <c r="A1064" i="7"/>
  <c r="A1099" i="7"/>
  <c r="A1082" i="7"/>
  <c r="A1103" i="7"/>
  <c r="A77" i="7"/>
  <c r="A1909" i="7"/>
  <c r="A71" i="7"/>
  <c r="A1076" i="7"/>
  <c r="A1098" i="7"/>
  <c r="A1858" i="7"/>
  <c r="A1619" i="7"/>
  <c r="A1890" i="7"/>
  <c r="A66" i="7"/>
  <c r="A1904" i="7"/>
  <c r="A1849" i="7"/>
  <c r="A81" i="7"/>
  <c r="A1605" i="7"/>
  <c r="A1834" i="7"/>
  <c r="A1431" i="7"/>
  <c r="A1840" i="7"/>
  <c r="A1891" i="7"/>
  <c r="A87" i="7"/>
  <c r="A69" i="7"/>
  <c r="A719" i="7"/>
  <c r="A707" i="7"/>
  <c r="A958" i="7"/>
  <c r="A943" i="7"/>
  <c r="A1223" i="7"/>
  <c r="A1235" i="7"/>
  <c r="A72" i="7"/>
  <c r="A1845" i="7"/>
  <c r="A1895" i="7"/>
  <c r="A1607" i="7"/>
  <c r="A717" i="7"/>
  <c r="A2084" i="7"/>
  <c r="A1427" i="7"/>
  <c r="A2067" i="7"/>
  <c r="A1839" i="7"/>
  <c r="A1844" i="7"/>
  <c r="A1833" i="7"/>
  <c r="A1444" i="7"/>
  <c r="A1618" i="7"/>
  <c r="A1089" i="7"/>
  <c r="A1448" i="7"/>
  <c r="A948" i="7"/>
  <c r="A1598" i="7"/>
  <c r="A1599" i="7"/>
  <c r="A495" i="7"/>
  <c r="A704" i="7"/>
  <c r="A2076" i="7"/>
  <c r="A701" i="7"/>
  <c r="A64" i="7"/>
  <c r="A61" i="7"/>
  <c r="A1225" i="7"/>
  <c r="A65" i="7"/>
  <c r="A1102" i="7"/>
  <c r="A1617" i="7"/>
  <c r="A726" i="7"/>
  <c r="A1438" i="7"/>
  <c r="A1903" i="7"/>
  <c r="A517" i="7"/>
  <c r="A747" i="7"/>
  <c r="A1344" i="7"/>
  <c r="A2071" i="7"/>
  <c r="A2089" i="7"/>
  <c r="A81" i="10"/>
  <c r="A2087" i="7"/>
  <c r="A1443" i="7"/>
  <c r="A2079" i="7"/>
  <c r="A2077" i="7"/>
  <c r="A1912" i="7"/>
  <c r="A310" i="7"/>
  <c r="A1081" i="7"/>
  <c r="A795" i="7"/>
  <c r="A964" i="7"/>
  <c r="A1923" i="7"/>
  <c r="A137" i="10"/>
  <c r="A1525" i="7"/>
  <c r="A739" i="7"/>
  <c r="A820" i="7"/>
  <c r="A1914" i="7"/>
  <c r="A305" i="7"/>
  <c r="A313" i="7"/>
  <c r="A74" i="7"/>
  <c r="A1229" i="7"/>
  <c r="A124" i="10"/>
  <c r="A961" i="7"/>
  <c r="A1214" i="7"/>
  <c r="A67" i="10"/>
  <c r="A1357" i="7"/>
  <c r="A2073" i="7"/>
  <c r="A2069" i="7"/>
  <c r="A1428" i="7"/>
  <c r="A1990" i="7"/>
  <c r="A1848" i="7"/>
  <c r="A1831" i="7"/>
  <c r="A803" i="7"/>
  <c r="A1921" i="7"/>
  <c r="A1316" i="7"/>
  <c r="A1131" i="7"/>
  <c r="A1012" i="7"/>
  <c r="A1054" i="7"/>
  <c r="A981" i="7"/>
  <c r="A1280" i="7"/>
  <c r="A1932" i="7"/>
  <c r="A1868" i="7"/>
  <c r="A1964" i="7"/>
  <c r="A347" i="7"/>
  <c r="A1405" i="7"/>
  <c r="A1413" i="7"/>
  <c r="A1287" i="7"/>
  <c r="A1305" i="7"/>
  <c r="A785" i="7"/>
  <c r="A830" i="7"/>
  <c r="A324" i="7"/>
  <c r="A542" i="7"/>
  <c r="A1284" i="7"/>
  <c r="A134" i="10"/>
  <c r="A769" i="7"/>
  <c r="A350" i="7"/>
  <c r="A583" i="7"/>
  <c r="A110" i="7"/>
  <c r="A368" i="7"/>
  <c r="A145" i="7"/>
  <c r="A99" i="7"/>
  <c r="A286" i="7"/>
  <c r="A348" i="7"/>
  <c r="A114" i="7"/>
  <c r="A901" i="7"/>
  <c r="A338" i="7"/>
  <c r="A878" i="7"/>
  <c r="A1307" i="7"/>
  <c r="A1695" i="7"/>
  <c r="A1412" i="7"/>
  <c r="A766" i="7"/>
  <c r="A1196" i="7"/>
  <c r="A798" i="7"/>
  <c r="A66" i="10"/>
  <c r="A1426" i="7"/>
  <c r="A1424" i="7"/>
  <c r="A1437" i="7"/>
  <c r="A2003" i="7"/>
  <c r="A1441" i="7"/>
  <c r="A701" i="3"/>
  <c r="A704" i="3"/>
  <c r="A703" i="3"/>
  <c r="A702" i="3"/>
  <c r="A392" i="3"/>
  <c r="A391" i="3"/>
  <c r="A390" i="3"/>
  <c r="A389" i="3"/>
  <c r="A782" i="3"/>
  <c r="A781" i="3"/>
  <c r="A780" i="3"/>
  <c r="A779" i="3"/>
  <c r="A860" i="3"/>
  <c r="A859" i="3"/>
  <c r="A858" i="3"/>
  <c r="A857" i="3"/>
  <c r="A783" i="3"/>
  <c r="A626" i="3"/>
  <c r="A625" i="3"/>
  <c r="A624" i="3"/>
  <c r="A623" i="3"/>
  <c r="A314" i="3"/>
  <c r="A313" i="3"/>
  <c r="A312" i="3"/>
  <c r="A311" i="3"/>
  <c r="A310" i="3"/>
  <c r="A545" i="3"/>
  <c r="A548" i="3"/>
  <c r="A547" i="3"/>
  <c r="A546" i="3"/>
  <c r="A470" i="3"/>
  <c r="A469" i="3"/>
  <c r="A468" i="3"/>
  <c r="A467" i="3"/>
  <c r="A236" i="3"/>
  <c r="A231" i="3"/>
  <c r="A235" i="3"/>
  <c r="A234" i="3"/>
  <c r="A233" i="3"/>
  <c r="A232" i="3"/>
  <c r="A229" i="3"/>
  <c r="A230" i="3"/>
  <c r="A145" i="3"/>
  <c r="A149" i="3"/>
  <c r="A153" i="3"/>
  <c r="A148" i="3"/>
  <c r="A150" i="3"/>
  <c r="A158" i="3"/>
  <c r="A151" i="3"/>
  <c r="A157" i="3"/>
  <c r="A152" i="3"/>
  <c r="A156" i="3"/>
  <c r="A155" i="3"/>
  <c r="A154" i="3"/>
  <c r="A147" i="3"/>
  <c r="A79" i="3"/>
  <c r="A78" i="3"/>
  <c r="A77" i="3"/>
  <c r="A76" i="3"/>
  <c r="A80" i="3"/>
  <c r="A1020" i="7"/>
  <c r="A113" i="7"/>
  <c r="A1905" i="7"/>
  <c r="A790" i="7"/>
  <c r="A2049" i="7"/>
  <c r="A695" i="7"/>
  <c r="A2065" i="7"/>
  <c r="A1452" i="7"/>
  <c r="A1451" i="7"/>
  <c r="A412" i="7"/>
  <c r="A954" i="7"/>
  <c r="A1222" i="7"/>
  <c r="A309" i="7"/>
  <c r="A1268" i="7"/>
  <c r="A812" i="7"/>
  <c r="A118" i="10"/>
  <c r="A1748" i="7"/>
  <c r="A1436" i="7"/>
  <c r="A1998" i="7"/>
  <c r="A1078" i="7"/>
  <c r="A1843" i="7"/>
  <c r="A808" i="7"/>
  <c r="A939" i="7"/>
  <c r="A1894" i="7"/>
  <c r="A1449" i="7"/>
  <c r="A39" i="10"/>
  <c r="A1920" i="7"/>
  <c r="A668" i="7"/>
  <c r="A822" i="7"/>
  <c r="A1608" i="7"/>
  <c r="A1995" i="7"/>
  <c r="A1570" i="7"/>
  <c r="A103" i="10"/>
  <c r="A1219" i="7"/>
  <c r="A117" i="10"/>
  <c r="A1574" i="7"/>
  <c r="A1139" i="7"/>
  <c r="A1113" i="7"/>
  <c r="A672" i="7"/>
  <c r="A56" i="10"/>
  <c r="A1785" i="7"/>
  <c r="A1231" i="7"/>
  <c r="A187" i="7"/>
  <c r="A147" i="7"/>
  <c r="A1927" i="7"/>
  <c r="A365" i="7"/>
  <c r="A1192" i="7"/>
  <c r="A1600" i="7"/>
  <c r="A78" i="10"/>
  <c r="A1242" i="7"/>
  <c r="A694" i="7"/>
  <c r="A464" i="7"/>
  <c r="A1991" i="7"/>
  <c r="A273" i="7"/>
  <c r="A98" i="7"/>
  <c r="A703" i="7"/>
  <c r="A317" i="7"/>
  <c r="A1841" i="7"/>
  <c r="A190" i="7"/>
  <c r="A408" i="7"/>
  <c r="A2000" i="7"/>
  <c r="A1992" i="7"/>
  <c r="A435" i="7"/>
  <c r="A294" i="7"/>
  <c r="A702" i="7"/>
  <c r="A1101" i="7"/>
  <c r="A641" i="7"/>
  <c r="A74" i="10"/>
  <c r="A63" i="10"/>
  <c r="A1850" i="7"/>
  <c r="A1561" i="7"/>
  <c r="A1319" i="7"/>
  <c r="A1875" i="7"/>
  <c r="A1878" i="7"/>
  <c r="A1882" i="7"/>
  <c r="A1884" i="7"/>
  <c r="A1862" i="7"/>
  <c r="A1865" i="7"/>
  <c r="A1885" i="7"/>
  <c r="A1864" i="7"/>
  <c r="A1869" i="7"/>
  <c r="A1860" i="7"/>
  <c r="A1867" i="7"/>
  <c r="A1874" i="7"/>
  <c r="A1871" i="7"/>
  <c r="A1879" i="7"/>
  <c r="A1870" i="7"/>
  <c r="A1877" i="7"/>
  <c r="A1883" i="7"/>
  <c r="A1872" i="7"/>
  <c r="A1886" i="7"/>
  <c r="A1866" i="7"/>
  <c r="A631" i="7"/>
  <c r="A620" i="7"/>
  <c r="A619" i="7"/>
  <c r="A618" i="7"/>
  <c r="A632" i="7"/>
  <c r="A638" i="7"/>
  <c r="A628" i="7"/>
  <c r="A613" i="7"/>
  <c r="A627" i="7"/>
  <c r="A636" i="7"/>
  <c r="A617" i="7"/>
  <c r="A630" i="7"/>
  <c r="A623" i="7"/>
  <c r="A615" i="7"/>
  <c r="A622" i="7"/>
  <c r="A633" i="7"/>
  <c r="A616" i="7"/>
  <c r="A1404" i="7"/>
  <c r="A1407" i="7"/>
  <c r="A1402" i="7"/>
  <c r="A1421" i="7"/>
  <c r="A1403" i="7"/>
  <c r="A1417" i="7"/>
  <c r="A1416" i="7"/>
  <c r="A1400" i="7"/>
  <c r="A1415" i="7"/>
  <c r="A1395" i="7"/>
  <c r="A1420" i="7"/>
  <c r="A1409" i="7"/>
  <c r="A1399" i="7"/>
  <c r="A1396" i="7"/>
  <c r="A1423" i="7"/>
  <c r="A1410" i="7"/>
  <c r="A1411" i="7"/>
  <c r="A1397" i="7"/>
  <c r="A1401" i="7"/>
  <c r="A1398" i="7"/>
  <c r="A1408" i="7"/>
  <c r="A1419" i="7"/>
  <c r="A576" i="7"/>
  <c r="A557" i="7"/>
  <c r="A582" i="7"/>
  <c r="A572" i="7"/>
  <c r="A1861" i="7"/>
  <c r="A1665" i="7"/>
  <c r="A1674" i="7"/>
  <c r="A1406" i="7"/>
  <c r="A1700" i="7"/>
  <c r="A1688" i="7"/>
  <c r="A1689" i="7"/>
  <c r="A1702" i="7"/>
  <c r="A1706" i="7"/>
  <c r="A1694" i="7"/>
  <c r="A1704" i="7"/>
  <c r="A1699" i="7"/>
  <c r="A1701" i="7"/>
  <c r="A1705" i="7"/>
  <c r="A1703" i="7"/>
  <c r="A1692" i="7"/>
  <c r="A1711" i="7"/>
  <c r="A1698" i="7"/>
  <c r="A1708" i="7"/>
  <c r="A1687" i="7"/>
  <c r="A1686" i="7"/>
  <c r="A1713" i="7"/>
  <c r="A1691" i="7"/>
  <c r="A1947" i="7"/>
  <c r="A1973" i="7"/>
  <c r="A1949" i="7"/>
  <c r="A1951" i="7"/>
  <c r="A1954" i="7"/>
  <c r="A1955" i="7"/>
  <c r="A1963" i="7"/>
  <c r="A1967" i="7"/>
  <c r="A1957" i="7"/>
  <c r="A1962" i="7"/>
  <c r="A1952" i="7"/>
  <c r="A1974" i="7"/>
  <c r="A1965" i="7"/>
  <c r="A1959" i="7"/>
  <c r="A1960" i="7"/>
  <c r="A1968" i="7"/>
  <c r="A1971" i="7"/>
  <c r="A1970" i="7"/>
  <c r="A761" i="7"/>
  <c r="A783" i="7"/>
  <c r="A768" i="7"/>
  <c r="A780" i="7"/>
  <c r="A758" i="7"/>
  <c r="A762" i="7"/>
  <c r="A770" i="7"/>
  <c r="A772" i="7"/>
  <c r="A774" i="7"/>
  <c r="A757" i="7"/>
  <c r="A784" i="7"/>
  <c r="A773" i="7"/>
  <c r="A771" i="7"/>
  <c r="A782" i="7"/>
  <c r="A763" i="7"/>
  <c r="A775" i="7"/>
  <c r="A767" i="7"/>
  <c r="A777" i="7"/>
  <c r="A760" i="7"/>
  <c r="A781" i="7"/>
  <c r="A759" i="7"/>
  <c r="A778" i="7"/>
  <c r="A764" i="7"/>
  <c r="A1279" i="7"/>
  <c r="A1295" i="7"/>
  <c r="A1306" i="7"/>
  <c r="A1302" i="7"/>
  <c r="A1282" i="7"/>
  <c r="A1300" i="7"/>
  <c r="A1303" i="7"/>
  <c r="A1283" i="7"/>
  <c r="A1304" i="7"/>
  <c r="A1296" i="7"/>
  <c r="A1297" i="7"/>
  <c r="A1281" i="7"/>
  <c r="A1298" i="7"/>
  <c r="A1290" i="7"/>
  <c r="A1288" i="7"/>
  <c r="A1294" i="7"/>
  <c r="A1293" i="7"/>
  <c r="A1291" i="7"/>
  <c r="A1301" i="7"/>
  <c r="A1285" i="7"/>
  <c r="A339" i="7"/>
  <c r="A335" i="7"/>
  <c r="A332" i="7"/>
  <c r="A334" i="7"/>
  <c r="A342" i="7"/>
  <c r="A346" i="7"/>
  <c r="A343" i="7"/>
  <c r="A327" i="7"/>
  <c r="A341" i="7"/>
  <c r="A337" i="7"/>
  <c r="A330" i="7"/>
  <c r="A340" i="7"/>
  <c r="A345" i="7"/>
  <c r="A323" i="7"/>
  <c r="A349" i="7"/>
  <c r="A331" i="7"/>
  <c r="A329" i="7"/>
  <c r="A336" i="7"/>
  <c r="A325" i="7"/>
  <c r="A322" i="7"/>
  <c r="A326" i="7"/>
  <c r="A629" i="7"/>
  <c r="A1876" i="7"/>
  <c r="A1696" i="7"/>
  <c r="A1948" i="7"/>
  <c r="A1710" i="7"/>
  <c r="A1292" i="7"/>
  <c r="A1950" i="7"/>
  <c r="A1418" i="7"/>
  <c r="A1953" i="7"/>
  <c r="A1697" i="7"/>
  <c r="A333" i="7"/>
  <c r="A1946" i="7"/>
  <c r="A1961" i="7"/>
  <c r="A1966" i="7"/>
  <c r="A779" i="7"/>
  <c r="A1958" i="7"/>
  <c r="A1693" i="7"/>
  <c r="A1863" i="7"/>
  <c r="A1685" i="7"/>
  <c r="A1275" i="7"/>
  <c r="A1267" i="7"/>
  <c r="A1265" i="7"/>
  <c r="A1252" i="7"/>
  <c r="A1266" i="7"/>
  <c r="A1261" i="7"/>
  <c r="A1260" i="7"/>
  <c r="A23" i="7"/>
  <c r="A29" i="7"/>
  <c r="A7" i="7"/>
  <c r="A6" i="7"/>
  <c r="A8" i="7"/>
  <c r="A825" i="7"/>
  <c r="A818" i="7"/>
  <c r="A839" i="7"/>
  <c r="A821" i="7"/>
  <c r="A1771" i="7"/>
  <c r="A1750" i="7"/>
  <c r="A1764" i="7"/>
  <c r="A1745" i="7"/>
  <c r="A1756" i="7"/>
  <c r="A1762" i="7"/>
  <c r="A1753" i="7"/>
  <c r="A130" i="10"/>
  <c r="A115" i="10"/>
  <c r="A108" i="10"/>
  <c r="A121" i="10"/>
  <c r="A123" i="10"/>
  <c r="A122" i="10"/>
  <c r="A101" i="10"/>
  <c r="A127" i="10"/>
  <c r="A530" i="7"/>
  <c r="A550" i="7"/>
  <c r="A540" i="7"/>
  <c r="A528" i="7"/>
  <c r="A551" i="7"/>
  <c r="A527" i="7"/>
  <c r="A533" i="7"/>
  <c r="A547" i="7"/>
  <c r="A544" i="7"/>
  <c r="A1820" i="7"/>
  <c r="A1549" i="7"/>
  <c r="A1552" i="7"/>
  <c r="A1956" i="7"/>
  <c r="A328" i="7"/>
  <c r="A591" i="7"/>
  <c r="A1121" i="7"/>
  <c r="A1761" i="7"/>
  <c r="A1311" i="7"/>
  <c r="A833" i="7"/>
  <c r="A1018" i="7"/>
  <c r="A1610" i="7"/>
  <c r="A856" i="7"/>
  <c r="A1286" i="7"/>
  <c r="A1386" i="7"/>
  <c r="A1016" i="7"/>
  <c r="A1553" i="7"/>
  <c r="A552" i="7"/>
  <c r="A1615" i="7"/>
  <c r="A2041" i="7"/>
  <c r="A1100" i="7"/>
  <c r="A253" i="7"/>
  <c r="A815" i="7"/>
  <c r="A765" i="7"/>
  <c r="A1233" i="7"/>
  <c r="A1041" i="7"/>
  <c r="A1757" i="7"/>
  <c r="A667" i="7"/>
  <c r="A1049" i="7"/>
  <c r="A438" i="7"/>
  <c r="A874" i="7"/>
  <c r="A1583" i="7"/>
  <c r="A505" i="7"/>
  <c r="A1198" i="7"/>
  <c r="A1392" i="7"/>
  <c r="A1340" i="7"/>
  <c r="A868" i="7"/>
  <c r="A879" i="7"/>
  <c r="A1137" i="7"/>
  <c r="A1545" i="7"/>
  <c r="A1554" i="7"/>
  <c r="A1562" i="7"/>
  <c r="A537" i="7"/>
  <c r="A1176" i="7"/>
  <c r="A1631" i="7"/>
  <c r="A19" i="10"/>
  <c r="A699" i="7"/>
  <c r="A756" i="7"/>
  <c r="A953" i="7"/>
  <c r="A1855" i="7"/>
  <c r="A1034" i="7"/>
  <c r="A519" i="7"/>
  <c r="A1902" i="7"/>
  <c r="A207" i="7"/>
  <c r="A1648" i="7"/>
  <c r="A680" i="7"/>
  <c r="A1657" i="7"/>
  <c r="A562" i="7"/>
  <c r="A579" i="7"/>
  <c r="A556" i="7"/>
  <c r="A410" i="7"/>
  <c r="A27" i="7"/>
  <c r="A837" i="7"/>
  <c r="A578" i="7"/>
  <c r="A567" i="7"/>
  <c r="A1675" i="7"/>
  <c r="A1656" i="7"/>
  <c r="A566" i="7"/>
  <c r="A1680" i="7"/>
  <c r="A571" i="7"/>
  <c r="A565" i="7"/>
  <c r="A1682" i="7"/>
  <c r="A1679" i="7"/>
  <c r="A568" i="7"/>
  <c r="A573" i="7"/>
  <c r="A1661" i="7"/>
  <c r="A1662" i="7"/>
  <c r="A1681" i="7"/>
  <c r="A1666" i="7"/>
  <c r="A1670" i="7"/>
  <c r="A558" i="7"/>
  <c r="A1668" i="7"/>
  <c r="A1676" i="7"/>
  <c r="A563" i="7"/>
  <c r="A1684" i="7"/>
  <c r="A570" i="7"/>
  <c r="A580" i="7"/>
  <c r="A1683" i="7"/>
  <c r="A1663" i="7"/>
  <c r="A1667" i="7"/>
  <c r="A1658" i="7"/>
  <c r="A577" i="7"/>
  <c r="A1664" i="7"/>
  <c r="A1672" i="7"/>
  <c r="A1837" i="7"/>
  <c r="A1228" i="7"/>
  <c r="A1782" i="7"/>
  <c r="A1673" i="7"/>
  <c r="A1659" i="7"/>
  <c r="A581" i="7"/>
  <c r="A1669" i="7"/>
  <c r="A569" i="7"/>
  <c r="A1660" i="7"/>
  <c r="A564" i="7"/>
  <c r="A560" i="7"/>
  <c r="A952" i="7"/>
  <c r="A2066" i="7"/>
  <c r="A2001" i="7"/>
  <c r="A2083" i="7"/>
  <c r="A35" i="10"/>
  <c r="A1916" i="7"/>
  <c r="A1815" i="7"/>
  <c r="A1897" i="7"/>
  <c r="A307" i="7"/>
  <c r="A1447" i="7"/>
  <c r="A1434" i="7"/>
  <c r="A70" i="7"/>
  <c r="A1908" i="7"/>
  <c r="A1238" i="7"/>
  <c r="A1620" i="7"/>
  <c r="A24" i="7"/>
  <c r="A25" i="10"/>
  <c r="A832" i="7"/>
  <c r="A574" i="7"/>
  <c r="A559" i="7"/>
  <c r="A1887" i="7"/>
  <c r="A1678" i="7"/>
  <c r="A1490" i="7"/>
  <c r="A22" i="10"/>
  <c r="A1677" i="7"/>
  <c r="A957" i="7"/>
  <c r="A624" i="7"/>
  <c r="A1083" i="7"/>
  <c r="A956" i="7"/>
  <c r="A311" i="7"/>
  <c r="A634" i="7"/>
  <c r="A1941" i="7"/>
  <c r="A411" i="7"/>
  <c r="A969" i="7"/>
  <c r="A689" i="7"/>
  <c r="A2075" i="7"/>
  <c r="A109" i="10"/>
  <c r="A963" i="7"/>
  <c r="A755" i="7"/>
  <c r="A1613" i="7"/>
  <c r="A1347" i="7"/>
  <c r="A640" i="7"/>
  <c r="A2088" i="7"/>
  <c r="A1199" i="7"/>
  <c r="A26" i="7"/>
  <c r="A457" i="7"/>
  <c r="A1090" i="7"/>
  <c r="A614" i="7"/>
  <c r="A575" i="7"/>
  <c r="A802" i="7"/>
  <c r="A68" i="7"/>
  <c r="A409" i="7"/>
  <c r="A1440" i="7"/>
  <c r="A1324" i="7"/>
  <c r="A797" i="7"/>
  <c r="A419" i="7"/>
  <c r="A804" i="7"/>
  <c r="A1906" i="7"/>
  <c r="A688" i="7"/>
  <c r="A465" i="7"/>
  <c r="A819" i="7"/>
  <c r="A1080" i="7"/>
  <c r="A129" i="10"/>
  <c r="A526" i="7"/>
  <c r="A1707" i="7"/>
  <c r="A183" i="7"/>
  <c r="A776" i="7"/>
  <c r="A515" i="7"/>
  <c r="A1334" i="7"/>
  <c r="A1331" i="7"/>
  <c r="A1922" i="7"/>
  <c r="A9" i="7"/>
  <c r="A49" i="10"/>
  <c r="A1350" i="7"/>
  <c r="A27" i="10"/>
  <c r="A1899" i="7"/>
  <c r="A13" i="7"/>
  <c r="A988" i="7"/>
  <c r="A514" i="7"/>
  <c r="A144" i="7"/>
  <c r="A385" i="7"/>
  <c r="A890" i="7"/>
  <c r="A354" i="7"/>
  <c r="A1063" i="7"/>
  <c r="A40" i="10"/>
  <c r="A2072" i="7"/>
  <c r="A554" i="7"/>
  <c r="A1712" i="7"/>
  <c r="A2058" i="7"/>
  <c r="A84" i="7"/>
  <c r="A418" i="7"/>
  <c r="A1127" i="7"/>
  <c r="A63" i="7"/>
  <c r="A1796" i="7"/>
  <c r="A1469" i="7"/>
  <c r="A1478" i="7"/>
  <c r="A1458" i="7"/>
  <c r="A1454" i="7"/>
  <c r="A1466" i="7"/>
  <c r="A1468" i="7"/>
  <c r="A1462" i="7"/>
  <c r="A1456" i="7"/>
  <c r="A1471" i="7"/>
  <c r="A1481" i="7"/>
  <c r="A1477" i="7"/>
  <c r="A1473" i="7"/>
  <c r="A1459" i="7"/>
  <c r="A1467" i="7"/>
  <c r="A1455" i="7"/>
  <c r="A1461" i="7"/>
  <c r="A1472" i="7"/>
  <c r="A1460" i="7"/>
  <c r="A1474" i="7"/>
  <c r="A1465" i="7"/>
  <c r="A1480" i="7"/>
  <c r="A1457" i="7"/>
  <c r="A1476" i="7"/>
  <c r="A1479" i="7"/>
  <c r="A1464" i="7"/>
  <c r="A1475" i="7"/>
  <c r="A1463" i="7"/>
  <c r="A164" i="7"/>
  <c r="A176" i="7"/>
  <c r="A171" i="7"/>
  <c r="A151" i="7"/>
  <c r="A170" i="7"/>
  <c r="A149" i="7"/>
  <c r="A173" i="7"/>
  <c r="A172" i="7"/>
  <c r="A153" i="7"/>
  <c r="A155" i="7"/>
  <c r="A165" i="7"/>
  <c r="A150" i="7"/>
  <c r="A168" i="7"/>
  <c r="A158" i="7"/>
  <c r="A160" i="7"/>
  <c r="A156" i="7"/>
  <c r="A161" i="7"/>
  <c r="A157" i="7"/>
  <c r="A166" i="7"/>
  <c r="A167" i="7"/>
  <c r="A154" i="7"/>
  <c r="A175" i="7"/>
  <c r="A152" i="7"/>
  <c r="A232" i="7"/>
  <c r="A206" i="7"/>
  <c r="A226" i="7"/>
  <c r="A209" i="7"/>
  <c r="A212" i="7"/>
  <c r="A230" i="7"/>
  <c r="A220" i="7"/>
  <c r="A217" i="7"/>
  <c r="A224" i="7"/>
  <c r="A211" i="7"/>
  <c r="A228" i="7"/>
  <c r="A233" i="7"/>
  <c r="A234" i="7"/>
  <c r="A215" i="7"/>
  <c r="A229" i="7"/>
  <c r="A231" i="7"/>
  <c r="A210" i="7"/>
  <c r="A208" i="7"/>
  <c r="A221" i="7"/>
  <c r="A225" i="7"/>
  <c r="A216" i="7"/>
  <c r="A219" i="7"/>
  <c r="A1178" i="7"/>
  <c r="A1179" i="7"/>
  <c r="A1177" i="7"/>
  <c r="A1183" i="7"/>
  <c r="A1185" i="7"/>
  <c r="A1166" i="7"/>
  <c r="A1174" i="7"/>
  <c r="A1171" i="7"/>
  <c r="A1187" i="7"/>
  <c r="A1172" i="7"/>
  <c r="A1173" i="7"/>
  <c r="A1167" i="7"/>
  <c r="A1189" i="7"/>
  <c r="A1175" i="7"/>
  <c r="A1186" i="7"/>
  <c r="A1165" i="7"/>
  <c r="A1180" i="7"/>
  <c r="A1181" i="7"/>
  <c r="A1168" i="7"/>
  <c r="A1164" i="7"/>
  <c r="A1182" i="7"/>
  <c r="A1191" i="7"/>
  <c r="A1188" i="7"/>
  <c r="A1163" i="7"/>
  <c r="A1184" i="7"/>
  <c r="A1190" i="7"/>
  <c r="A162" i="7"/>
  <c r="A222" i="7"/>
  <c r="A929" i="7"/>
  <c r="A915" i="7"/>
  <c r="A924" i="7"/>
  <c r="A902" i="7"/>
  <c r="A910" i="7"/>
  <c r="A914" i="7"/>
  <c r="A923" i="7"/>
  <c r="A909" i="7"/>
  <c r="A928" i="7"/>
  <c r="A913" i="7"/>
  <c r="A918" i="7"/>
  <c r="A905" i="7"/>
  <c r="A920" i="7"/>
  <c r="A926" i="7"/>
  <c r="A903" i="7"/>
  <c r="A916" i="7"/>
  <c r="A917" i="7"/>
  <c r="A912" i="7"/>
  <c r="A921" i="7"/>
  <c r="A911" i="7"/>
  <c r="A904" i="7"/>
  <c r="A927" i="7"/>
  <c r="A906" i="7"/>
  <c r="A922" i="7"/>
  <c r="A1630" i="7"/>
  <c r="A1653" i="7"/>
  <c r="A1634" i="7"/>
  <c r="A1640" i="7"/>
  <c r="A1627" i="7"/>
  <c r="A1633" i="7"/>
  <c r="A1629" i="7"/>
  <c r="A1647" i="7"/>
  <c r="A1646" i="7"/>
  <c r="A1645" i="7"/>
  <c r="A1635" i="7"/>
  <c r="A1637" i="7"/>
  <c r="A1654" i="7"/>
  <c r="A1638" i="7"/>
  <c r="A1643" i="7"/>
  <c r="A1642" i="7"/>
  <c r="A1650" i="7"/>
  <c r="A1641" i="7"/>
  <c r="A1652" i="7"/>
  <c r="A1655" i="7"/>
  <c r="A1649" i="7"/>
  <c r="A1644" i="7"/>
  <c r="A472" i="7"/>
  <c r="A487" i="7"/>
  <c r="A490" i="7"/>
  <c r="A907" i="7"/>
  <c r="A482" i="7"/>
  <c r="A480" i="7"/>
  <c r="A470" i="7"/>
  <c r="A491" i="7"/>
  <c r="A492" i="7"/>
  <c r="A478" i="7"/>
  <c r="A485" i="7"/>
  <c r="A489" i="7"/>
  <c r="A468" i="7"/>
  <c r="A467" i="7"/>
  <c r="A484" i="7"/>
  <c r="A474" i="7"/>
  <c r="A493" i="7"/>
  <c r="A477" i="7"/>
  <c r="A494" i="7"/>
  <c r="A476" i="7"/>
  <c r="A481" i="7"/>
  <c r="A471" i="7"/>
  <c r="A479" i="7"/>
  <c r="A930" i="7"/>
  <c r="A919" i="7"/>
  <c r="A473" i="7"/>
  <c r="A20" i="10"/>
  <c r="A44" i="10"/>
  <c r="A16" i="10"/>
  <c r="A9" i="10"/>
  <c r="A42" i="10"/>
  <c r="A10" i="10"/>
  <c r="A7" i="10"/>
  <c r="A28" i="10"/>
  <c r="A6" i="10"/>
  <c r="A18" i="10"/>
  <c r="A43" i="10"/>
  <c r="A33" i="10"/>
  <c r="A23" i="10"/>
  <c r="A12" i="10"/>
  <c r="A31" i="10"/>
  <c r="A663" i="7"/>
  <c r="A654" i="7"/>
  <c r="A652" i="7"/>
  <c r="A659" i="7"/>
  <c r="A645" i="7"/>
  <c r="A666" i="7"/>
  <c r="A642" i="7"/>
  <c r="A644" i="7"/>
  <c r="A646" i="7"/>
  <c r="A643" i="7"/>
  <c r="A649" i="7"/>
  <c r="A1531" i="7"/>
  <c r="A1532" i="7"/>
  <c r="A1514" i="7"/>
  <c r="A1534" i="7"/>
  <c r="A1517" i="7"/>
  <c r="A1530" i="7"/>
  <c r="A1527" i="7"/>
  <c r="A1520" i="7"/>
  <c r="A1511" i="7"/>
  <c r="A735" i="7"/>
  <c r="A736" i="7"/>
  <c r="A748" i="7"/>
  <c r="A734" i="7"/>
  <c r="A733" i="7"/>
  <c r="A746" i="7"/>
  <c r="A743" i="7"/>
  <c r="A752" i="7"/>
  <c r="A741" i="7"/>
  <c r="A745" i="7"/>
  <c r="A731" i="7"/>
  <c r="A749" i="7"/>
  <c r="A737" i="7"/>
  <c r="A661" i="7"/>
  <c r="A24" i="10"/>
  <c r="A8" i="10"/>
  <c r="A21" i="10"/>
  <c r="A4" i="10"/>
  <c r="A2046" i="7"/>
  <c r="A2047" i="7"/>
  <c r="A2051" i="7"/>
  <c r="A1651" i="7"/>
  <c r="A32" i="10"/>
  <c r="A908" i="7"/>
  <c r="A1170" i="7"/>
  <c r="A227" i="7"/>
  <c r="A13" i="10"/>
  <c r="A469" i="7"/>
  <c r="A1354" i="7"/>
  <c r="A738" i="7"/>
  <c r="A1522" i="7"/>
  <c r="A2090" i="7"/>
  <c r="A2068" i="7"/>
  <c r="A1513" i="7"/>
  <c r="A2070" i="7"/>
  <c r="A1502" i="7"/>
  <c r="A1432" i="7"/>
  <c r="A1888" i="7"/>
  <c r="A29" i="10"/>
  <c r="A2063" i="7"/>
  <c r="A651" i="7"/>
  <c r="A1636" i="7"/>
  <c r="A1671" i="7"/>
  <c r="A1915" i="7"/>
  <c r="A687" i="7"/>
  <c r="A1639" i="7"/>
  <c r="A159" i="7"/>
  <c r="A1364" i="7"/>
  <c r="A127" i="7"/>
  <c r="A1414" i="7"/>
  <c r="A413" i="7"/>
  <c r="A483" i="7"/>
  <c r="A1446" i="7"/>
  <c r="A148" i="7"/>
  <c r="A497" i="7"/>
  <c r="A1251" i="7"/>
  <c r="A754" i="7"/>
  <c r="A1767" i="7"/>
  <c r="A2034" i="7"/>
  <c r="A1345" i="7"/>
  <c r="A2044" i="7"/>
  <c r="A1337" i="7"/>
  <c r="A1352" i="7"/>
  <c r="A2057" i="7"/>
  <c r="A1349" i="7"/>
  <c r="A1343" i="7"/>
  <c r="A2055" i="7"/>
  <c r="A2053" i="7"/>
  <c r="A1353" i="7"/>
  <c r="A2043" i="7"/>
  <c r="A2008" i="7"/>
  <c r="A2013" i="7"/>
  <c r="A2004" i="7"/>
  <c r="A2012" i="7"/>
  <c r="A2028" i="7"/>
  <c r="A2031" i="7"/>
  <c r="A2020" i="7"/>
  <c r="A2032" i="7"/>
  <c r="A2007" i="7"/>
  <c r="A2010" i="7"/>
  <c r="A2017" i="7"/>
  <c r="A2015" i="7"/>
  <c r="A2027" i="7"/>
  <c r="A2025" i="7"/>
  <c r="A2021" i="7"/>
  <c r="A2022" i="7"/>
  <c r="A2009" i="7"/>
  <c r="A2006" i="7"/>
  <c r="A2011" i="7"/>
  <c r="A2016" i="7"/>
  <c r="A2029" i="7"/>
  <c r="A2005" i="7"/>
  <c r="A2024" i="7"/>
  <c r="A2014" i="7"/>
  <c r="A2030" i="7"/>
  <c r="A1814" i="7"/>
  <c r="A1811" i="7"/>
  <c r="A1809" i="7"/>
  <c r="A1807" i="7"/>
  <c r="A19" i="7"/>
  <c r="A1499" i="7"/>
  <c r="A1485" i="7"/>
  <c r="A17" i="7"/>
  <c r="A1506" i="7"/>
  <c r="A1504" i="7"/>
  <c r="A1278" i="7"/>
  <c r="A1483" i="7"/>
  <c r="A1509" i="7"/>
  <c r="A1493" i="7"/>
  <c r="A1810" i="7"/>
  <c r="A1505" i="7"/>
  <c r="A1488" i="7"/>
  <c r="A1215" i="7"/>
  <c r="A1299" i="7"/>
  <c r="A1093" i="7"/>
  <c r="A1728" i="7"/>
  <c r="A950" i="7"/>
  <c r="A900" i="7"/>
  <c r="A1370" i="7"/>
  <c r="A1358" i="7"/>
  <c r="A1339" i="7"/>
  <c r="A1356" i="7"/>
  <c r="A257" i="7"/>
  <c r="A135" i="7"/>
  <c r="A218" i="7"/>
  <c r="A1873" i="7"/>
  <c r="A1827" i="7"/>
  <c r="A174" i="7"/>
  <c r="A1783" i="7"/>
  <c r="A521" i="7"/>
  <c r="A625" i="7"/>
  <c r="A1226" i="7"/>
  <c r="A1445" i="7"/>
  <c r="A612" i="7"/>
  <c r="A462" i="7"/>
  <c r="A1327" i="7"/>
  <c r="A1763" i="7"/>
  <c r="A1433" i="7"/>
  <c r="A204" i="7"/>
  <c r="A605" i="7"/>
  <c r="A886" i="7"/>
  <c r="A1989" i="7"/>
  <c r="A1800" i="7"/>
  <c r="A2074" i="7"/>
  <c r="A1091" i="7"/>
  <c r="A1074" i="7"/>
  <c r="A320" i="7"/>
  <c r="A1217" i="7"/>
  <c r="A104" i="7"/>
  <c r="A1487" i="7"/>
  <c r="A854" i="7"/>
  <c r="A475" i="7"/>
  <c r="A1333" i="7"/>
  <c r="A194" i="7"/>
  <c r="A90" i="7"/>
  <c r="A223" i="7"/>
  <c r="A1070" i="7"/>
  <c r="A1812" i="7"/>
  <c r="A213" i="7"/>
  <c r="A1237" i="7"/>
  <c r="A2019" i="7"/>
  <c r="A1852" i="7"/>
  <c r="A1572" i="7"/>
  <c r="A1077" i="7"/>
  <c r="A1422" i="7"/>
  <c r="A1453" i="7"/>
  <c r="A1832" i="7"/>
  <c r="A728" i="7"/>
  <c r="A1612" i="7"/>
  <c r="A690" i="7"/>
  <c r="A287" i="7"/>
  <c r="A1369" i="7"/>
  <c r="A1550" i="7"/>
  <c r="A1107" i="7"/>
  <c r="A2085" i="7"/>
  <c r="A1777" i="7"/>
  <c r="A1792" i="7"/>
  <c r="A344" i="7"/>
  <c r="A1604" i="7"/>
  <c r="A1781" i="7"/>
  <c r="A831" i="7"/>
  <c r="A1381" i="7"/>
  <c r="A76" i="7"/>
  <c r="A79" i="7"/>
  <c r="A584" i="7"/>
  <c r="A117" i="7"/>
  <c r="A1085" i="7"/>
  <c r="A1262" i="7"/>
  <c r="A722" i="7"/>
  <c r="A1491" i="7"/>
  <c r="A1579" i="7"/>
  <c r="A1621" i="7"/>
  <c r="A16" i="7"/>
  <c r="A2018" i="7"/>
  <c r="A1770" i="7"/>
  <c r="A1220" i="7"/>
  <c r="A1159" i="7"/>
  <c r="A1819" i="7"/>
  <c r="A1859" i="7"/>
  <c r="A1830" i="7"/>
  <c r="A866" i="7"/>
  <c r="A58" i="7"/>
  <c r="A199" i="7"/>
  <c r="A1169" i="7"/>
  <c r="A42" i="7"/>
  <c r="A1537" i="7"/>
  <c r="A169" i="7"/>
  <c r="A139" i="7"/>
  <c r="A48" i="7"/>
  <c r="A841" i="7"/>
  <c r="A1609" i="7"/>
  <c r="A1732" i="7"/>
  <c r="A356" i="7"/>
  <c r="A2060" i="7"/>
  <c r="A938" i="7"/>
  <c r="A1470" i="7"/>
  <c r="A945" i="7"/>
  <c r="A12" i="7"/>
  <c r="A28" i="7"/>
  <c r="A1690" i="7"/>
  <c r="A1980" i="7"/>
  <c r="A1315" i="7"/>
  <c r="A163" i="7"/>
  <c r="A2023" i="7"/>
  <c r="A626" i="7"/>
  <c r="A377" i="7"/>
  <c r="A417" i="7"/>
  <c r="A49" i="7"/>
  <c r="A1628" i="7"/>
  <c r="A1881" i="7"/>
  <c r="A1557" i="7"/>
  <c r="A1775" i="7"/>
  <c r="A241" i="7"/>
  <c r="A1341" i="7"/>
  <c r="A95" i="7"/>
  <c r="A1744" i="7"/>
  <c r="A1917" i="7"/>
  <c r="A115" i="7"/>
  <c r="A1801" i="7"/>
  <c r="A1829" i="7"/>
  <c r="A1611" i="7"/>
  <c r="A1314" i="7"/>
  <c r="A2038" i="7"/>
  <c r="A78" i="7"/>
  <c r="A248" i="7"/>
  <c r="A1588" i="7"/>
  <c r="A561" i="7"/>
  <c r="A428" i="7"/>
  <c r="A1747" i="7"/>
  <c r="A1435" i="7"/>
  <c r="A635" i="7"/>
  <c r="A1983" i="7"/>
  <c r="A1737" i="7"/>
  <c r="A266" i="7"/>
  <c r="A973" i="7"/>
  <c r="A1856" i="7"/>
  <c r="A1759" i="7"/>
  <c r="A1524" i="7"/>
  <c r="A855" i="7"/>
  <c r="A1048" i="7"/>
  <c r="A1632" i="7"/>
  <c r="A1559" i="7"/>
  <c r="A1368" i="7"/>
  <c r="A57" i="7"/>
  <c r="A1535" i="7"/>
  <c r="A925" i="7"/>
  <c r="A1061" i="7"/>
  <c r="A1097" i="7"/>
  <c r="A1156" i="7"/>
  <c r="A1515" i="7"/>
  <c r="A507" i="7"/>
  <c r="A1880" i="7"/>
  <c r="A593" i="7"/>
  <c r="A816" i="7"/>
  <c r="A488" i="7"/>
  <c r="A1729" i="7"/>
  <c r="A1128" i="7"/>
  <c r="A80" i="7"/>
  <c r="A2026" i="7"/>
  <c r="A1851" i="7"/>
  <c r="A1758" i="7"/>
  <c r="A884" i="7"/>
  <c r="A280" i="7"/>
  <c r="A555" i="7"/>
  <c r="A792" i="7"/>
  <c r="A1580" i="7"/>
  <c r="A1622" i="7"/>
  <c r="A201" i="7"/>
  <c r="A1591" i="7"/>
  <c r="A1907" i="7"/>
  <c r="A1365" i="7"/>
  <c r="A1289" i="7"/>
  <c r="A836" i="7"/>
  <c r="A992" i="7"/>
  <c r="A1348" i="7"/>
  <c r="A1772" i="7"/>
  <c r="A934" i="7"/>
  <c r="A650" i="7"/>
  <c r="A1383" i="7"/>
  <c r="A1346" i="7"/>
  <c r="A138" i="7"/>
  <c r="A1363" i="7"/>
  <c r="A516" i="7"/>
  <c r="A1204" i="7"/>
  <c r="A1972" i="7"/>
  <c r="A10" i="7"/>
  <c r="A1425" i="7"/>
  <c r="A637" i="7"/>
  <c r="A1027" i="7"/>
  <c r="A1930" i="7"/>
  <c r="A1046" i="7"/>
  <c r="A962" i="7"/>
  <c r="A1804" i="7"/>
  <c r="A1805" i="7"/>
  <c r="A1486" i="7"/>
  <c r="A1500" i="7"/>
  <c r="A1765" i="7"/>
  <c r="A1496" i="7"/>
  <c r="A1749" i="7"/>
  <c r="A1497" i="7"/>
  <c r="A1803" i="7"/>
  <c r="A1250" i="7"/>
  <c r="A1766" i="7"/>
  <c r="A1253" i="7"/>
  <c r="A1802" i="7"/>
  <c r="A1751" i="7"/>
  <c r="A1508" i="7"/>
  <c r="A1507" i="7"/>
  <c r="A1501" i="7"/>
  <c r="A1813" i="7"/>
  <c r="A1503" i="7"/>
  <c r="A1482" i="7"/>
  <c r="A1494" i="7"/>
  <c r="A1817" i="7"/>
  <c r="A1825" i="7"/>
  <c r="A1498" i="7"/>
  <c r="A3" i="7"/>
  <c r="A1254" i="7"/>
  <c r="A5" i="7"/>
  <c r="A1808" i="7"/>
  <c r="A21" i="7"/>
  <c r="A1277" i="7"/>
  <c r="A817" i="7"/>
  <c r="A1806" i="7"/>
  <c r="A1824" i="7"/>
  <c r="A1818" i="7"/>
  <c r="A1816" i="7"/>
  <c r="A1823" i="7"/>
  <c r="A1746" i="7"/>
  <c r="A1755" i="7"/>
  <c r="A1258" i="7"/>
  <c r="A838" i="7"/>
  <c r="A1828" i="7"/>
  <c r="A1492" i="7"/>
  <c r="A1822" i="7"/>
  <c r="A1495" i="7"/>
  <c r="A1510" i="7"/>
  <c r="A1489" i="7"/>
  <c r="A1484" i="7"/>
  <c r="A485" i="3"/>
  <c r="A505" i="3"/>
  <c r="A483" i="3"/>
  <c r="A488" i="3"/>
  <c r="A482" i="3"/>
  <c r="A480" i="3"/>
  <c r="A476" i="3"/>
  <c r="A487" i="3"/>
  <c r="A493" i="3"/>
  <c r="A474" i="3"/>
  <c r="A492" i="3"/>
  <c r="A498" i="3"/>
  <c r="A528" i="3"/>
  <c r="A504" i="3"/>
  <c r="A514" i="3"/>
  <c r="A525" i="3"/>
  <c r="A520" i="3"/>
  <c r="A526" i="3"/>
  <c r="A503" i="3"/>
  <c r="A539" i="3"/>
  <c r="A531" i="3"/>
  <c r="A541" i="3"/>
  <c r="A497" i="3"/>
  <c r="A471" i="3"/>
  <c r="A538" i="3"/>
  <c r="A509" i="3"/>
  <c r="A544" i="3"/>
  <c r="A481" i="3"/>
  <c r="A518" i="3"/>
  <c r="A495" i="3"/>
  <c r="A521" i="3"/>
  <c r="A511" i="3"/>
  <c r="A472" i="3"/>
  <c r="A507" i="3"/>
  <c r="A502" i="3"/>
  <c r="A477" i="3"/>
  <c r="A486" i="3"/>
  <c r="A515" i="3"/>
  <c r="A543" i="3"/>
  <c r="A530" i="3"/>
  <c r="A532" i="3"/>
  <c r="A490" i="3"/>
  <c r="A536" i="3"/>
  <c r="A491" i="3"/>
  <c r="A500" i="3"/>
  <c r="A475" i="3"/>
  <c r="A473" i="3"/>
  <c r="A478" i="3"/>
  <c r="A527" i="3"/>
  <c r="A484" i="3"/>
  <c r="A534" i="3"/>
  <c r="A479" i="3"/>
  <c r="A516" i="3"/>
  <c r="A517" i="3"/>
  <c r="A535" i="3"/>
  <c r="A513" i="3"/>
  <c r="A499" i="3"/>
  <c r="A524" i="3"/>
  <c r="A510" i="3"/>
  <c r="A508" i="3"/>
  <c r="A523" i="3"/>
  <c r="A529" i="3"/>
  <c r="A522" i="3"/>
  <c r="A506" i="3"/>
  <c r="A533" i="3"/>
  <c r="A489" i="3"/>
  <c r="A512" i="3"/>
  <c r="A501" i="3"/>
  <c r="A494" i="3"/>
  <c r="A537" i="3"/>
  <c r="A496" i="3"/>
  <c r="A540" i="3"/>
  <c r="A542" i="3"/>
  <c r="A519" i="3"/>
  <c r="E7" i="9"/>
  <c r="E9" i="8"/>
  <c r="D9" i="8"/>
  <c r="D7" i="9"/>
  <c r="A174" i="3"/>
  <c r="A200" i="3"/>
  <c r="A178" i="3"/>
  <c r="A177" i="3"/>
  <c r="A182" i="3"/>
  <c r="A220" i="3"/>
  <c r="A194" i="3"/>
  <c r="A173" i="3"/>
  <c r="A211" i="3"/>
  <c r="A187" i="3"/>
  <c r="A226" i="3"/>
  <c r="A167" i="3"/>
  <c r="A228" i="3"/>
  <c r="A215" i="3"/>
  <c r="A204" i="3"/>
  <c r="A205" i="3"/>
  <c r="A192" i="3"/>
  <c r="A168" i="3"/>
  <c r="A184" i="3"/>
  <c r="A181" i="3"/>
  <c r="A221" i="3"/>
  <c r="A219" i="3"/>
  <c r="A185" i="3"/>
  <c r="A191" i="3"/>
  <c r="A171" i="3"/>
  <c r="A202" i="3"/>
  <c r="A206" i="3"/>
  <c r="A189" i="3"/>
  <c r="A176" i="3"/>
  <c r="A224" i="3"/>
  <c r="A163" i="3"/>
  <c r="A218" i="3"/>
  <c r="A201" i="3"/>
  <c r="A199" i="3"/>
  <c r="A169" i="3"/>
  <c r="A165" i="3"/>
  <c r="A186" i="3"/>
  <c r="A183" i="3"/>
  <c r="A162" i="3"/>
  <c r="A170" i="3"/>
  <c r="A180" i="3"/>
  <c r="A225" i="3"/>
  <c r="A198" i="3"/>
  <c r="A172" i="3"/>
  <c r="A210" i="3"/>
  <c r="A222" i="3"/>
  <c r="A193" i="3"/>
  <c r="A203" i="3"/>
  <c r="A160" i="3"/>
  <c r="A207" i="3"/>
  <c r="A216" i="3"/>
  <c r="A164" i="3"/>
  <c r="A195" i="3"/>
  <c r="A209" i="3"/>
  <c r="A212" i="3"/>
  <c r="A161" i="3"/>
  <c r="A197" i="3"/>
  <c r="A179" i="3"/>
  <c r="A159" i="3"/>
  <c r="A208" i="3"/>
  <c r="A175" i="3"/>
  <c r="A166" i="3"/>
  <c r="A213" i="3"/>
  <c r="A190" i="3"/>
  <c r="A196" i="3"/>
  <c r="A214" i="3"/>
  <c r="A217" i="3"/>
  <c r="A227" i="3"/>
  <c r="A223" i="3"/>
  <c r="A188" i="3"/>
  <c r="A68" i="3"/>
  <c r="A70" i="3"/>
  <c r="A22" i="3"/>
  <c r="A37" i="3"/>
  <c r="A59" i="3"/>
  <c r="A42" i="3"/>
  <c r="A18" i="3"/>
  <c r="A64" i="3"/>
  <c r="A53" i="3"/>
  <c r="A21" i="3"/>
  <c r="A40" i="3"/>
  <c r="A13" i="3"/>
  <c r="A12" i="3"/>
  <c r="A62" i="3"/>
  <c r="A61" i="3"/>
  <c r="A25" i="3"/>
  <c r="A43" i="3"/>
  <c r="A50" i="3"/>
  <c r="A56" i="3"/>
  <c r="A63" i="3"/>
  <c r="A34" i="3"/>
  <c r="A20" i="3"/>
  <c r="A14" i="3"/>
  <c r="A3" i="3"/>
  <c r="A72" i="3"/>
  <c r="A15" i="3"/>
  <c r="A6" i="3"/>
  <c r="A4" i="3"/>
  <c r="A46" i="3"/>
  <c r="A45" i="3"/>
  <c r="A10" i="3"/>
  <c r="A73" i="3"/>
  <c r="A33" i="3"/>
  <c r="A32" i="3"/>
  <c r="A29" i="3"/>
  <c r="A8" i="3"/>
  <c r="A49" i="3"/>
  <c r="A17" i="3"/>
  <c r="A39" i="3"/>
  <c r="A23" i="3"/>
  <c r="A36" i="3"/>
  <c r="A31" i="3"/>
  <c r="A16" i="3"/>
  <c r="A55" i="3"/>
  <c r="A19" i="3"/>
  <c r="A41" i="3"/>
  <c r="A28" i="3"/>
  <c r="A38" i="3"/>
  <c r="A71" i="3"/>
  <c r="A57" i="3"/>
  <c r="A75" i="3"/>
  <c r="A26" i="3"/>
  <c r="A69" i="3"/>
  <c r="A30" i="3"/>
  <c r="A11" i="3"/>
  <c r="A54" i="3"/>
  <c r="A66" i="3"/>
  <c r="A67" i="3"/>
  <c r="A5" i="3"/>
  <c r="A44" i="3"/>
  <c r="A74" i="3"/>
  <c r="A52" i="3"/>
  <c r="A48" i="3"/>
  <c r="A9" i="3"/>
  <c r="A47" i="3"/>
  <c r="A27" i="3"/>
  <c r="A51" i="3"/>
  <c r="A24" i="3"/>
  <c r="A7" i="3"/>
  <c r="A65" i="3"/>
  <c r="A60" i="3"/>
  <c r="A58" i="3"/>
  <c r="A35" i="3"/>
  <c r="C9" i="8"/>
  <c r="C7" i="9"/>
  <c r="A660" i="3"/>
  <c r="A642" i="3"/>
  <c r="A700" i="3"/>
  <c r="A645" i="3"/>
  <c r="A646" i="3"/>
  <c r="A691" i="3"/>
  <c r="A684" i="3"/>
  <c r="A682" i="3"/>
  <c r="A689" i="3"/>
  <c r="A629" i="3"/>
  <c r="A637" i="3"/>
  <c r="A656" i="3"/>
  <c r="A640" i="3"/>
  <c r="A647" i="3"/>
  <c r="A659" i="3"/>
  <c r="A678" i="3"/>
  <c r="A661" i="3"/>
  <c r="A641" i="3"/>
  <c r="A687" i="3"/>
  <c r="A698" i="3"/>
  <c r="A690" i="3"/>
  <c r="A668" i="3"/>
  <c r="A681" i="3"/>
  <c r="A635" i="3"/>
  <c r="A648" i="3"/>
  <c r="A666" i="3"/>
  <c r="A671" i="3"/>
  <c r="A663" i="3"/>
  <c r="A636" i="3"/>
  <c r="A633" i="3"/>
  <c r="A694" i="3"/>
  <c r="A679" i="3"/>
  <c r="A697" i="3"/>
  <c r="A654" i="3"/>
  <c r="A669" i="3"/>
  <c r="A657" i="3"/>
  <c r="A628" i="3"/>
  <c r="A699" i="3"/>
  <c r="A693" i="3"/>
  <c r="A686" i="3"/>
  <c r="A630" i="3"/>
  <c r="A677" i="3"/>
  <c r="A695" i="3"/>
  <c r="A632" i="3"/>
  <c r="A662" i="3"/>
  <c r="A676" i="3"/>
  <c r="A685" i="3"/>
  <c r="A634" i="3"/>
  <c r="A631" i="3"/>
  <c r="A651" i="3"/>
  <c r="A670" i="3"/>
  <c r="A674" i="3"/>
  <c r="A673" i="3"/>
  <c r="A643" i="3"/>
  <c r="A638" i="3"/>
  <c r="A649" i="3"/>
  <c r="A696" i="3"/>
  <c r="A664" i="3"/>
  <c r="A653" i="3"/>
  <c r="A655" i="3"/>
  <c r="A688" i="3"/>
  <c r="A665" i="3"/>
  <c r="A683" i="3"/>
  <c r="A644" i="3"/>
  <c r="A652" i="3"/>
  <c r="A658" i="3"/>
  <c r="A627" i="3"/>
  <c r="A692" i="3"/>
  <c r="A667" i="3"/>
  <c r="A680" i="3"/>
  <c r="A675" i="3"/>
  <c r="A672" i="3"/>
  <c r="A650" i="3"/>
  <c r="A639" i="3"/>
  <c r="A612" i="3"/>
  <c r="A606" i="3"/>
  <c r="A592" i="3"/>
  <c r="A549" i="3"/>
  <c r="A588" i="3"/>
  <c r="A602" i="3"/>
  <c r="A574" i="3"/>
  <c r="A553" i="3"/>
  <c r="A564" i="3"/>
  <c r="A551" i="3"/>
  <c r="A611" i="3"/>
  <c r="A577" i="3"/>
  <c r="A605" i="3"/>
  <c r="A603" i="3"/>
  <c r="A583" i="3"/>
  <c r="A596" i="3"/>
  <c r="A580" i="3"/>
  <c r="A579" i="3"/>
  <c r="A557" i="3"/>
  <c r="A598" i="3"/>
  <c r="A558" i="3"/>
  <c r="A595" i="3"/>
  <c r="A554" i="3"/>
  <c r="A573" i="3"/>
  <c r="A570" i="3"/>
  <c r="A555" i="3"/>
  <c r="A584" i="3"/>
  <c r="A618" i="3"/>
  <c r="A575" i="3"/>
  <c r="A619" i="3"/>
  <c r="A567" i="3"/>
  <c r="A560" i="3"/>
  <c r="A600" i="3"/>
  <c r="A591" i="3"/>
  <c r="A613" i="3"/>
  <c r="A617" i="3"/>
  <c r="A608" i="3"/>
  <c r="A616" i="3"/>
  <c r="A622" i="3"/>
  <c r="A586" i="3"/>
  <c r="A569" i="3"/>
  <c r="A597" i="3"/>
  <c r="A590" i="3"/>
  <c r="A571" i="3"/>
  <c r="A601" i="3"/>
  <c r="A609" i="3"/>
  <c r="A565" i="3"/>
  <c r="A615" i="3"/>
  <c r="A550" i="3"/>
  <c r="A593" i="3"/>
  <c r="A582" i="3"/>
  <c r="A566" i="3"/>
  <c r="A620" i="3"/>
  <c r="A599" i="3"/>
  <c r="A576" i="3"/>
  <c r="A604" i="3"/>
  <c r="A563" i="3"/>
  <c r="A607" i="3"/>
  <c r="A572" i="3"/>
  <c r="A610" i="3"/>
  <c r="A585" i="3"/>
  <c r="A581" i="3"/>
  <c r="A556" i="3"/>
  <c r="A621" i="3"/>
  <c r="A552" i="3"/>
  <c r="A614" i="3"/>
  <c r="A559" i="3"/>
  <c r="A561" i="3"/>
  <c r="A589" i="3"/>
  <c r="A578" i="3"/>
  <c r="A587" i="3"/>
  <c r="A562" i="3"/>
  <c r="A568" i="3"/>
  <c r="A594" i="3"/>
  <c r="A810" i="3"/>
  <c r="A804" i="3"/>
  <c r="A848" i="3"/>
  <c r="A792" i="3"/>
  <c r="A824" i="3"/>
  <c r="A788" i="3"/>
  <c r="A798" i="3"/>
  <c r="A827" i="3"/>
  <c r="A801" i="3"/>
  <c r="A791" i="3"/>
  <c r="A853" i="3"/>
  <c r="A807" i="3"/>
  <c r="A819" i="3"/>
  <c r="A835" i="3"/>
  <c r="A844" i="3"/>
  <c r="A816" i="3"/>
  <c r="A812" i="3"/>
  <c r="A843" i="3"/>
  <c r="A797" i="3"/>
  <c r="A794" i="3"/>
  <c r="A834" i="3"/>
  <c r="A817" i="3"/>
  <c r="A795" i="3"/>
  <c r="A818" i="3"/>
  <c r="A784" i="3"/>
  <c r="A825" i="3"/>
  <c r="A793" i="3"/>
  <c r="A814" i="3"/>
  <c r="A829" i="3"/>
  <c r="A808" i="3"/>
  <c r="A820" i="3"/>
  <c r="A828" i="3"/>
  <c r="A802" i="3"/>
  <c r="A846" i="3"/>
  <c r="A790" i="3"/>
  <c r="A856" i="3"/>
  <c r="A847" i="3"/>
  <c r="A838" i="3"/>
  <c r="A789" i="3"/>
  <c r="A830" i="3"/>
  <c r="A842" i="3"/>
  <c r="A823" i="3"/>
  <c r="A809" i="3"/>
  <c r="A805" i="3"/>
  <c r="A813" i="3"/>
  <c r="A852" i="3"/>
  <c r="A855" i="3"/>
  <c r="A850" i="3"/>
  <c r="A815" i="3"/>
  <c r="A785" i="3"/>
  <c r="A839" i="3"/>
  <c r="A845" i="3"/>
  <c r="A822" i="3"/>
  <c r="A799" i="3"/>
  <c r="A851" i="3"/>
  <c r="A786" i="3"/>
  <c r="A811" i="3"/>
  <c r="A831" i="3"/>
  <c r="A803" i="3"/>
  <c r="A837" i="3"/>
  <c r="A833" i="3"/>
  <c r="A841" i="3"/>
  <c r="A806" i="3"/>
  <c r="A854" i="3"/>
  <c r="A796" i="3"/>
  <c r="A787" i="3"/>
  <c r="A800" i="3"/>
  <c r="A836" i="3"/>
  <c r="A840" i="3"/>
  <c r="A849" i="3"/>
  <c r="A832" i="3"/>
  <c r="A821" i="3"/>
  <c r="A826" i="3"/>
  <c r="A133" i="3"/>
  <c r="A82" i="3"/>
  <c r="A85" i="3"/>
  <c r="A120" i="3"/>
  <c r="A139" i="3"/>
  <c r="A144" i="3"/>
  <c r="A122" i="3"/>
  <c r="A113" i="3"/>
  <c r="A142" i="3"/>
  <c r="A87" i="3"/>
  <c r="A127" i="3"/>
  <c r="A138" i="3"/>
  <c r="A88" i="3"/>
  <c r="A90" i="3"/>
  <c r="A123" i="3"/>
  <c r="A110" i="3"/>
  <c r="A83" i="3"/>
  <c r="A134" i="3"/>
  <c r="A93" i="3"/>
  <c r="A128" i="3"/>
  <c r="A84" i="3"/>
  <c r="A111" i="3"/>
  <c r="A81" i="3"/>
  <c r="A126" i="3"/>
  <c r="A137" i="3"/>
  <c r="A115" i="3"/>
  <c r="A104" i="3"/>
  <c r="A107" i="3"/>
  <c r="A103" i="3"/>
  <c r="A105" i="3"/>
  <c r="A101" i="3"/>
  <c r="A98" i="3"/>
  <c r="A112" i="3"/>
  <c r="A140" i="3"/>
  <c r="A125" i="3"/>
  <c r="A97" i="3"/>
  <c r="A131" i="3"/>
  <c r="A109" i="3"/>
  <c r="A96" i="3"/>
  <c r="A117" i="3"/>
  <c r="A92" i="3"/>
  <c r="A94" i="3"/>
  <c r="A89" i="3"/>
  <c r="A124" i="3"/>
  <c r="A119" i="3"/>
  <c r="A130" i="3"/>
  <c r="A99" i="3"/>
  <c r="A146" i="3"/>
  <c r="A91" i="3"/>
  <c r="A102" i="3"/>
  <c r="A116" i="3"/>
  <c r="A136" i="3"/>
  <c r="A143" i="3"/>
  <c r="A86" i="3"/>
  <c r="A135" i="3"/>
  <c r="A106" i="3"/>
  <c r="A100" i="3"/>
  <c r="A118" i="3"/>
  <c r="A121" i="3"/>
  <c r="A129" i="3"/>
  <c r="A95" i="3"/>
  <c r="A114" i="3"/>
  <c r="A108" i="3"/>
  <c r="A141" i="3"/>
  <c r="A132" i="3"/>
  <c r="A301" i="3"/>
  <c r="A300" i="3"/>
  <c r="A251" i="3"/>
  <c r="A264" i="3"/>
  <c r="A266" i="3"/>
  <c r="A255" i="3"/>
  <c r="A268" i="3"/>
  <c r="A299" i="3"/>
  <c r="A280" i="3"/>
  <c r="A260" i="3"/>
  <c r="A241" i="3"/>
  <c r="A249" i="3"/>
  <c r="A279" i="3"/>
  <c r="A263" i="3"/>
  <c r="A240" i="3"/>
  <c r="A303" i="3"/>
  <c r="A242" i="3"/>
  <c r="A257" i="3"/>
  <c r="A261" i="3"/>
  <c r="A287" i="3"/>
  <c r="A245" i="3"/>
  <c r="A304" i="3"/>
  <c r="A265" i="3"/>
  <c r="A306" i="3"/>
  <c r="A259" i="3"/>
  <c r="A258" i="3"/>
  <c r="A294" i="3"/>
  <c r="A298" i="3"/>
  <c r="A289" i="3"/>
  <c r="A253" i="3"/>
  <c r="A295" i="3"/>
  <c r="A250" i="3"/>
  <c r="A308" i="3"/>
  <c r="A254" i="3"/>
  <c r="A275" i="3"/>
  <c r="A237" i="3"/>
  <c r="A290" i="3"/>
  <c r="A286" i="3"/>
  <c r="A277" i="3"/>
  <c r="A252" i="3"/>
  <c r="A284" i="3"/>
  <c r="A296" i="3"/>
  <c r="A274" i="3"/>
  <c r="A291" i="3"/>
  <c r="A269" i="3"/>
  <c r="A247" i="3"/>
  <c r="A302" i="3"/>
  <c r="A293" i="3"/>
  <c r="A278" i="3"/>
  <c r="A248" i="3"/>
  <c r="A256" i="3"/>
  <c r="A267" i="3"/>
  <c r="A238" i="3"/>
  <c r="A281" i="3"/>
  <c r="A243" i="3"/>
  <c r="A276" i="3"/>
  <c r="A239" i="3"/>
  <c r="A285" i="3"/>
  <c r="A246" i="3"/>
  <c r="A244" i="3"/>
  <c r="A270" i="3"/>
  <c r="A272" i="3"/>
  <c r="A292" i="3"/>
  <c r="A297" i="3"/>
  <c r="A273" i="3"/>
  <c r="A282" i="3"/>
  <c r="A271" i="3"/>
  <c r="A283" i="3"/>
  <c r="A288" i="3"/>
  <c r="A307" i="3"/>
  <c r="A262" i="3"/>
  <c r="A305" i="3"/>
  <c r="A309" i="3"/>
  <c r="A731" i="3"/>
  <c r="A768" i="3"/>
  <c r="A708" i="3"/>
  <c r="A763" i="3"/>
  <c r="A756" i="3"/>
  <c r="A721" i="3"/>
  <c r="A749" i="3"/>
  <c r="A711" i="3"/>
  <c r="A772" i="3"/>
  <c r="A746" i="3"/>
  <c r="A745" i="3"/>
  <c r="A717" i="3"/>
  <c r="A725" i="3"/>
  <c r="A735" i="3"/>
  <c r="A742" i="3"/>
  <c r="A736" i="3"/>
  <c r="A726" i="3"/>
  <c r="A767" i="3"/>
  <c r="A730" i="3"/>
  <c r="A720" i="3"/>
  <c r="A771" i="3"/>
  <c r="A762" i="3"/>
  <c r="A755" i="3"/>
  <c r="A773" i="3"/>
  <c r="A764" i="3"/>
  <c r="A778" i="3"/>
  <c r="A707" i="3"/>
  <c r="A777" i="3"/>
  <c r="A740" i="3"/>
  <c r="A758" i="3"/>
  <c r="A715" i="3"/>
  <c r="A734" i="3"/>
  <c r="A706" i="3"/>
  <c r="A744" i="3"/>
  <c r="A775" i="3"/>
  <c r="A759" i="3"/>
  <c r="A760" i="3"/>
  <c r="A709" i="3"/>
  <c r="A738" i="3"/>
  <c r="A750" i="3"/>
  <c r="A722" i="3"/>
  <c r="A741" i="3"/>
  <c r="A774" i="3"/>
  <c r="A718" i="3"/>
  <c r="A739" i="3"/>
  <c r="A719" i="3"/>
  <c r="A761" i="3"/>
  <c r="A733" i="3"/>
  <c r="A732" i="3"/>
  <c r="A737" i="3"/>
  <c r="A765" i="3"/>
  <c r="A751" i="3"/>
  <c r="A710" i="3"/>
  <c r="A723" i="3"/>
  <c r="A713" i="3"/>
  <c r="A714" i="3"/>
  <c r="A729" i="3"/>
  <c r="A770" i="3"/>
  <c r="A712" i="3"/>
  <c r="A743" i="3"/>
  <c r="A776" i="3"/>
  <c r="A705" i="3"/>
  <c r="A748" i="3"/>
  <c r="A747" i="3"/>
  <c r="A752" i="3"/>
  <c r="A766" i="3"/>
  <c r="A724" i="3"/>
  <c r="A769" i="3"/>
  <c r="A716" i="3"/>
  <c r="A727" i="3"/>
  <c r="A753" i="3"/>
  <c r="A757" i="3"/>
  <c r="A728" i="3"/>
  <c r="A754" i="3"/>
  <c r="A351" i="3"/>
  <c r="A381" i="3"/>
  <c r="A362" i="3"/>
  <c r="A378" i="3"/>
  <c r="A357" i="3"/>
  <c r="A366" i="3"/>
  <c r="A336" i="3"/>
  <c r="A343" i="3"/>
  <c r="A318" i="3"/>
  <c r="A359" i="3"/>
  <c r="A371" i="3"/>
  <c r="A358" i="3"/>
  <c r="A353" i="3"/>
  <c r="A320" i="3"/>
  <c r="A338" i="3"/>
  <c r="A316" i="3"/>
  <c r="A324" i="3"/>
  <c r="A376" i="3"/>
  <c r="A354" i="3"/>
  <c r="A334" i="3"/>
  <c r="A333" i="3"/>
  <c r="A347" i="3"/>
  <c r="A388" i="3"/>
  <c r="A374" i="3"/>
  <c r="A328" i="3"/>
  <c r="A342" i="3"/>
  <c r="A317" i="3"/>
  <c r="A335" i="3"/>
  <c r="A319" i="3"/>
  <c r="A372" i="3"/>
  <c r="A386" i="3"/>
  <c r="A384" i="3"/>
  <c r="A323" i="3"/>
  <c r="A339" i="3"/>
  <c r="A341" i="3"/>
  <c r="A340" i="3"/>
  <c r="A367" i="3"/>
  <c r="A387" i="3"/>
  <c r="A346" i="3"/>
  <c r="A377" i="3"/>
  <c r="A363" i="3"/>
  <c r="A350" i="3"/>
  <c r="A352" i="3"/>
  <c r="A349" i="3"/>
  <c r="A329" i="3"/>
  <c r="A337" i="3"/>
  <c r="A361" i="3"/>
  <c r="A327" i="3"/>
  <c r="A344" i="3"/>
  <c r="A382" i="3"/>
  <c r="A369" i="3"/>
  <c r="A360" i="3"/>
  <c r="A370" i="3"/>
  <c r="A326" i="3"/>
  <c r="A332" i="3"/>
  <c r="A379" i="3"/>
  <c r="A383" i="3"/>
  <c r="A385" i="3"/>
  <c r="A321" i="3"/>
  <c r="A355" i="3"/>
  <c r="A330" i="3"/>
  <c r="A331" i="3"/>
  <c r="A348" i="3"/>
  <c r="A375" i="3"/>
  <c r="A315" i="3"/>
  <c r="A365" i="3"/>
  <c r="A373" i="3"/>
  <c r="A322" i="3"/>
  <c r="A368" i="3"/>
  <c r="A364" i="3"/>
  <c r="A356" i="3"/>
  <c r="A325" i="3"/>
  <c r="A345" i="3"/>
  <c r="A380" i="3"/>
  <c r="A456" i="3"/>
  <c r="A393" i="3"/>
  <c r="A460" i="3"/>
  <c r="A426" i="3"/>
  <c r="A417" i="3"/>
  <c r="A416" i="3"/>
  <c r="A400" i="3"/>
  <c r="A466" i="3"/>
  <c r="A395" i="3"/>
  <c r="A405" i="3"/>
  <c r="A458" i="3"/>
  <c r="A407" i="3"/>
  <c r="A394" i="3"/>
  <c r="A425" i="3"/>
  <c r="A421" i="3"/>
  <c r="A437" i="3"/>
  <c r="A411" i="3"/>
  <c r="A446" i="3"/>
  <c r="A445" i="3"/>
  <c r="A439" i="3"/>
  <c r="A408" i="3"/>
  <c r="A431" i="3"/>
  <c r="A451" i="3"/>
  <c r="A440" i="3"/>
  <c r="A447" i="3"/>
  <c r="A450" i="3"/>
  <c r="A435" i="3"/>
  <c r="A404" i="3"/>
  <c r="A427" i="3"/>
  <c r="A457" i="3"/>
  <c r="A399" i="3"/>
  <c r="A453" i="3"/>
  <c r="A428" i="3"/>
  <c r="A443" i="3"/>
  <c r="A403" i="3"/>
  <c r="A434" i="3"/>
  <c r="A455" i="3"/>
  <c r="A398" i="3"/>
  <c r="A444" i="3"/>
  <c r="A429" i="3"/>
  <c r="A442" i="3"/>
  <c r="A419" i="3"/>
  <c r="A465" i="3"/>
  <c r="A406" i="3"/>
  <c r="A413" i="3"/>
  <c r="A452" i="3"/>
  <c r="A432" i="3"/>
  <c r="A461" i="3"/>
  <c r="A397" i="3"/>
  <c r="A463" i="3"/>
  <c r="A448" i="3"/>
  <c r="A414" i="3"/>
  <c r="A433" i="3"/>
  <c r="A438" i="3"/>
  <c r="A402" i="3"/>
  <c r="A410" i="3"/>
  <c r="A420" i="3"/>
  <c r="A464" i="3"/>
  <c r="A412" i="3"/>
  <c r="A430" i="3"/>
  <c r="A449" i="3"/>
  <c r="A418" i="3"/>
  <c r="A462" i="3"/>
  <c r="A441" i="3"/>
  <c r="A422" i="3"/>
  <c r="A401" i="3"/>
  <c r="A409" i="3"/>
  <c r="A459" i="3"/>
  <c r="A423" i="3"/>
  <c r="A396" i="3"/>
  <c r="A454" i="3"/>
  <c r="A436" i="3"/>
  <c r="A415" i="3"/>
  <c r="A424" i="3"/>
  <c r="F25" i="9" l="1"/>
  <c r="F8" i="9"/>
  <c r="F38" i="8"/>
  <c r="F13" i="9"/>
  <c r="F42" i="9"/>
  <c r="F11" i="9"/>
  <c r="F38" i="9"/>
  <c r="F43" i="9"/>
  <c r="F46" i="9"/>
  <c r="F10" i="9"/>
  <c r="F44" i="9"/>
  <c r="F17" i="9"/>
  <c r="F50" i="9"/>
  <c r="F53" i="9"/>
  <c r="F57" i="9"/>
  <c r="F30" i="9"/>
  <c r="F55" i="9"/>
  <c r="F28" i="9"/>
  <c r="F16" i="9"/>
  <c r="F36" i="9"/>
  <c r="F14" i="9"/>
  <c r="F34" i="9"/>
  <c r="F20" i="9"/>
  <c r="F51" i="9"/>
  <c r="F18" i="9"/>
  <c r="F47" i="9"/>
  <c r="F33" i="9"/>
  <c r="F45" i="9"/>
  <c r="F32" i="9"/>
  <c r="F41" i="9"/>
  <c r="F26" i="9"/>
  <c r="F58" i="9"/>
  <c r="F24" i="9"/>
  <c r="F12" i="9"/>
  <c r="F39" i="9"/>
  <c r="F23" i="9"/>
  <c r="F37" i="9"/>
  <c r="F35" i="9"/>
  <c r="F21" i="9"/>
  <c r="F52" i="9"/>
  <c r="F19" i="9"/>
  <c r="F48" i="9"/>
  <c r="F56" i="9"/>
  <c r="F29" i="9"/>
  <c r="F54" i="9"/>
  <c r="F27" i="9"/>
  <c r="F15" i="9"/>
  <c r="C11" i="8"/>
  <c r="F11" i="8"/>
  <c r="F19" i="8"/>
  <c r="F36" i="8"/>
  <c r="E11" i="8"/>
  <c r="F23" i="8"/>
  <c r="F18" i="8"/>
  <c r="F27" i="8"/>
  <c r="E18" i="8"/>
  <c r="F31" i="8"/>
  <c r="F32" i="8"/>
  <c r="F26" i="8"/>
  <c r="F35" i="8"/>
  <c r="E13" i="8"/>
  <c r="E14" i="8"/>
  <c r="F33" i="8"/>
  <c r="F34" i="8"/>
  <c r="E17" i="8"/>
  <c r="F17" i="8"/>
  <c r="E15" i="8"/>
  <c r="F15" i="8"/>
  <c r="E16" i="8"/>
  <c r="F16" i="8"/>
  <c r="F13" i="8"/>
  <c r="F14" i="8"/>
  <c r="F24" i="8"/>
  <c r="F12" i="8"/>
  <c r="F21" i="8"/>
  <c r="F22" i="8"/>
  <c r="F25" i="8"/>
  <c r="F20" i="8"/>
  <c r="F29" i="8"/>
  <c r="F30" i="8"/>
  <c r="F28" i="8"/>
  <c r="F37" i="8"/>
  <c r="E12" i="8"/>
  <c r="C10" i="8"/>
  <c r="F10" i="8"/>
  <c r="F8" i="5"/>
  <c r="F23" i="5"/>
  <c r="F18" i="5"/>
  <c r="F16" i="5"/>
  <c r="F10" i="5"/>
  <c r="F25" i="5"/>
  <c r="F58" i="5"/>
  <c r="F51" i="5"/>
  <c r="F54" i="5"/>
  <c r="F68" i="5"/>
  <c r="F39" i="5"/>
  <c r="F66" i="5"/>
  <c r="F50" i="5"/>
  <c r="F70" i="5"/>
  <c r="F67" i="5"/>
  <c r="F13" i="5"/>
  <c r="F47" i="5"/>
  <c r="F40" i="5"/>
  <c r="F75" i="5"/>
  <c r="F31" i="5"/>
  <c r="F42" i="5"/>
  <c r="F24" i="5"/>
  <c r="F34" i="5"/>
  <c r="F33" i="5"/>
  <c r="F74" i="5"/>
  <c r="F59" i="5"/>
  <c r="F12" i="5"/>
  <c r="F76" i="5"/>
  <c r="F32" i="5"/>
  <c r="F41" i="5"/>
  <c r="F20" i="5"/>
  <c r="F69" i="5"/>
  <c r="F11" i="5"/>
  <c r="F55" i="5"/>
  <c r="F14" i="5"/>
  <c r="F48" i="5"/>
  <c r="F30" i="5"/>
  <c r="F57" i="5"/>
  <c r="F19" i="5"/>
  <c r="F21" i="5"/>
  <c r="F36" i="5"/>
  <c r="F37" i="5"/>
  <c r="F71" i="5"/>
  <c r="F64" i="5"/>
  <c r="F73" i="5"/>
  <c r="F61" i="5"/>
  <c r="F38" i="5"/>
  <c r="F79" i="5"/>
  <c r="F17" i="5"/>
  <c r="F43" i="5"/>
  <c r="F60" i="5"/>
  <c r="F77" i="5"/>
  <c r="F28" i="5"/>
  <c r="F63" i="5"/>
  <c r="F46" i="5"/>
  <c r="F56" i="5"/>
  <c r="F62" i="5"/>
  <c r="F65" i="5"/>
  <c r="F27" i="5"/>
  <c r="F45" i="5"/>
  <c r="F44" i="5"/>
  <c r="F53" i="5"/>
  <c r="F78" i="5"/>
  <c r="F9" i="5"/>
  <c r="F35" i="5"/>
  <c r="F52" i="5"/>
  <c r="F15" i="5"/>
  <c r="F72" i="5"/>
  <c r="F26" i="5"/>
  <c r="F22" i="5"/>
  <c r="F49" i="5"/>
  <c r="F29" i="5"/>
  <c r="E8" i="5"/>
  <c r="E9" i="5"/>
  <c r="D10" i="8"/>
  <c r="D11" i="8"/>
  <c r="E10" i="8"/>
  <c r="C14" i="8"/>
  <c r="D14" i="8"/>
  <c r="D15" i="8"/>
  <c r="C12" i="8"/>
  <c r="D13" i="8"/>
  <c r="D17" i="8"/>
  <c r="C13" i="8"/>
  <c r="D16" i="8"/>
  <c r="D12" i="8"/>
  <c r="C16" i="8"/>
  <c r="C15" i="8"/>
  <c r="E21" i="8"/>
  <c r="D20" i="8"/>
  <c r="D23" i="9"/>
  <c r="E11" i="9"/>
  <c r="C18" i="8"/>
  <c r="C24" i="9"/>
  <c r="D18" i="8"/>
  <c r="C11" i="9"/>
  <c r="C17" i="8"/>
  <c r="C26" i="8"/>
  <c r="E53" i="9"/>
  <c r="D28" i="9"/>
  <c r="D25" i="9"/>
  <c r="C20" i="8"/>
  <c r="E30" i="9"/>
  <c r="C36" i="9"/>
  <c r="C14" i="9"/>
  <c r="D50" i="9"/>
  <c r="D35" i="9"/>
  <c r="D57" i="9"/>
  <c r="D56" i="9"/>
  <c r="D41" i="9"/>
  <c r="D34" i="9"/>
  <c r="E12" i="9"/>
  <c r="D21" i="8"/>
  <c r="E32" i="9"/>
  <c r="C21" i="8"/>
  <c r="C30" i="8"/>
  <c r="E20" i="8"/>
  <c r="D33" i="9"/>
  <c r="E43" i="9"/>
  <c r="D37" i="9"/>
  <c r="D39" i="9"/>
  <c r="E15" i="9"/>
  <c r="E57" i="9"/>
  <c r="C50" i="9"/>
  <c r="E52" i="9"/>
  <c r="C47" i="9"/>
  <c r="D10" i="9"/>
  <c r="E28" i="9"/>
  <c r="D24" i="9"/>
  <c r="D52" i="9"/>
  <c r="C46" i="9"/>
  <c r="D47" i="9"/>
  <c r="E44" i="9"/>
  <c r="E13" i="9"/>
  <c r="E35" i="8"/>
  <c r="C23" i="8"/>
  <c r="D22" i="8"/>
  <c r="E14" i="9"/>
  <c r="D21" i="9"/>
  <c r="C28" i="9"/>
  <c r="C39" i="9"/>
  <c r="C17" i="9"/>
  <c r="D8" i="9"/>
  <c r="D15" i="9"/>
  <c r="C52" i="9"/>
  <c r="D36" i="9"/>
  <c r="C26" i="9"/>
  <c r="E34" i="9"/>
  <c r="C41" i="9"/>
  <c r="E39" i="9"/>
  <c r="C48" i="9"/>
  <c r="C13" i="9"/>
  <c r="E35" i="9"/>
  <c r="C15" i="9"/>
  <c r="E23" i="8"/>
  <c r="E33" i="8"/>
  <c r="C22" i="8"/>
  <c r="C34" i="9"/>
  <c r="C53" i="9"/>
  <c r="E21" i="9"/>
  <c r="D45" i="9"/>
  <c r="D17" i="9"/>
  <c r="D29" i="9"/>
  <c r="D53" i="9"/>
  <c r="C56" i="9"/>
  <c r="E26" i="9"/>
  <c r="C21" i="9"/>
  <c r="E58" i="9"/>
  <c r="E47" i="9"/>
  <c r="D27" i="9"/>
  <c r="D48" i="9"/>
  <c r="E56" i="9"/>
  <c r="E19" i="9"/>
  <c r="D55" i="9"/>
  <c r="D19" i="8"/>
  <c r="C45" i="9"/>
  <c r="D43" i="9"/>
  <c r="D30" i="9"/>
  <c r="E18" i="9"/>
  <c r="D44" i="9"/>
  <c r="C38" i="9"/>
  <c r="C37" i="9"/>
  <c r="E42" i="9"/>
  <c r="E23" i="9"/>
  <c r="E27" i="9"/>
  <c r="E17" i="9"/>
  <c r="E55" i="9"/>
  <c r="E45" i="9"/>
  <c r="E46" i="9"/>
  <c r="D19" i="9"/>
  <c r="D32" i="9"/>
  <c r="D58" i="9"/>
  <c r="C19" i="8"/>
  <c r="E22" i="8"/>
  <c r="E25" i="8"/>
  <c r="C23" i="9"/>
  <c r="D20" i="9"/>
  <c r="E41" i="9"/>
  <c r="D14" i="9"/>
  <c r="C57" i="9"/>
  <c r="C42" i="9"/>
  <c r="D46" i="9"/>
  <c r="E20" i="9"/>
  <c r="E33" i="9"/>
  <c r="C29" i="9"/>
  <c r="C54" i="9"/>
  <c r="D51" i="9"/>
  <c r="D16" i="9"/>
  <c r="C58" i="9"/>
  <c r="D26" i="9"/>
  <c r="E38" i="9"/>
  <c r="C8" i="9"/>
  <c r="C10" i="9"/>
  <c r="D23" i="8"/>
  <c r="C43" i="9"/>
  <c r="C27" i="9"/>
  <c r="D42" i="9"/>
  <c r="C18" i="9"/>
  <c r="E37" i="9"/>
  <c r="D38" i="9"/>
  <c r="C20" i="9"/>
  <c r="D11" i="9"/>
  <c r="D54" i="9"/>
  <c r="E25" i="9"/>
  <c r="C35" i="9"/>
  <c r="C32" i="9"/>
  <c r="E29" i="9"/>
  <c r="D12" i="9"/>
  <c r="C19" i="9"/>
  <c r="C55" i="9"/>
  <c r="D18" i="9"/>
  <c r="E54" i="9"/>
  <c r="C36" i="8"/>
  <c r="E19" i="8"/>
  <c r="E48" i="9"/>
  <c r="E36" i="9"/>
  <c r="C16" i="9"/>
  <c r="E51" i="9"/>
  <c r="C44" i="9"/>
  <c r="E16" i="9"/>
  <c r="C25" i="9"/>
  <c r="E24" i="9"/>
  <c r="E10" i="9"/>
  <c r="D13" i="9"/>
  <c r="E50" i="9"/>
  <c r="C33" i="9"/>
  <c r="E8" i="9"/>
  <c r="C30" i="9"/>
  <c r="C12" i="9"/>
  <c r="C51" i="9"/>
  <c r="C24" i="8"/>
  <c r="D30" i="8"/>
  <c r="C27" i="8"/>
  <c r="D34" i="8"/>
  <c r="D27" i="8"/>
  <c r="E37" i="8"/>
  <c r="C38" i="8"/>
  <c r="C34" i="8"/>
  <c r="D35" i="8"/>
  <c r="D31" i="8"/>
  <c r="E24" i="8"/>
  <c r="E27" i="8"/>
  <c r="D28" i="8"/>
  <c r="D24" i="8"/>
  <c r="C25" i="8"/>
  <c r="E36" i="8"/>
  <c r="D32" i="8"/>
  <c r="C35" i="8"/>
  <c r="C32" i="8"/>
  <c r="D29" i="8"/>
  <c r="D38" i="8"/>
  <c r="E31" i="8"/>
  <c r="E30" i="8"/>
  <c r="C29" i="8"/>
  <c r="C33" i="8"/>
  <c r="C31" i="8"/>
  <c r="E28" i="8"/>
  <c r="D36" i="8"/>
  <c r="D33" i="8"/>
  <c r="E34" i="8"/>
  <c r="E26" i="8"/>
  <c r="D37" i="8"/>
  <c r="C28" i="8"/>
  <c r="E38" i="8"/>
  <c r="D25" i="8"/>
  <c r="D26" i="8"/>
  <c r="E32" i="8"/>
  <c r="C37" i="8"/>
  <c r="E29" i="8"/>
  <c r="D8" i="5"/>
  <c r="E37" i="5"/>
  <c r="C71" i="5"/>
  <c r="D44" i="5"/>
  <c r="D28" i="5"/>
  <c r="E57" i="5"/>
  <c r="C26" i="5"/>
  <c r="C48" i="5"/>
  <c r="C77" i="5"/>
  <c r="D53" i="5"/>
  <c r="E68" i="5"/>
  <c r="D74" i="5"/>
  <c r="D77" i="5"/>
  <c r="D38" i="5"/>
  <c r="E73" i="5"/>
  <c r="D58" i="5"/>
  <c r="C8" i="5"/>
  <c r="C54" i="5"/>
  <c r="D32" i="5"/>
  <c r="E50" i="5"/>
  <c r="C51" i="5"/>
  <c r="E45" i="5"/>
  <c r="D29" i="5"/>
  <c r="E13" i="5"/>
  <c r="E62" i="5"/>
  <c r="C35" i="5"/>
  <c r="D51" i="5"/>
  <c r="D70" i="5"/>
  <c r="E75" i="5"/>
  <c r="C25" i="5"/>
  <c r="E33" i="5"/>
  <c r="C10" i="5"/>
  <c r="D69" i="5"/>
  <c r="E36" i="5"/>
  <c r="C70" i="5"/>
  <c r="D73" i="5"/>
  <c r="E64" i="5"/>
  <c r="E42" i="5"/>
  <c r="D27" i="5"/>
  <c r="D39" i="5"/>
  <c r="D79" i="5"/>
  <c r="C37" i="5"/>
  <c r="C15" i="5"/>
  <c r="C44" i="5"/>
  <c r="E31" i="5"/>
  <c r="E15" i="5"/>
  <c r="E47" i="5"/>
  <c r="D60" i="5"/>
  <c r="C18" i="5"/>
  <c r="E23" i="5"/>
  <c r="D66" i="5"/>
  <c r="E78" i="5"/>
  <c r="E58" i="5"/>
  <c r="C12" i="5"/>
  <c r="C21" i="5"/>
  <c r="E12" i="5"/>
  <c r="C31" i="5"/>
  <c r="D19" i="5"/>
  <c r="E29" i="5"/>
  <c r="C34" i="5"/>
  <c r="D48" i="5"/>
  <c r="D46" i="5"/>
  <c r="E10" i="5"/>
  <c r="C52" i="5"/>
  <c r="E30" i="5"/>
  <c r="D43" i="5"/>
  <c r="E66" i="5"/>
  <c r="E46" i="5"/>
  <c r="D52" i="5"/>
  <c r="D55" i="5"/>
  <c r="C24" i="5"/>
  <c r="E35" i="5"/>
  <c r="E71" i="5"/>
  <c r="E76" i="5"/>
  <c r="D78" i="5"/>
  <c r="C76" i="5"/>
  <c r="C47" i="5"/>
  <c r="E55" i="5"/>
  <c r="D15" i="5"/>
  <c r="C30" i="5"/>
  <c r="E53" i="5"/>
  <c r="E77" i="5"/>
  <c r="C40" i="5"/>
  <c r="C32" i="5"/>
  <c r="C61" i="5"/>
  <c r="D14" i="5"/>
  <c r="E60" i="5"/>
  <c r="D67" i="5"/>
  <c r="D56" i="5"/>
  <c r="D72" i="5"/>
  <c r="E40" i="5"/>
  <c r="E39" i="5"/>
  <c r="C42" i="5"/>
  <c r="D63" i="5"/>
  <c r="D40" i="5"/>
  <c r="E51" i="5"/>
  <c r="E59" i="5"/>
  <c r="D71" i="5"/>
  <c r="C9" i="5"/>
  <c r="D25" i="5"/>
  <c r="D13" i="5"/>
  <c r="D26" i="5"/>
  <c r="D47" i="5"/>
  <c r="D61" i="5"/>
  <c r="C73" i="5"/>
  <c r="C41" i="5"/>
  <c r="D9" i="5"/>
  <c r="C68" i="5"/>
  <c r="C43" i="5"/>
  <c r="D23" i="5"/>
  <c r="D68" i="5"/>
  <c r="C63" i="5"/>
  <c r="E21" i="5"/>
  <c r="E25" i="5"/>
  <c r="D57" i="5"/>
  <c r="D17" i="5"/>
  <c r="C57" i="5"/>
  <c r="D41" i="5"/>
  <c r="C28" i="5"/>
  <c r="C27" i="5"/>
  <c r="E14" i="5"/>
  <c r="E41" i="5"/>
  <c r="C66" i="5"/>
  <c r="E26" i="5"/>
  <c r="E61" i="5"/>
  <c r="D65" i="5"/>
  <c r="C72" i="5"/>
  <c r="E67" i="5"/>
  <c r="C56" i="5"/>
  <c r="E72" i="5"/>
  <c r="E11" i="5"/>
  <c r="C38" i="5"/>
  <c r="E56" i="5"/>
  <c r="D37" i="5"/>
  <c r="D22" i="5"/>
  <c r="D76" i="5"/>
  <c r="C50" i="5"/>
  <c r="E24" i="5"/>
  <c r="D49" i="5"/>
  <c r="C36" i="5"/>
  <c r="D10" i="5"/>
  <c r="C79" i="5"/>
  <c r="E69" i="5"/>
  <c r="D42" i="5"/>
  <c r="C46" i="5"/>
  <c r="C64" i="5"/>
  <c r="E65" i="5"/>
  <c r="E16" i="5"/>
  <c r="D36" i="5"/>
  <c r="D35" i="5"/>
  <c r="D59" i="5"/>
  <c r="C59" i="5"/>
  <c r="C19" i="5"/>
  <c r="C78" i="5"/>
  <c r="E48" i="5"/>
  <c r="E70" i="5"/>
  <c r="E74" i="5"/>
  <c r="C16" i="5"/>
  <c r="D24" i="5"/>
  <c r="D16" i="5"/>
  <c r="E54" i="5"/>
  <c r="D62" i="5"/>
  <c r="E17" i="5"/>
  <c r="E20" i="5"/>
  <c r="C11" i="5"/>
  <c r="D31" i="5"/>
  <c r="C17" i="5"/>
  <c r="C49" i="5"/>
  <c r="D33" i="5"/>
  <c r="E28" i="5"/>
  <c r="C67" i="5"/>
  <c r="E63" i="5"/>
  <c r="C29" i="5"/>
  <c r="C60" i="5"/>
  <c r="D12" i="5"/>
  <c r="C39" i="5"/>
  <c r="E22" i="5"/>
  <c r="C75" i="5"/>
  <c r="C74" i="5"/>
  <c r="D50" i="5"/>
  <c r="C20" i="5"/>
  <c r="E34" i="5"/>
  <c r="C65" i="5"/>
  <c r="C13" i="5"/>
  <c r="E79" i="5"/>
  <c r="E43" i="5"/>
  <c r="C45" i="5"/>
  <c r="C62" i="5"/>
  <c r="D54" i="5"/>
  <c r="E52" i="5"/>
  <c r="E27" i="5"/>
  <c r="E32" i="5"/>
  <c r="D11" i="5"/>
  <c r="C55" i="5"/>
  <c r="D45" i="5"/>
  <c r="D75" i="5"/>
  <c r="E19" i="5"/>
  <c r="C33" i="5"/>
  <c r="E49" i="5"/>
  <c r="D21" i="5"/>
  <c r="D18" i="5"/>
  <c r="C22" i="5"/>
  <c r="E18" i="5"/>
  <c r="C53" i="5"/>
  <c r="D64" i="5"/>
  <c r="C69" i="5"/>
  <c r="D30" i="5"/>
  <c r="C23" i="5"/>
  <c r="C58" i="5"/>
  <c r="E38" i="5"/>
  <c r="D20" i="5"/>
  <c r="E44" i="5"/>
  <c r="D34" i="5"/>
  <c r="C14" i="5"/>
  <c r="H22" i="5" l="1"/>
  <c r="H53" i="5"/>
  <c r="H63" i="5"/>
  <c r="H61" i="5"/>
  <c r="H57" i="5"/>
  <c r="H41" i="5"/>
  <c r="H24" i="5"/>
  <c r="H70" i="5"/>
  <c r="H25" i="5"/>
  <c r="H26" i="5"/>
  <c r="H44" i="5"/>
  <c r="H28" i="5"/>
  <c r="H73" i="5"/>
  <c r="H30" i="5"/>
  <c r="H32" i="5"/>
  <c r="H42" i="5"/>
  <c r="H50" i="5"/>
  <c r="H10" i="5"/>
  <c r="H72" i="5"/>
  <c r="H45" i="5"/>
  <c r="H77" i="5"/>
  <c r="H64" i="5"/>
  <c r="H48" i="5"/>
  <c r="H76" i="5"/>
  <c r="H31" i="5"/>
  <c r="H66" i="5"/>
  <c r="H16" i="5"/>
  <c r="H15" i="5"/>
  <c r="H27" i="5"/>
  <c r="H60" i="5"/>
  <c r="H71" i="5"/>
  <c r="H14" i="5"/>
  <c r="H12" i="5"/>
  <c r="H75" i="5"/>
  <c r="H39" i="5"/>
  <c r="H18" i="5"/>
  <c r="H52" i="5"/>
  <c r="H65" i="5"/>
  <c r="H43" i="5"/>
  <c r="H37" i="5"/>
  <c r="H55" i="5"/>
  <c r="H59" i="5"/>
  <c r="H40" i="5"/>
  <c r="H68" i="5"/>
  <c r="H23" i="5"/>
  <c r="H35" i="5"/>
  <c r="H62" i="5"/>
  <c r="H17" i="5"/>
  <c r="H36" i="5"/>
  <c r="H11" i="5"/>
  <c r="H74" i="5"/>
  <c r="H47" i="5"/>
  <c r="H54" i="5"/>
  <c r="H29" i="5"/>
  <c r="H9" i="5"/>
  <c r="H56" i="5"/>
  <c r="H79" i="5"/>
  <c r="H21" i="5"/>
  <c r="H69" i="5"/>
  <c r="H33" i="5"/>
  <c r="H13" i="5"/>
  <c r="H51" i="5"/>
  <c r="H49" i="5"/>
  <c r="H78" i="5"/>
  <c r="H46" i="5"/>
  <c r="H38" i="5"/>
  <c r="H19" i="5"/>
  <c r="H20" i="5"/>
  <c r="H34" i="5"/>
  <c r="H67" i="5"/>
  <c r="H58" i="5"/>
  <c r="H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tc={8C55236A-F4EA-4EAE-9DE4-51A8CF00BDC6}</author>
  </authors>
  <commentList>
    <comment ref="H7" authorId="0" shapeId="0" xr:uid="{8C55236A-F4EA-4EAE-9DE4-51A8CF00BDC6}">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<sst xmlns="http://schemas.openxmlformats.org/spreadsheetml/2006/main" count="9620" uniqueCount="281">
  <si>
    <t>Informe consumo de alimentos fuera del hogar</t>
  </si>
  <si>
    <t>Principales variables</t>
  </si>
  <si>
    <t>Perfil sociodemografico</t>
  </si>
  <si>
    <t>Lugares y motivos de consumo</t>
  </si>
  <si>
    <t>Metodología</t>
  </si>
  <si>
    <t>Glosario Variables</t>
  </si>
  <si>
    <t>Conclusiones</t>
  </si>
  <si>
    <t xml:space="preserve">                       Informe consumo de alimentos fuera del hogar</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</si>
  <si>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</si>
  <si>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</si>
  <si>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</si>
  <si>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</si>
  <si>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</si>
  <si>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</si>
  <si>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</si>
  <si>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</si>
  <si>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</si>
  <si>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</si>
  <si>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</si>
  <si>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</si>
  <si>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</si>
  <si>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</si>
  <si>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</si>
  <si>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</si>
  <si>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</si>
  <si>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</si>
  <si>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</si>
  <si>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</si>
  <si>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</si>
  <si>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</si>
  <si>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</si>
  <si>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</si>
  <si>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</si>
  <si>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</si>
  <si>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</si>
  <si>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</si>
  <si>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</si>
  <si>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 xml:space="preserve">              Informe consumo de alimentos fuera del hogar</t>
  </si>
  <si>
    <t xml:space="preserve">       Informe consumo de alimentos fuera del hogar</t>
  </si>
  <si>
    <t>Metodología del panel de consumo alimentario fuera de hogares: ALIMENTOS</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</si>
  <si>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alimentos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t>
  </si>
  <si>
    <t>AÑO 2018</t>
  </si>
  <si>
    <t>AÑO 2019</t>
  </si>
  <si>
    <t>AÑO 2020</t>
  </si>
  <si>
    <t>AÑO 2021</t>
  </si>
  <si>
    <t>VOLUMEN (miles Consumiciones)</t>
  </si>
  <si>
    <t>.T.Alimentos TOTAL ING</t>
  </si>
  <si>
    <t>.T.Carne Ing.</t>
  </si>
  <si>
    <t>T.Carne Fresca Ing</t>
  </si>
  <si>
    <t>Ternera Ing.</t>
  </si>
  <si>
    <t>Pollo Ing.</t>
  </si>
  <si>
    <t>Porcino Ing.</t>
  </si>
  <si>
    <t>Ovino Ing.</t>
  </si>
  <si>
    <t>Resto Carne Ing.</t>
  </si>
  <si>
    <t>Carnes Transform.Ing</t>
  </si>
  <si>
    <t>Jamón Curado Ing.</t>
  </si>
  <si>
    <t>J.Curado Normal Ing</t>
  </si>
  <si>
    <t>J.Iberico Ing.</t>
  </si>
  <si>
    <t>Lomo embuchado Ing.</t>
  </si>
  <si>
    <t>Chorizo Ing.</t>
  </si>
  <si>
    <t>Pates/Foie-gras Ing</t>
  </si>
  <si>
    <t>Rto carn.transf.Ing</t>
  </si>
  <si>
    <t>.T.Pescados/Marisc.Ing</t>
  </si>
  <si>
    <t>Pescados Ing.</t>
  </si>
  <si>
    <t>Merluza/Pescadil.Ing</t>
  </si>
  <si>
    <t>Boquerones Ing.</t>
  </si>
  <si>
    <t>Sardinas Ing.</t>
  </si>
  <si>
    <t>Rape Ing.</t>
  </si>
  <si>
    <t>Dorada Ing.</t>
  </si>
  <si>
    <t>Salmon Ing.</t>
  </si>
  <si>
    <t>Atun Fresco Ing.</t>
  </si>
  <si>
    <t>Resto pescados Ing.</t>
  </si>
  <si>
    <t>Mariscos Ing.</t>
  </si>
  <si>
    <t>Calamares Ing.</t>
  </si>
  <si>
    <t>Pulpo/sepia Ing.</t>
  </si>
  <si>
    <t>Langostinos/Gamb.Ing</t>
  </si>
  <si>
    <t>Otros mariscos Ing.</t>
  </si>
  <si>
    <t>.Derivados lacteos Ing</t>
  </si>
  <si>
    <t>Mantequilla Ing.</t>
  </si>
  <si>
    <t>Postres Ing.</t>
  </si>
  <si>
    <t>Yogures Ing.</t>
  </si>
  <si>
    <t>Queso Ing.</t>
  </si>
  <si>
    <t>.Fruta Ing.</t>
  </si>
  <si>
    <t>Fruta Fresca Ing</t>
  </si>
  <si>
    <t>Manzana Ing.</t>
  </si>
  <si>
    <t>Platano Ing.</t>
  </si>
  <si>
    <t>Naranja/Mandarina In</t>
  </si>
  <si>
    <t>Melon/sandia Ing.</t>
  </si>
  <si>
    <t>Fresa/freson Ing.</t>
  </si>
  <si>
    <t>Pina Ing.</t>
  </si>
  <si>
    <t>Resto frutas Ing.</t>
  </si>
  <si>
    <t>Mermeladas Ing.</t>
  </si>
  <si>
    <t>.Hortalizas/Verdur.Ing</t>
  </si>
  <si>
    <t>Tomates Ing.</t>
  </si>
  <si>
    <t>Judías verdes Ing.</t>
  </si>
  <si>
    <t>Patatas Ing.</t>
  </si>
  <si>
    <t>Cebollas Ing.</t>
  </si>
  <si>
    <t>Pimientos Ing.</t>
  </si>
  <si>
    <t>Lechugas Ing.</t>
  </si>
  <si>
    <t>Setas Ing.</t>
  </si>
  <si>
    <t>Esparragos Ing.</t>
  </si>
  <si>
    <t>Otras hortalizas Ing.</t>
  </si>
  <si>
    <t>.Aceite alino Ing.</t>
  </si>
  <si>
    <t>Aceite oliva Ing.</t>
  </si>
  <si>
    <t>Resto aceite Ing.</t>
  </si>
  <si>
    <t>.Pan Ing.</t>
  </si>
  <si>
    <t>.Pastas Ing.</t>
  </si>
  <si>
    <t>.Arroz Ing.</t>
  </si>
  <si>
    <t>.Legumbres Ing.</t>
  </si>
  <si>
    <t>BATIDOS</t>
  </si>
  <si>
    <t>HELADOS</t>
  </si>
  <si>
    <t>GALLETAS</t>
  </si>
  <si>
    <t>BOLLERÍA</t>
  </si>
  <si>
    <t>BOLLERIA SALADA</t>
  </si>
  <si>
    <t>BOLLERIA DULCE</t>
  </si>
  <si>
    <t>PAL.PAN+BARRIT+TORTIT</t>
  </si>
  <si>
    <t>PALITOS PAN</t>
  </si>
  <si>
    <t>TORTITAS</t>
  </si>
  <si>
    <t>BARRITAS</t>
  </si>
  <si>
    <t>.Resto productos Ing.</t>
  </si>
  <si>
    <t>Gazpacho / Salmorejo</t>
  </si>
  <si>
    <t>Sopas / Cremas / pures</t>
  </si>
  <si>
    <t>Proteinas Vegetales</t>
  </si>
  <si>
    <t>Platos Base Huevos</t>
  </si>
  <si>
    <t>VOLUMEN (Miles kg ó litros)</t>
  </si>
  <si>
    <t>VALOR (Miles Euros)</t>
  </si>
  <si>
    <t>PENETRACION (%)</t>
  </si>
  <si>
    <t>FRECUENCIA COMPRA (Actos)</t>
  </si>
  <si>
    <t>COMPRA MEDIA (Consumiciones)</t>
  </si>
  <si>
    <t>CONSUMO MEDIO (kg ó litros por consumidor)</t>
  </si>
  <si>
    <t>VOLUMEN POR ACTO (consumiciones)</t>
  </si>
  <si>
    <t>CONSUMO PER CAPITA (kg ó litros por individuo)</t>
  </si>
  <si>
    <t>GASTO PER CAPITA (€ por individuo)</t>
  </si>
  <si>
    <t>PRECIO MEDIO (kg ó litros)</t>
  </si>
  <si>
    <t>DISTRIBUCION VOLUMEN X CRITERIO (Consumiciones)</t>
  </si>
  <si>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</si>
  <si>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</si>
  <si>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</si>
  <si>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</si>
  <si>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</si>
  <si>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</si>
  <si>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</si>
  <si>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</si>
  <si>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</si>
  <si>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</si>
  <si>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</si>
  <si>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</si>
  <si>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</si>
  <si>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</si>
  <si>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</si>
  <si>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</si>
  <si>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</si>
  <si>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DE 15 A 19 AÑOS</t>
  </si>
  <si>
    <t>DE 20 A 24 AÑOS</t>
  </si>
  <si>
    <t>DE 25 A 34 AÑOS</t>
  </si>
  <si>
    <t>DE 35 A 49 AÑOS</t>
  </si>
  <si>
    <t>DE 50 A 59 AÑOS</t>
  </si>
  <si>
    <t>DE 60 A 75 AÑOS</t>
  </si>
  <si>
    <t>ALTA Y MEDIA ALTA</t>
  </si>
  <si>
    <t>MEDIA</t>
  </si>
  <si>
    <t>MEDIA BAJA</t>
  </si>
  <si>
    <t>BAJA</t>
  </si>
  <si>
    <t>HOMBRE</t>
  </si>
  <si>
    <t>MUJER</t>
  </si>
  <si>
    <t>DISTRIBUCION VOLUMEN X CRITERIO (kg ó litros)</t>
  </si>
  <si>
    <t>Hiper+Super+Discount+G.A</t>
  </si>
  <si>
    <t>Restaurantes</t>
  </si>
  <si>
    <t>Restaurantes Fast Food</t>
  </si>
  <si>
    <t>Bares/Cafeterias/Cervecerias</t>
  </si>
  <si>
    <t>Panaderias/Pastelerias</t>
  </si>
  <si>
    <t>Tda.Alimentacion/Delicatesen</t>
  </si>
  <si>
    <t>Canal Conveniencia/24h</t>
  </si>
  <si>
    <t>Hoteles</t>
  </si>
  <si>
    <t>Estaciones de servicio</t>
  </si>
  <si>
    <t>Maquinas dispensadoras</t>
  </si>
  <si>
    <t>Servicio en la empresa</t>
  </si>
  <si>
    <t>Resto de canales</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</si>
  <si>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</si>
  <si>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</si>
  <si>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</si>
  <si>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</si>
  <si>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</si>
  <si>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</si>
  <si>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</si>
  <si>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</si>
  <si>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</si>
  <si>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</si>
  <si>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</si>
  <si>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</si>
  <si>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</si>
  <si>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</si>
  <si>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</si>
  <si>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</si>
  <si>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</si>
  <si>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</si>
  <si>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</si>
  <si>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</si>
  <si>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</si>
  <si>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</si>
  <si>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</si>
  <si>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</si>
  <si>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</si>
  <si>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</si>
  <si>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</si>
  <si>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</si>
  <si>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</si>
  <si>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</si>
  <si>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</si>
  <si>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</si>
  <si>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</si>
  <si>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KPI</t>
  </si>
  <si>
    <t>PERFIL - NOMECLATURA</t>
  </si>
  <si>
    <t>Motivos</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</si>
  <si>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</si>
  <si>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</si>
  <si>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</si>
  <si>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</si>
  <si>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</si>
  <si>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</si>
  <si>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</si>
  <si>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</si>
  <si>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</si>
  <si>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</si>
  <si>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</si>
  <si>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Batidos</t>
  </si>
  <si>
    <t>Helados</t>
  </si>
  <si>
    <t>Galletas</t>
  </si>
  <si>
    <t>Bollería</t>
  </si>
  <si>
    <t>Bolleria Dulce</t>
  </si>
  <si>
    <t>Bolleria Salada</t>
  </si>
  <si>
    <t>Pal.Pan+Barrit+Tortit</t>
  </si>
  <si>
    <t>Palitos Pan</t>
  </si>
  <si>
    <t>Tortitas</t>
  </si>
  <si>
    <t>Barritas</t>
  </si>
  <si>
    <t>Dimensión</t>
  </si>
  <si>
    <t>Bolleria dulce</t>
  </si>
  <si>
    <t>Bolleria salada</t>
  </si>
  <si>
    <t>Palitos pan</t>
  </si>
  <si>
    <t>Perfil Sociodemografico</t>
  </si>
  <si>
    <t>Perfil de la categoría</t>
  </si>
  <si>
    <t xml:space="preserve">% Poblacion </t>
  </si>
  <si>
    <t>T.ESPAñA</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</si>
  <si>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</si>
  <si>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</si>
  <si>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 xml:space="preserve">                                                 Informe consumo de alimentos fuera del hogar</t>
  </si>
  <si>
    <t>Motivos y Lugares de Consumo</t>
  </si>
  <si>
    <t>Tda.Alimentacion/24 horas</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</si>
  <si>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</si>
  <si>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</si>
  <si>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</si>
  <si>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</si>
  <si>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</si>
  <si>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</si>
  <si>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</si>
  <si>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</si>
  <si>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</si>
  <si>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</si>
  <si>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</si>
  <si>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</si>
  <si>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</si>
  <si>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</si>
  <si>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</si>
  <si>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</si>
  <si>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</si>
  <si>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</si>
  <si>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</si>
  <si>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</si>
  <si>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</si>
  <si>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</si>
  <si>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</si>
  <si>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</si>
  <si>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</si>
  <si>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</si>
  <si>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</si>
  <si>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</si>
  <si>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</si>
  <si>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</si>
  <si>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</si>
  <si>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</si>
  <si>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t>
  </si>
  <si>
    <r>
      <rPr>
        <b/>
        <sz val="14"/>
        <color theme="1"/>
        <rFont val="Calibri"/>
        <family val="2"/>
        <scheme val="minor"/>
      </rPr>
      <t xml:space="preserve">Se instaura la normalidad de forma progresiva, el consumo de alimentos fuera de casa crece con respecto a 2020 un 15,7 %. </t>
    </r>
    <r>
      <rPr>
        <sz val="14"/>
        <color theme="1"/>
        <rFont val="Calibri"/>
        <family val="2"/>
        <scheme val="minor"/>
      </rPr>
      <t xml:space="preserve">
En el año 2021 el consumo de alimentos fuera del hogar crece un 15,7% en volumen con respecto al año 2020. El valor también crece y lo hace en mayor medida (28,4%), algo que viene determinado del aumento en el precio de un 11%. 
A cierre de año 2021, el número de residentes que consume alimentos fuera de casa es menor que hace un año (89,2 %) y tambien es inferior al año 2019 (95,5 %). Se aprecia un aumento en la frecuencia de compra, por lo que son menos individuos consumiendo, pero lo hacen con mayor regularidad que el año anterior. 
Los alimentos que cuentan con mayor proporción de volumen fuera de casa son productos frescos como verduras y hortalizas, carnes, pescados y pan. De hecho, el 67 % del crecimiento del sector se concentra en estos productos, algo muy relevante, debido a la vuelta a la normalidad y la recuperación de momentos de consumo fuera de casa como las comidas, que sin duda apoyan y favorecen el crecimiento de estos productos. 
La comida continúa siendo el momento favorito de consumo de alimentos fuera del hogar, (responsable de 1 de cada 2 kilos consumidos fuera de casa), y gana relevancia con respecto al año 2020, además de hacerlo con respecto a 2019, donde su cuota era menor (47,7 %). Este cambio se produce debido a que en ese año los momentos más tardíos, como meriendas y cenas eran más relevantes para el consumo extradoméstico. Además, en un contexto de reducción de penetración, es decir de personas consumiendo fuera de casa, la comida, así como el momento aperitivo/antes de comer, incorpora público. 
El lugar favorito para consumir alimentos fuera de casa es el establecimiento, concentra el 61,3 % del volumen, y aunque crece por encima del promedio (18,5 % vs 15,7 %) no consigue la importancia que tenía en 2019. Este fenómeno se explica por el cambio de hábito experimentado tras la pandemia. Donde se instauran hábitos como el comer en casa que ganan relevancia, actualmente la proporción de este espacio de consumo alberga el 22,7 % del total, cuando su peso en 2019 era inferior (11,9 %).
El consumo de alimentos crece en todas las regiones, si bien experimenta un crecimiento mayor al promedio (15,7 %) en el área metropolitana de Barcelona, en la región Catalano Aragonesa y en Norte Centro, y es que son regiones en las que las restricciones fueron más severas durante el año 2020 debido a la Covid-19. 
El 55 % del volumen consumido de alimentos fuera de casa, se realiza por adultos de más de 50 años, siendo el motor donde se apoya el sector para crecer, debido a que su consumo esté año supera el crecimiento promedio del sector. Por su parte, el mayor incremento se produce en los jóvenes de 15 a 19 años (36,4 %), si bien tan solo representan el 2,9 % del volumen total consumido. 
El consumo de alimentos fuera de casa, va ligado a un consumo en familia y en pareja, siendo responsables de más de la mitad del volumen, siendo además aquellos que experimentan mayor crecimiento (21,7 % y 23,0 % respectivamente). Sin embargo, aun existe prudencia a la hora de salir con amigos, pues aunque crece lo hace a un ritmo menor que el mercado y su peso sobre el total representa el 18,7 %, entorno que alcanzaba el 22,9 % de peso en 2019. En relación a los motivos de consumo,  ganan relevancia aquellos que se producen por placer/relax y por tener hambre, es decir no  planificadas, mientras que por su parte, el motivo celebración/salir a tomar algo experimenta el mayor crecimiento (24,0 %).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</si>
</sst>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_-* #,##0.0\ _€_-;\-* #,##0.0\ _€_-;_-* &quot;-&quot;?\ _€_-;_-@_-"/>
    <numFmt numFmtId="167" formatCode="0.0"/>
    <numFmt numFmtId="168" formatCode="0.0%"/>
  </numFmts>
  <fonts count="39"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sz val="14"/>
      <color theme="0"/>
      <name val="Calibri"/>
      <family val="2"/>
      <scheme val="minor"/>
    </font>
    <font>
      <sz val="20"/>
      <name val="Calibri"/>
      <family val="2"/>
      <scheme val="minor"/>
    </font>
    <font>
      <b/>
      <sz val="20"/>
      <name val="Calibri"/>
      <family val="2"/>
      <scheme val="minor"/>
    </font>
    <font>
      <sz val="18"/>
      <name val="Calibri"/>
      <family val="2"/>
      <scheme val="minor"/>
    </font>
    <font>
      <sz val="16"/>
      <name val="Calibri"/>
      <family val="2"/>
      <scheme val="minor"/>
    </font>
    <font>
      <sz val="14"/>
      <color theme="1"/>
      <name val="Calibri"/>
      <family val="2"/>
      <scheme val="minor"/>
    </font>
    <font>
      <b/>
      <sz val="14"/>
      <color theme="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30">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thin">
        <color indexed="64"/>
      </right>
      <top style="thin">
        <color indexed="64"/>
      </top>
      <bottom style="thin">
        <color indexed="64"/>
      </bottom>
      <diagonal/>
    </border>
    <border>
      <left style="hair">
        <color theme="0" tint="-0.24994659260841701"/>
      </left>
      <right style="thin">
        <color indexed="64"/>
      </right>
      <top style="thin">
        <color indexed="64"/>
      </top>
      <bottom style="hair">
        <color theme="0" tint="-0.24994659260841701"/>
      </bottom>
      <diagonal/>
    </border>
    <border>
      <left style="hair">
        <color theme="0" tint="-0.24994659260841701"/>
      </left>
      <right style="thin">
        <color indexed="64"/>
      </right>
      <top style="hair">
        <color theme="0" tint="-0.24994659260841701"/>
      </top>
      <bottom style="hair">
        <color theme="0" tint="-0.24994659260841701"/>
      </bottom>
      <diagonal/>
    </border>
    <border>
      <left style="hair">
        <color theme="0" tint="-0.24994659260841701"/>
      </left>
      <right style="thin">
        <color indexed="64"/>
      </right>
      <top style="hair">
        <color theme="0" tint="-0.24994659260841701"/>
      </top>
      <bottom style="thin">
        <color indexed="64"/>
      </bottom>
      <diagonal/>
    </border>
    <border>
      <left style="hair">
        <color indexed="64"/>
      </left>
      <right style="thin">
        <color indexed="64"/>
      </right>
      <top/>
      <bottom style="hair">
        <color indexed="64"/>
      </bottom>
      <diagonal/>
    </border>
    <border>
      <left/>
      <right/>
      <top/>
      <bottom style="double">
        <color indexed="64"/>
      </bottom>
      <diagonal/>
    </border>
    <border>
      <left/>
      <right/>
      <top/>
      <bottom style="medium">
        <color indexed="64"/>
      </bottom>
      <diagonal/>
    </border>
    <border>
      <left style="thick">
        <color rgb="FF92AE29"/>
      </left>
      <right/>
      <top style="thick">
        <color rgb="FF92AE29"/>
      </top>
      <bottom style="medium">
        <color indexed="64"/>
      </bottom>
      <diagonal/>
    </border>
    <border>
      <left style="thick">
        <color rgb="FF92AE29"/>
      </left>
      <right/>
      <top style="thin">
        <color indexed="64"/>
      </top>
      <bottom style="double">
        <color indexed="64"/>
      </bottom>
      <diagonal/>
    </border>
    <border>
      <left/>
      <right/>
      <top style="thin">
        <color indexed="64"/>
      </top>
      <bottom style="double">
        <color indexed="64"/>
      </bottom>
      <diagonal/>
    </border>
  </borders>
  <cellStyleXfs count="12">
    <xf numFmtId="0" fontId="0" fillId="0" borderId="0"/>
    <xf numFmtId="164" fontId="1" fillId="0" borderId="0" applyFont="0" applyFill="0" applyBorder="0" applyAlignment="0" applyProtection="0"/>
    <xf numFmtId="0" fontId="26" fillId="0" borderId="0" applyNumberFormat="0" applyFill="0" applyBorder="0" applyAlignment="0" applyProtection="0"/>
    <xf numFmtId="0" fontId="29" fillId="0" borderId="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9" fontId="1" fillId="0" borderId="0" applyFont="0" applyFill="0" applyBorder="0" applyAlignment="0" applyProtection="0"/>
  </cellStyleXfs>
  <cellXfs count="118">
    <xf numFmtId="0" fontId="0" fillId="0" borderId="0" xfId="0"/>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1" fillId="0" borderId="0" xfId="0" applyFont="1" applyAlignment="1" applyProtection="1">
      <alignment vertical="top"/>
      <protection locked="0"/>
    </xf>
    <xf numFmtId="0" fontId="12" fillId="0" borderId="0" xfId="0" applyFont="1" applyAlignment="1" applyProtection="1">
      <alignment vertical="top"/>
      <protection locked="0"/>
    </xf>
    <xf numFmtId="0" fontId="0" fillId="0" borderId="0" xfId="0" applyProtection="1">
      <protection hidden="1"/>
    </xf>
    <xf numFmtId="165" fontId="16" fillId="0" borderId="0" xfId="1" applyNumberFormat="1" applyFont="1" applyBorder="1" applyAlignment="1">
      <alignment horizontal="right"/>
    </xf>
    <xf numFmtId="0" fontId="17" fillId="0" borderId="0" xfId="0" applyFont="1" applyAlignment="1">
      <alignment horizontal="right"/>
    </xf>
    <xf numFmtId="49" fontId="15" fillId="0" borderId="0" xfId="0" applyNumberFormat="1" applyFont="1" applyAlignment="1">
      <alignment horizontal="left"/>
    </xf>
    <xf numFmtId="0" fontId="0" fillId="0" borderId="0" xfId="0" applyAlignment="1">
      <alignment horizontal="center"/>
    </xf>
    <xf numFmtId="166" fontId="0" fillId="0" borderId="0" xfId="0" applyNumberFormat="1"/>
    <xf numFmtId="0" fontId="5" fillId="0" borderId="0" xfId="0" applyFont="1"/>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0" borderId="11" xfId="0" applyFont="1" applyBorder="1" applyAlignment="1" applyProtection="1">
      <alignment vertical="center"/>
      <protection hidden="1"/>
    </xf>
    <xf numFmtId="0" fontId="20" fillId="0" borderId="0" xfId="0" applyFont="1"/>
    <xf numFmtId="164" fontId="20" fillId="0" borderId="0" xfId="1" applyFont="1" applyFill="1" applyBorder="1"/>
    <xf numFmtId="164" fontId="21" fillId="0" borderId="0" xfId="1" applyFont="1" applyFill="1" applyBorder="1"/>
    <xf numFmtId="0" fontId="20" fillId="0" borderId="6" xfId="0" applyFont="1" applyBorder="1" applyAlignment="1">
      <alignment horizontal="left" indent="5"/>
    </xf>
    <xf numFmtId="0" fontId="6" fillId="0" borderId="0" xfId="0" applyFont="1" applyAlignment="1">
      <alignment vertical="center" wrapText="1"/>
    </xf>
    <xf numFmtId="0" fontId="27" fillId="0" borderId="0" xfId="0" applyFont="1" applyAlignment="1">
      <alignment vertical="center" wrapText="1"/>
    </xf>
    <xf numFmtId="0" fontId="27" fillId="0" borderId="0" xfId="0" applyFont="1" applyAlignment="1">
      <alignment vertical="center"/>
    </xf>
    <xf numFmtId="0" fontId="28"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3"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5" fillId="0" borderId="12" xfId="0" applyFont="1" applyBorder="1"/>
    <xf numFmtId="0" fontId="5" fillId="0" borderId="4" xfId="0" applyFont="1" applyBorder="1"/>
    <xf numFmtId="0" fontId="5" fillId="0" borderId="8" xfId="0" applyFont="1" applyBorder="1"/>
    <xf numFmtId="0" fontId="5" fillId="0" borderId="0" xfId="0" applyFont="1" applyAlignment="1" applyProtection="1">
      <alignment horizontal="left" indent="2"/>
      <protection locked="0"/>
    </xf>
    <xf numFmtId="0" fontId="5" fillId="0" borderId="0" xfId="0" applyFont="1" applyProtection="1">
      <protection locked="0"/>
    </xf>
    <xf numFmtId="0" fontId="24" fillId="0" borderId="0" xfId="0" applyFont="1" applyAlignment="1">
      <alignment horizontal="left"/>
    </xf>
    <xf numFmtId="49" fontId="24" fillId="0" borderId="0" xfId="0" applyNumberFormat="1" applyFont="1" applyAlignment="1">
      <alignment horizontal="left"/>
    </xf>
    <xf numFmtId="0" fontId="20" fillId="0" borderId="0" xfId="0" applyFont="1" applyAlignment="1">
      <alignment horizontal="left" indent="3"/>
    </xf>
    <xf numFmtId="0" fontId="20" fillId="0" borderId="0" xfId="0" quotePrefix="1" applyFont="1" applyAlignment="1">
      <alignment horizontal="left" indent="3"/>
    </xf>
    <xf numFmtId="0" fontId="19" fillId="0" borderId="0" xfId="0" applyFont="1" applyAlignment="1">
      <alignment horizontal="left" indent="3"/>
    </xf>
    <xf numFmtId="0" fontId="19" fillId="0" borderId="0" xfId="0" applyFont="1" applyAlignment="1">
      <alignment horizontal="left" indent="6"/>
    </xf>
    <xf numFmtId="0" fontId="0" fillId="0" borderId="0" xfId="0" applyAlignment="1">
      <alignment horizontal="left" indent="9"/>
    </xf>
    <xf numFmtId="0" fontId="0" fillId="0" borderId="0" xfId="0" applyAlignment="1">
      <alignment horizontal="left" indent="6"/>
    </xf>
    <xf numFmtId="0" fontId="25" fillId="0" borderId="0" xfId="0" applyFont="1" applyAlignment="1">
      <alignment horizontal="left" indent="3"/>
    </xf>
    <xf numFmtId="0" fontId="19" fillId="0" borderId="0" xfId="0" applyFont="1" applyAlignment="1" applyProtection="1">
      <alignment horizontal="left" indent="3"/>
      <protection hidden="1"/>
    </xf>
    <xf numFmtId="0" fontId="25" fillId="0" borderId="0" xfId="0" applyFont="1" applyAlignment="1">
      <alignment horizontal="left" indent="6"/>
    </xf>
    <xf numFmtId="0" fontId="20" fillId="0" borderId="0" xfId="0" applyFont="1" applyAlignment="1">
      <alignment horizontal="left" indent="5"/>
    </xf>
    <xf numFmtId="0" fontId="19" fillId="0" borderId="0" xfId="0" applyFont="1" applyAlignment="1">
      <alignment horizontal="left"/>
    </xf>
    <xf numFmtId="0" fontId="23" fillId="3" borderId="1" xfId="0" applyFont="1" applyFill="1" applyBorder="1" applyAlignment="1" applyProtection="1">
      <alignment horizontal="center" vertical="center" wrapText="1"/>
      <protection hidden="1"/>
    </xf>
    <xf numFmtId="167" fontId="20" fillId="0" borderId="2" xfId="1" applyNumberFormat="1" applyFont="1" applyFill="1" applyBorder="1" applyAlignment="1" applyProtection="1">
      <alignment horizontal="center"/>
      <protection hidden="1"/>
    </xf>
    <xf numFmtId="0" fontId="33" fillId="0" borderId="0" xfId="2" applyFont="1" applyAlignment="1">
      <alignment horizontal="left" vertical="center"/>
    </xf>
    <xf numFmtId="0" fontId="7" fillId="0" borderId="25" xfId="0" applyFont="1" applyBorder="1" applyAlignment="1">
      <alignment vertical="center" wrapText="1"/>
    </xf>
    <xf numFmtId="0" fontId="0" fillId="0" borderId="26" xfId="0" applyBorder="1"/>
    <xf numFmtId="0" fontId="5" fillId="0" borderId="0" xfId="0" applyFont="1" applyAlignment="1" applyProtection="1">
      <alignment horizontal="left"/>
      <protection locked="0"/>
    </xf>
    <xf numFmtId="0" fontId="20" fillId="0" borderId="0" xfId="0" applyFont="1" applyProtection="1">
      <protection locked="0"/>
    </xf>
    <xf numFmtId="0" fontId="7" fillId="0" borderId="25" xfId="0" applyFont="1" applyBorder="1" applyAlignment="1" applyProtection="1">
      <alignment vertical="center" wrapText="1"/>
      <protection locked="0"/>
    </xf>
    <xf numFmtId="0" fontId="22" fillId="0" borderId="0" xfId="0" applyFont="1" applyAlignment="1" applyProtection="1">
      <alignment vertical="center" wrapText="1"/>
      <protection locked="0"/>
    </xf>
    <xf numFmtId="0" fontId="20"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7" fillId="0" borderId="0" xfId="0" applyFont="1" applyAlignment="1" applyProtection="1">
      <alignment vertical="center" wrapText="1"/>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25" fillId="0" borderId="0" xfId="0" applyFont="1" applyProtection="1">
      <protection locked="0"/>
    </xf>
    <xf numFmtId="168" fontId="0" fillId="0" borderId="0" xfId="11" applyNumberFormat="1" applyFont="1" applyProtection="1">
      <protection locked="0"/>
    </xf>
    <xf numFmtId="0" fontId="19" fillId="0" borderId="0" xfId="0" applyFont="1" applyAlignment="1" applyProtection="1">
      <alignment horizontal="left" indent="3"/>
      <protection locked="0"/>
    </xf>
    <xf numFmtId="164" fontId="0" fillId="0" borderId="0" xfId="0" applyNumberFormat="1" applyProtection="1">
      <protection locked="0"/>
    </xf>
    <xf numFmtId="0" fontId="19" fillId="0" borderId="0" xfId="0" applyFont="1" applyAlignment="1" applyProtection="1">
      <alignment horizontal="left" indent="6"/>
      <protection locked="0"/>
    </xf>
    <xf numFmtId="0" fontId="0" fillId="0" borderId="0" xfId="0" applyAlignment="1" applyProtection="1">
      <alignment horizontal="left" indent="9"/>
      <protection locked="0"/>
    </xf>
    <xf numFmtId="0" fontId="0" fillId="0" borderId="0" xfId="0" applyAlignment="1" applyProtection="1">
      <alignment horizontal="left" indent="12"/>
      <protection locked="0"/>
    </xf>
    <xf numFmtId="164" fontId="23" fillId="3" borderId="1" xfId="0" applyNumberFormat="1" applyFont="1" applyFill="1" applyBorder="1" applyAlignment="1" applyProtection="1">
      <alignment horizontal="center" vertical="center" wrapText="1"/>
      <protection hidden="1"/>
    </xf>
    <xf numFmtId="164" fontId="20" fillId="0" borderId="2" xfId="1" applyFont="1" applyFill="1" applyBorder="1" applyProtection="1">
      <protection hidden="1"/>
    </xf>
    <xf numFmtId="0" fontId="20" fillId="0" borderId="0" xfId="0" applyFont="1" applyProtection="1">
      <protection hidden="1"/>
    </xf>
    <xf numFmtId="0" fontId="4" fillId="0" borderId="0" xfId="0" applyFont="1" applyProtection="1">
      <protection hidden="1"/>
    </xf>
    <xf numFmtId="0" fontId="5" fillId="0" borderId="0" xfId="0" applyFont="1" applyProtection="1">
      <protection hidden="1"/>
    </xf>
    <xf numFmtId="164" fontId="9" fillId="3" borderId="10" xfId="0" applyNumberFormat="1" applyFont="1" applyFill="1" applyBorder="1" applyAlignment="1" applyProtection="1">
      <alignment horizontal="center" vertical="center" wrapText="1"/>
      <protection hidden="1"/>
    </xf>
    <xf numFmtId="0" fontId="23" fillId="4" borderId="1" xfId="0" applyFont="1" applyFill="1" applyBorder="1" applyAlignment="1" applyProtection="1">
      <alignment horizontal="center" vertical="center" wrapText="1"/>
      <protection hidden="1"/>
    </xf>
    <xf numFmtId="165" fontId="20" fillId="0" borderId="13" xfId="1" applyNumberFormat="1" applyFont="1" applyFill="1" applyBorder="1" applyProtection="1">
      <protection hidden="1"/>
    </xf>
    <xf numFmtId="165" fontId="20" fillId="0" borderId="20" xfId="1" applyNumberFormat="1" applyFont="1" applyFill="1" applyBorder="1" applyProtection="1">
      <protection hidden="1"/>
    </xf>
    <xf numFmtId="165" fontId="20" fillId="0" borderId="14" xfId="1" applyNumberFormat="1" applyFont="1" applyFill="1" applyBorder="1" applyProtection="1">
      <protection hidden="1"/>
    </xf>
    <xf numFmtId="165" fontId="20" fillId="0" borderId="5" xfId="1" applyNumberFormat="1" applyFont="1" applyFill="1" applyBorder="1" applyProtection="1">
      <protection hidden="1"/>
    </xf>
    <xf numFmtId="165" fontId="20" fillId="0" borderId="21" xfId="1" applyNumberFormat="1" applyFont="1" applyFill="1" applyBorder="1" applyProtection="1">
      <protection hidden="1"/>
    </xf>
    <xf numFmtId="165" fontId="20" fillId="0" borderId="15" xfId="1" applyNumberFormat="1" applyFont="1" applyFill="1" applyBorder="1" applyProtection="1">
      <protection hidden="1"/>
    </xf>
    <xf numFmtId="165" fontId="20" fillId="0" borderId="2" xfId="1" applyNumberFormat="1" applyFont="1" applyFill="1" applyBorder="1" applyProtection="1">
      <protection hidden="1"/>
    </xf>
    <xf numFmtId="165" fontId="20" fillId="0" borderId="19" xfId="1" applyNumberFormat="1" applyFont="1" applyFill="1" applyBorder="1" applyProtection="1">
      <protection hidden="1"/>
    </xf>
    <xf numFmtId="165" fontId="20" fillId="0" borderId="22" xfId="1" applyNumberFormat="1" applyFont="1" applyFill="1" applyBorder="1" applyProtection="1">
      <protection hidden="1"/>
    </xf>
    <xf numFmtId="165" fontId="20" fillId="0" borderId="16" xfId="1" applyNumberFormat="1" applyFont="1" applyFill="1" applyBorder="1" applyProtection="1">
      <protection hidden="1"/>
    </xf>
    <xf numFmtId="165" fontId="20" fillId="0" borderId="9" xfId="1" applyNumberFormat="1" applyFont="1" applyFill="1" applyBorder="1" applyProtection="1">
      <protection hidden="1"/>
    </xf>
    <xf numFmtId="165" fontId="20" fillId="0" borderId="23" xfId="1" applyNumberFormat="1" applyFont="1" applyFill="1" applyBorder="1" applyProtection="1">
      <protection hidden="1"/>
    </xf>
    <xf numFmtId="165" fontId="20" fillId="0" borderId="17" xfId="1" applyNumberFormat="1" applyFont="1" applyFill="1" applyBorder="1" applyProtection="1">
      <protection hidden="1"/>
    </xf>
    <xf numFmtId="165" fontId="21" fillId="0" borderId="5" xfId="1" applyNumberFormat="1" applyFont="1" applyFill="1" applyBorder="1" applyProtection="1">
      <protection hidden="1"/>
    </xf>
    <xf numFmtId="165" fontId="20" fillId="0" borderId="24" xfId="1" applyNumberFormat="1" applyFont="1" applyFill="1" applyBorder="1" applyProtection="1">
      <protection hidden="1"/>
    </xf>
    <xf numFmtId="164" fontId="0" fillId="0" borderId="0" xfId="1" applyFont="1" applyProtection="1">
      <protection locked="0"/>
    </xf>
    <xf numFmtId="0" fontId="32" fillId="0" borderId="0" xfId="0" applyFont="1" applyProtection="1">
      <protection locked="0"/>
    </xf>
    <xf numFmtId="164" fontId="9" fillId="3" borderId="10" xfId="0" applyNumberFormat="1" applyFont="1" applyFill="1" applyBorder="1" applyAlignment="1" applyProtection="1">
      <alignment horizontal="center" vertical="center" wrapText="1"/>
      <protection locked="0" hidden="1"/>
    </xf>
    <xf numFmtId="165" fontId="20" fillId="0" borderId="18" xfId="1" applyNumberFormat="1" applyFont="1" applyFill="1" applyBorder="1" applyProtection="1">
      <protection hidden="1"/>
    </xf>
    <xf numFmtId="165" fontId="20" fillId="0" borderId="0" xfId="1" applyNumberFormat="1" applyFont="1" applyFill="1" applyBorder="1" applyProtection="1">
      <protection hidden="1"/>
    </xf>
    <xf numFmtId="164" fontId="20" fillId="0" borderId="0" xfId="1" applyNumberFormat="1" applyFont="1" applyFill="1" applyBorder="1"/>
    <xf numFmtId="164" fontId="0" fillId="0" borderId="0" xfId="1" applyNumberFormat="1" applyFont="1" applyBorder="1"/>
    <xf numFmtId="0" fontId="34" fillId="0" borderId="0" xfId="0" applyFont="1" applyAlignment="1">
      <alignment horizontal="center" vertical="center" wrapText="1"/>
    </xf>
    <xf numFmtId="164" fontId="36" fillId="0" borderId="0" xfId="4" applyFont="1" applyFill="1" applyAlignment="1">
      <alignment horizontal="center" vertical="center" wrapText="1"/>
    </xf>
    <xf numFmtId="0" fontId="27" fillId="0" borderId="27" xfId="0" applyFont="1" applyBorder="1" applyAlignment="1">
      <alignment horizontal="center" vertical="center"/>
    </xf>
    <xf numFmtId="0" fontId="27" fillId="0" borderId="26" xfId="0" applyFont="1" applyBorder="1" applyAlignment="1">
      <alignment horizontal="center" vertical="center"/>
    </xf>
    <xf numFmtId="0" fontId="37" fillId="0" borderId="0" xfId="0" applyFont="1" applyAlignment="1">
      <alignment horizontal="left" vertical="top" wrapText="1"/>
    </xf>
    <xf numFmtId="0" fontId="19" fillId="0" borderId="0" xfId="0" applyFont="1" applyAlignment="1">
      <alignment horizontal="left" vertical="top" wrapText="1"/>
    </xf>
    <xf numFmtId="0" fontId="35" fillId="0" borderId="0" xfId="0" applyFont="1" applyAlignment="1">
      <alignment horizontal="center" vertical="center" wrapText="1"/>
    </xf>
    <xf numFmtId="0" fontId="27" fillId="0" borderId="28" xfId="0" applyFont="1" applyBorder="1" applyAlignment="1">
      <alignment horizontal="center" vertical="center"/>
    </xf>
    <xf numFmtId="0" fontId="27" fillId="0" borderId="29" xfId="0" applyFont="1" applyBorder="1" applyAlignment="1">
      <alignment horizontal="center" vertical="center"/>
    </xf>
    <xf numFmtId="0" fontId="30" fillId="0" borderId="0" xfId="3" applyFont="1" applyAlignment="1">
      <alignment horizontal="left" vertical="center" wrapText="1"/>
    </xf>
    <xf numFmtId="0" fontId="0" fillId="2" borderId="0" xfId="0" applyFill="1" applyAlignment="1">
      <alignment horizontal="center"/>
    </xf>
    <xf numFmtId="0" fontId="33" fillId="0" borderId="0" xfId="0" applyFont="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18" fillId="0" borderId="0" xfId="0" applyFont="1" applyAlignment="1" applyProtection="1">
      <alignment horizontal="center" vertical="center"/>
      <protection locked="0"/>
    </xf>
  </cellXfs>
  <cellStyles count="12">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 name="Porcentaje" xfId="11" builtinId="5"/>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31" fmlaLink="A6" fmlaRange="DESPLEGABLES!$D$3:$D$13" noThreeD="1" sel="5"/>
</file>

<file path=xl/ctrlProps/ctrlProp2.xml><?xml version="1.0" encoding="utf-8"?>
<formControlPr xmlns="http://schemas.microsoft.com/office/spreadsheetml/2009/9/main" objectType="Drop" dropStyle="combo" dx="31" fmlaLink="A7" fmlaRange="DESPLEGABLES!$L$3:$L$5" noThreeD="1" sel="1" val="0"/>
</file>

<file path=xl/ctrlProps/ctrlProp3.xml><?xml version="1.0" encoding="utf-8"?>
<formControlPr xmlns="http://schemas.microsoft.com/office/spreadsheetml/2009/9/main" objectType="Drop" dropStyle="combo" dx="31" fmlaLink="D7" fmlaRange="DESPLEGABLES!$G$3:$G$74" noThreeD="1" sel="61" val="59"/>
</file>

<file path=xl/ctrlProps/ctrlProp4.xml><?xml version="1.0" encoding="utf-8"?>
<formControlPr xmlns="http://schemas.microsoft.com/office/spreadsheetml/2009/9/main" objectType="Drop" dropStyle="combo" dx="31" fmlaLink="A7" fmlaRange="DESPLEGABLES!$L$3:$L$5" noThreeD="1" sel="3"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5.png"/><Relationship Id="rId5" Type="http://schemas.microsoft.com/office/2007/relationships/hdphoto" Target="../media/hdphoto1.wdp"/><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314325</xdr:colOff>
      <xdr:row>0</xdr:row>
      <xdr:rowOff>168275</xdr:rowOff>
    </xdr:from>
    <xdr:to>
      <xdr:col>3</xdr:col>
      <xdr:colOff>530757</xdr:colOff>
      <xdr:row>0</xdr:row>
      <xdr:rowOff>649140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76325" y="168275"/>
          <a:ext cx="1740432" cy="480865"/>
        </a:xfrm>
        <a:prstGeom prst="rect">
          <a:avLst/>
        </a:prstGeom>
      </xdr:spPr>
    </xdr:pic>
    <xdr:clientData/>
  </xdr:twoCellAnchor>
  <xdr:twoCellAnchor editAs="oneCell">
    <xdr:from>
      <xdr:col>6</xdr:col>
      <xdr:colOff>260350</xdr:colOff>
      <xdr:row>1</xdr:row>
      <xdr:rowOff>133350</xdr:rowOff>
    </xdr:from>
    <xdr:to>
      <xdr:col>15</xdr:col>
      <xdr:colOff>334356</xdr:colOff>
      <xdr:row>12</xdr:row>
      <xdr:rowOff>704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4832350" y="857250"/>
          <a:ext cx="6925656" cy="3724979"/>
        </a:xfrm>
        <a:prstGeom prst="rect">
          <a:avLst/>
        </a:prstGeom>
      </xdr:spPr>
    </xdr:pic>
    <xdr:clientData/>
  </xdr:twoCellAnchor>
  <xdr:twoCellAnchor editAs="oneCell">
    <xdr:from>
      <xdr:col>11</xdr:col>
      <xdr:colOff>682626</xdr:colOff>
      <xdr:row>0</xdr:row>
      <xdr:rowOff>130176</xdr:rowOff>
    </xdr:from>
    <xdr:to>
      <xdr:col>14</xdr:col>
      <xdr:colOff>444501</xdr:colOff>
      <xdr:row>0</xdr:row>
      <xdr:rowOff>523875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9463769" y="130176"/>
          <a:ext cx="2156732" cy="3936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100-000002000000}"/>
            </a:ext>
          </a:extLst>
        </xdr:cNvPr>
        <xdr:cNvGrpSpPr/>
      </xdr:nvGrpSpPr>
      <xdr:grpSpPr>
        <a:xfrm>
          <a:off x="1594597" y="10618659"/>
          <a:ext cx="4238625" cy="3102197"/>
          <a:chOff x="2450483" y="941737"/>
          <a:chExt cx="6608172" cy="4643216"/>
        </a:xfrm>
        <a:noFill/>
      </xdr:grpSpPr>
      <xdr:grpSp>
        <xdr:nvGrpSpPr>
          <xdr:cNvPr id="3" name="Group 248">
            <a:extLst>
              <a:ext uri="{FF2B5EF4-FFF2-40B4-BE49-F238E27FC236}">
                <a16:creationId xmlns:a16="http://schemas.microsoft.com/office/drawing/2014/main" id="{00000000-0008-0000-01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1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1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1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1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1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1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1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1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1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1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1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1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1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1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1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1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1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1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1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1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1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1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1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1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1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1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1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1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1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1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1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1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1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1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1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1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1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1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1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1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1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1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1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1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1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1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1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1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1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1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1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1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1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1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1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1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1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1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1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1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1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1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1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1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1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1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1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1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1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1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1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1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1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1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1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1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1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1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1</xdr:col>
      <xdr:colOff>6356911</xdr:colOff>
      <xdr:row>0</xdr:row>
      <xdr:rowOff>131295</xdr:rowOff>
    </xdr:from>
    <xdr:to>
      <xdr:col>3</xdr:col>
      <xdr:colOff>264431</xdr:colOff>
      <xdr:row>1</xdr:row>
      <xdr:rowOff>18061</xdr:rowOff>
    </xdr:to>
    <xdr:pic>
      <xdr:nvPicPr>
        <xdr:cNvPr id="83" name="Imagen 82">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1"/>
        <a:stretch>
          <a:fillRect/>
        </a:stretch>
      </xdr:blipFill>
      <xdr:spPr>
        <a:xfrm>
          <a:off x="6446558" y="131295"/>
          <a:ext cx="1807667" cy="503090"/>
        </a:xfrm>
        <a:prstGeom prst="rect">
          <a:avLst/>
        </a:prstGeom>
      </xdr:spPr>
    </xdr:pic>
    <xdr:clientData/>
  </xdr:twoCellAnchor>
  <xdr:twoCellAnchor editAs="oneCell">
    <xdr:from>
      <xdr:col>1</xdr:col>
      <xdr:colOff>638734</xdr:colOff>
      <xdr:row>0</xdr:row>
      <xdr:rowOff>197038</xdr:rowOff>
    </xdr:from>
    <xdr:to>
      <xdr:col>1</xdr:col>
      <xdr:colOff>2311587</xdr:colOff>
      <xdr:row>0</xdr:row>
      <xdr:rowOff>560294</xdr:rowOff>
    </xdr:to>
    <xdr:pic>
      <xdr:nvPicPr>
        <xdr:cNvPr id="84" name="Imagen 83">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2"/>
        <a:stretch>
          <a:fillRect/>
        </a:stretch>
      </xdr:blipFill>
      <xdr:spPr>
        <a:xfrm>
          <a:off x="728381" y="197038"/>
          <a:ext cx="1672853" cy="363256"/>
        </a:xfrm>
        <a:prstGeom prst="rect">
          <a:avLst/>
        </a:prstGeom>
      </xdr:spPr>
    </xdr:pic>
    <xdr:clientData/>
  </xdr:twoCellAnchor>
  <xdr:twoCellAnchor editAs="oneCell">
    <xdr:from>
      <xdr:col>0</xdr:col>
      <xdr:colOff>0</xdr:colOff>
      <xdr:row>0</xdr:row>
      <xdr:rowOff>168088</xdr:rowOff>
    </xdr:from>
    <xdr:to>
      <xdr:col>1</xdr:col>
      <xdr:colOff>680384</xdr:colOff>
      <xdr:row>0</xdr:row>
      <xdr:rowOff>536685</xdr:rowOff>
    </xdr:to>
    <xdr:pic>
      <xdr:nvPicPr>
        <xdr:cNvPr id="85" name="Imagen 84">
          <a:hlinkClick xmlns:r="http://schemas.openxmlformats.org/officeDocument/2006/relationships" r:id="rId3"/>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0" y="168088"/>
          <a:ext cx="770031" cy="3685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8247530</xdr:colOff>
      <xdr:row>0</xdr:row>
      <xdr:rowOff>140074</xdr:rowOff>
    </xdr:from>
    <xdr:to>
      <xdr:col>3</xdr:col>
      <xdr:colOff>660372</xdr:colOff>
      <xdr:row>1</xdr:row>
      <xdr:rowOff>36739</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8342780" y="140074"/>
          <a:ext cx="2096592" cy="499915"/>
        </a:xfrm>
        <a:prstGeom prst="rect">
          <a:avLst/>
        </a:prstGeom>
      </xdr:spPr>
    </xdr:pic>
    <xdr:clientData/>
  </xdr:twoCellAnchor>
  <xdr:twoCellAnchor editAs="oneCell">
    <xdr:from>
      <xdr:col>1</xdr:col>
      <xdr:colOff>635559</xdr:colOff>
      <xdr:row>0</xdr:row>
      <xdr:rowOff>129615</xdr:rowOff>
    </xdr:from>
    <xdr:to>
      <xdr:col>1</xdr:col>
      <xdr:colOff>2103531</xdr:colOff>
      <xdr:row>0</xdr:row>
      <xdr:rowOff>581026</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25206" y="129615"/>
          <a:ext cx="1467972" cy="451411"/>
        </a:xfrm>
        <a:prstGeom prst="rect">
          <a:avLst/>
        </a:prstGeom>
      </xdr:spPr>
    </xdr:pic>
    <xdr:clientData/>
  </xdr:twoCellAnchor>
  <xdr:twoCellAnchor editAs="oneCell">
    <xdr:from>
      <xdr:col>0</xdr:col>
      <xdr:colOff>0</xdr:colOff>
      <xdr:row>0</xdr:row>
      <xdr:rowOff>163233</xdr:rowOff>
    </xdr:from>
    <xdr:to>
      <xdr:col>1</xdr:col>
      <xdr:colOff>683559</xdr:colOff>
      <xdr:row>0</xdr:row>
      <xdr:rowOff>522305</xdr:rowOff>
    </xdr:to>
    <xdr:pic>
      <xdr:nvPicPr>
        <xdr:cNvPr id="7" name="Imagen 6">
          <a:hlinkClick xmlns:r="http://schemas.openxmlformats.org/officeDocument/2006/relationships" r:id="rId3"/>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0" y="163233"/>
          <a:ext cx="773206" cy="3590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1905000</xdr:colOff>
      <xdr:row>0</xdr:row>
      <xdr:rowOff>40822</xdr:rowOff>
    </xdr:from>
    <xdr:to>
      <xdr:col>10</xdr:col>
      <xdr:colOff>199650</xdr:colOff>
      <xdr:row>0</xdr:row>
      <xdr:rowOff>540737</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7648575" y="40822"/>
          <a:ext cx="1749050" cy="499915"/>
        </a:xfrm>
        <a:prstGeom prst="rect">
          <a:avLst/>
        </a:prstGeom>
      </xdr:spPr>
    </xdr:pic>
    <xdr:clientData/>
  </xdr:twoCellAnchor>
  <xdr:twoCellAnchor editAs="oneCell">
    <xdr:from>
      <xdr:col>1</xdr:col>
      <xdr:colOff>400956</xdr:colOff>
      <xdr:row>0</xdr:row>
      <xdr:rowOff>180974</xdr:rowOff>
    </xdr:from>
    <xdr:to>
      <xdr:col>3</xdr:col>
      <xdr:colOff>668463</xdr:colOff>
      <xdr:row>1</xdr:row>
      <xdr:rowOff>108857</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836385" y="180974"/>
          <a:ext cx="1791507" cy="553812"/>
        </a:xfrm>
        <a:prstGeom prst="rect">
          <a:avLst/>
        </a:prstGeom>
      </xdr:spPr>
    </xdr:pic>
    <xdr:clientData/>
  </xdr:twoCellAnchor>
  <xdr:twoCellAnchor editAs="oneCell">
    <xdr:from>
      <xdr:col>0</xdr:col>
      <xdr:colOff>0</xdr:colOff>
      <xdr:row>0</xdr:row>
      <xdr:rowOff>190500</xdr:rowOff>
    </xdr:from>
    <xdr:to>
      <xdr:col>1</xdr:col>
      <xdr:colOff>489858</xdr:colOff>
      <xdr:row>1</xdr:row>
      <xdr:rowOff>3087</xdr:rowOff>
    </xdr:to>
    <xdr:pic>
      <xdr:nvPicPr>
        <xdr:cNvPr id="6" name="Imagen 5">
          <a:hlinkClick xmlns:r="http://schemas.openxmlformats.org/officeDocument/2006/relationships" r:id="rId3"/>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0" y="190500"/>
          <a:ext cx="925287" cy="438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0</xdr:row>
      <xdr:rowOff>68035</xdr:rowOff>
    </xdr:from>
    <xdr:to>
      <xdr:col>9</xdr:col>
      <xdr:colOff>178585</xdr:colOff>
      <xdr:row>0</xdr:row>
      <xdr:rowOff>564775</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4301108" y="68035"/>
          <a:ext cx="1737511"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184150</xdr:colOff>
          <xdr:row>5</xdr:row>
          <xdr:rowOff>114300</xdr:rowOff>
        </xdr:from>
        <xdr:to>
          <xdr:col>1</xdr:col>
          <xdr:colOff>406400</xdr:colOff>
          <xdr:row>6</xdr:row>
          <xdr:rowOff>241300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994833</xdr:colOff>
      <xdr:row>0</xdr:row>
      <xdr:rowOff>184150</xdr:rowOff>
    </xdr:from>
    <xdr:to>
      <xdr:col>0</xdr:col>
      <xdr:colOff>2964057</xdr:colOff>
      <xdr:row>0</xdr:row>
      <xdr:rowOff>522817</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994833" y="184150"/>
          <a:ext cx="1966049" cy="341842"/>
        </a:xfrm>
        <a:prstGeom prst="rect">
          <a:avLst/>
        </a:prstGeom>
      </xdr:spPr>
    </xdr:pic>
    <xdr:clientData/>
  </xdr:twoCellAnchor>
  <xdr:twoCellAnchor editAs="oneCell">
    <xdr:from>
      <xdr:col>0</xdr:col>
      <xdr:colOff>77259</xdr:colOff>
      <xdr:row>0</xdr:row>
      <xdr:rowOff>105833</xdr:rowOff>
    </xdr:from>
    <xdr:to>
      <xdr:col>0</xdr:col>
      <xdr:colOff>999371</xdr:colOff>
      <xdr:row>0</xdr:row>
      <xdr:rowOff>544349</xdr:rowOff>
    </xdr:to>
    <xdr:pic>
      <xdr:nvPicPr>
        <xdr:cNvPr id="6" name="Imagen 5">
          <a:hlinkClick xmlns:r="http://schemas.openxmlformats.org/officeDocument/2006/relationships" r:id="rId3"/>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77259" y="105833"/>
          <a:ext cx="918937" cy="4353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297656</xdr:colOff>
      <xdr:row>0</xdr:row>
      <xdr:rowOff>83344</xdr:rowOff>
    </xdr:from>
    <xdr:to>
      <xdr:col>8</xdr:col>
      <xdr:colOff>826563</xdr:colOff>
      <xdr:row>0</xdr:row>
      <xdr:rowOff>583259</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14528006" y="83344"/>
          <a:ext cx="1743607"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304800</xdr:colOff>
          <xdr:row>6</xdr:row>
          <xdr:rowOff>12700</xdr:rowOff>
        </xdr:from>
        <xdr:to>
          <xdr:col>2</xdr:col>
          <xdr:colOff>228600</xdr:colOff>
          <xdr:row>6</xdr:row>
          <xdr:rowOff>450850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xdr:row>
          <xdr:rowOff>190500</xdr:rowOff>
        </xdr:from>
        <xdr:to>
          <xdr:col>6</xdr:col>
          <xdr:colOff>12700</xdr:colOff>
          <xdr:row>7</xdr:row>
          <xdr:rowOff>6350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867681</xdr:colOff>
      <xdr:row>0</xdr:row>
      <xdr:rowOff>81643</xdr:rowOff>
    </xdr:from>
    <xdr:to>
      <xdr:col>0</xdr:col>
      <xdr:colOff>3023960</xdr:colOff>
      <xdr:row>0</xdr:row>
      <xdr:rowOff>459467</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867681" y="81643"/>
          <a:ext cx="2156279" cy="377824"/>
        </a:xfrm>
        <a:prstGeom prst="rect">
          <a:avLst/>
        </a:prstGeom>
      </xdr:spPr>
    </xdr:pic>
    <xdr:clientData/>
  </xdr:twoCellAnchor>
  <xdr:twoCellAnchor editAs="oneCell">
    <xdr:from>
      <xdr:col>0</xdr:col>
      <xdr:colOff>0</xdr:colOff>
      <xdr:row>0</xdr:row>
      <xdr:rowOff>149679</xdr:rowOff>
    </xdr:from>
    <xdr:to>
      <xdr:col>0</xdr:col>
      <xdr:colOff>922112</xdr:colOff>
      <xdr:row>0</xdr:row>
      <xdr:rowOff>588195</xdr:rowOff>
    </xdr:to>
    <xdr:pic>
      <xdr:nvPicPr>
        <xdr:cNvPr id="7" name="Imagen 6">
          <a:hlinkClick xmlns:r="http://schemas.openxmlformats.org/officeDocument/2006/relationships" r:id="rId3"/>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0" y="149679"/>
          <a:ext cx="922112" cy="438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0</xdr:row>
      <xdr:rowOff>54429</xdr:rowOff>
    </xdr:from>
    <xdr:to>
      <xdr:col>6</xdr:col>
      <xdr:colOff>751191</xdr:colOff>
      <xdr:row>0</xdr:row>
      <xdr:rowOff>554344</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11661321" y="54429"/>
          <a:ext cx="1743607"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400050</xdr:colOff>
          <xdr:row>5</xdr:row>
          <xdr:rowOff>304800</xdr:rowOff>
        </xdr:from>
        <xdr:to>
          <xdr:col>1</xdr:col>
          <xdr:colOff>127000</xdr:colOff>
          <xdr:row>6</xdr:row>
          <xdr:rowOff>228600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874033</xdr:colOff>
      <xdr:row>0</xdr:row>
      <xdr:rowOff>78468</xdr:rowOff>
    </xdr:from>
    <xdr:to>
      <xdr:col>0</xdr:col>
      <xdr:colOff>2707822</xdr:colOff>
      <xdr:row>0</xdr:row>
      <xdr:rowOff>598714</xdr:rowOff>
    </xdr:to>
    <xdr:pic>
      <xdr:nvPicPr>
        <xdr:cNvPr id="5" name="Imagen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874033" y="78468"/>
          <a:ext cx="1833789" cy="520246"/>
        </a:xfrm>
        <a:prstGeom prst="rect">
          <a:avLst/>
        </a:prstGeom>
      </xdr:spPr>
    </xdr:pic>
    <xdr:clientData/>
  </xdr:twoCellAnchor>
  <xdr:twoCellAnchor editAs="oneCell">
    <xdr:from>
      <xdr:col>0</xdr:col>
      <xdr:colOff>57602</xdr:colOff>
      <xdr:row>0</xdr:row>
      <xdr:rowOff>173717</xdr:rowOff>
    </xdr:from>
    <xdr:to>
      <xdr:col>0</xdr:col>
      <xdr:colOff>979714</xdr:colOff>
      <xdr:row>0</xdr:row>
      <xdr:rowOff>609058</xdr:rowOff>
    </xdr:to>
    <xdr:pic>
      <xdr:nvPicPr>
        <xdr:cNvPr id="6" name="Imagen 5">
          <a:hlinkClick xmlns:r="http://schemas.openxmlformats.org/officeDocument/2006/relationships" r:id="rId3"/>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57602" y="173717"/>
          <a:ext cx="922112" cy="43534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8FA226D6-A86F-47D8-B12E-DF55C5E1B950}"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7" dT="2020-11-12T13:39:13.04" personId="{8FA226D6-A86F-47D8-B12E-DF55C5E1B950}" id="{8C55236A-F4EA-4EAE-9DE4-51A8CF00BDC6}">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6"/>
  <sheetViews>
    <sheetView showGridLines="0" showRowColHeaders="0" zoomScale="70" zoomScaleNormal="70" workbookViewId="0">
      <selection activeCell="B13" sqref="B13"/>
    </sheetView>
  </sheetViews>
  <sheetFormatPr baseColWidth="10" defaultColWidth="11.453125" defaultRowHeight="14.5" x14ac:dyDescent="0.35"/>
  <sheetData>
    <row r="1" spans="1:16" ht="57" customHeight="1" x14ac:dyDescent="0.35">
      <c r="A1" s="103" t="s">
        <v>0</v>
      </c>
      <c r="B1" s="103"/>
      <c r="C1" s="103"/>
      <c r="D1" s="103"/>
      <c r="E1" s="103"/>
      <c r="F1" s="103"/>
      <c r="G1" s="103"/>
      <c r="H1" s="103"/>
      <c r="I1" s="103"/>
      <c r="J1" s="103"/>
      <c r="K1" s="103"/>
      <c r="L1" s="103"/>
      <c r="M1" s="103"/>
      <c r="N1" s="103"/>
      <c r="O1" s="103"/>
      <c r="P1" s="103"/>
    </row>
    <row r="4" spans="1:16" x14ac:dyDescent="0.35">
      <c r="B4" s="20"/>
    </row>
    <row r="5" spans="1:16" ht="55" customHeight="1" x14ac:dyDescent="0.35">
      <c r="B5" s="55" t="s">
        <v>1</v>
      </c>
    </row>
    <row r="6" spans="1:16" ht="55" customHeight="1" x14ac:dyDescent="0.35">
      <c r="B6" s="55" t="s">
        <v>2</v>
      </c>
    </row>
    <row r="7" spans="1:16" ht="55" customHeight="1" x14ac:dyDescent="0.35">
      <c r="B7" s="55" t="s">
        <v>3</v>
      </c>
    </row>
    <row r="8" spans="1:16" x14ac:dyDescent="0.35">
      <c r="B8" s="20"/>
    </row>
    <row r="9" spans="1:16" ht="26" x14ac:dyDescent="0.35">
      <c r="B9" s="55" t="s">
        <v>4</v>
      </c>
    </row>
    <row r="10" spans="1:16" x14ac:dyDescent="0.35">
      <c r="B10" s="20"/>
    </row>
    <row r="11" spans="1:16" ht="26" x14ac:dyDescent="0.35">
      <c r="B11" s="55" t="s">
        <v>5</v>
      </c>
    </row>
    <row r="12" spans="1:16" x14ac:dyDescent="0.35">
      <c r="B12" s="20"/>
    </row>
    <row r="13" spans="1:16" ht="26" x14ac:dyDescent="0.35">
      <c r="B13" s="55" t="s">
        <v>6</v>
      </c>
    </row>
    <row r="14" spans="1:16" x14ac:dyDescent="0.35">
      <c r="B14" s="20"/>
    </row>
    <row r="36" ht="57" customHeight="1" x14ac:dyDescent="0.35"/>
  </sheetData>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1" location="VARIABLES!A1" display="Glosario Variables" xr:uid="{AE8ADF03-EA39-4BC3-B27F-19F34698BC0B}"/>
    <hyperlink ref="B13" location="Conclusiones!A1" display="Conclusiones" xr:uid="{260BB546-D6BE-4877-90C5-FF9D13C0AF69}"/>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I500"/>
  <sheetViews>
    <sheetView showGridLines="0" showRowColHeaders="0" zoomScale="70" zoomScaleNormal="70" workbookViewId="0">
      <selection sqref="A1:I1"/>
    </sheetView>
  </sheetViews>
  <sheetFormatPr baseColWidth="10" defaultColWidth="11.453125" defaultRowHeight="14.5" x14ac:dyDescent="0.35"/>
  <cols>
    <col min="1" max="1" width="46.1796875" customWidth="1"/>
    <col min="2" max="2" width="5.453125" customWidth="1"/>
    <col min="3" max="6" width="16" customWidth="1"/>
    <col min="7" max="7" width="2.1796875" customWidth="1"/>
    <col min="8" max="8" width="13.7265625" customWidth="1"/>
    <col min="9" max="9" width="13.26953125" customWidth="1"/>
    <col min="10" max="10" width="14.26953125" customWidth="1"/>
    <col min="11" max="11" width="19.54296875" customWidth="1"/>
  </cols>
  <sheetData>
    <row r="1" spans="1:9" ht="48.75" customHeight="1" x14ac:dyDescent="0.35">
      <c r="A1" s="116" t="s">
        <v>0</v>
      </c>
      <c r="B1" s="116"/>
      <c r="C1" s="116"/>
      <c r="D1" s="116"/>
      <c r="E1" s="116"/>
      <c r="F1" s="116"/>
      <c r="G1" s="116"/>
      <c r="H1" s="116"/>
      <c r="I1" s="116"/>
    </row>
    <row r="2" spans="1:9" x14ac:dyDescent="0.35">
      <c r="A2" s="58">
        <v>2</v>
      </c>
      <c r="B2" s="39"/>
      <c r="C2" s="3"/>
      <c r="D2" s="3"/>
      <c r="E2" s="3"/>
      <c r="F2" s="3"/>
      <c r="G2" s="3"/>
      <c r="H2" s="3"/>
      <c r="I2" s="3"/>
    </row>
    <row r="3" spans="1:9" ht="12.75" customHeight="1" x14ac:dyDescent="0.35">
      <c r="A3" s="58">
        <v>3</v>
      </c>
      <c r="B3" s="39"/>
      <c r="C3" s="3"/>
      <c r="D3" s="3"/>
      <c r="E3" s="3"/>
      <c r="F3" s="3"/>
      <c r="G3" s="3"/>
      <c r="H3" s="3"/>
      <c r="I3" s="3"/>
    </row>
    <row r="4" spans="1:9" ht="19" thickBot="1" x14ac:dyDescent="0.4">
      <c r="A4" s="60" t="s">
        <v>238</v>
      </c>
      <c r="B4" s="61"/>
      <c r="C4" s="3"/>
      <c r="D4" s="3"/>
      <c r="E4" s="3"/>
      <c r="F4" s="3"/>
      <c r="G4" s="3"/>
      <c r="H4" s="3"/>
      <c r="I4" s="3"/>
    </row>
    <row r="5" spans="1:9" ht="15" thickTop="1" x14ac:dyDescent="0.35">
      <c r="A5" s="2" t="s">
        <v>239</v>
      </c>
      <c r="B5" s="38"/>
      <c r="C5" s="3"/>
      <c r="D5" s="3"/>
      <c r="E5" s="3"/>
      <c r="F5" s="3"/>
      <c r="G5" s="3"/>
      <c r="H5" s="3"/>
      <c r="I5" s="3"/>
    </row>
    <row r="6" spans="1:9" s="6" customFormat="1" x14ac:dyDescent="0.35">
      <c r="A6" s="4"/>
      <c r="B6" s="33"/>
      <c r="C6" s="4"/>
      <c r="D6" s="4"/>
      <c r="E6" s="4"/>
      <c r="F6" s="4"/>
      <c r="G6" s="5"/>
      <c r="H6" s="5"/>
      <c r="I6" s="5"/>
    </row>
    <row r="7" spans="1:9" s="6" customFormat="1" ht="39.75" customHeight="1" x14ac:dyDescent="0.35">
      <c r="A7" s="7">
        <v>1</v>
      </c>
      <c r="B7" s="33"/>
      <c r="C7" s="8">
        <v>0</v>
      </c>
      <c r="D7" s="33">
        <v>61</v>
      </c>
      <c r="E7" s="33" t="str">
        <f>VLOOKUP(D7,DESPLEGABLES!$F$3:$G$74,2,0)</f>
        <v>.Legumbres Ing.</v>
      </c>
      <c r="F7" s="33"/>
      <c r="G7" s="39"/>
      <c r="H7" s="39"/>
      <c r="I7" s="5"/>
    </row>
    <row r="8" spans="1:9" s="6" customFormat="1" ht="16.5" customHeight="1" x14ac:dyDescent="0.35">
      <c r="A8" s="5"/>
      <c r="B8" s="39"/>
      <c r="C8" s="39">
        <v>5</v>
      </c>
      <c r="D8" s="39">
        <v>6</v>
      </c>
      <c r="E8" s="39">
        <v>7</v>
      </c>
      <c r="F8" s="39">
        <v>8</v>
      </c>
      <c r="G8" s="39"/>
      <c r="H8" s="39"/>
      <c r="I8" s="5"/>
    </row>
    <row r="9" spans="1:9" ht="24" customHeight="1" x14ac:dyDescent="0.35">
      <c r="A9" s="34" t="str">
        <f>VLOOKUP(A7,DESPLEGABLES!K3:L5,2,0)</f>
        <v>DISTRIBUCION VOLUMEN X CRITERIO (Consumiciones)</v>
      </c>
      <c r="B9" s="34"/>
      <c r="C9" s="79" t="str">
        <f>KPI!C7</f>
        <v>AÑO 2018</v>
      </c>
      <c r="D9" s="79" t="str">
        <f>KPI!D7</f>
        <v>AÑO 2019</v>
      </c>
      <c r="E9" s="79" t="str">
        <f>KPI!E7</f>
        <v>AÑO 2020</v>
      </c>
      <c r="F9" s="79" t="str">
        <f>KPI!F7</f>
        <v>AÑO 2021</v>
      </c>
      <c r="G9" s="9"/>
      <c r="H9" s="80" t="s">
        <v>240</v>
      </c>
    </row>
    <row r="10" spans="1:9" x14ac:dyDescent="0.35">
      <c r="A10" s="19" t="s">
        <v>135</v>
      </c>
      <c r="B10" s="35" t="s">
        <v>241</v>
      </c>
      <c r="C10" s="81">
        <f>VLOOKUP($A$9&amp;$E$7&amp;$A10,PERFIL_DATOS!$A:$G,C$8,0)</f>
        <v>100</v>
      </c>
      <c r="D10" s="81">
        <f>VLOOKUP($A$9&amp;$E$7&amp;$A10,PERFIL_DATOS!$A:$G,D$8,0)</f>
        <v>100</v>
      </c>
      <c r="E10" s="81">
        <f>VLOOKUP($A$9&amp;$E$7&amp;$A10,PERFIL_DATOS!$A:$G,E$8,0)</f>
        <v>100</v>
      </c>
      <c r="F10" s="82">
        <f>VLOOKUP($A$9&amp;$E$7&amp;$A10,PERFIL_DATOS!$A:$H,F$8,0)</f>
        <v>100</v>
      </c>
      <c r="G10" s="9"/>
      <c r="H10" s="83">
        <f>DESPLEGABLES!$P$3</f>
        <v>100</v>
      </c>
    </row>
    <row r="11" spans="1:9" x14ac:dyDescent="0.35">
      <c r="A11" s="16" t="s">
        <v>136</v>
      </c>
      <c r="B11" s="36" t="s">
        <v>136</v>
      </c>
      <c r="C11" s="84">
        <f>VLOOKUP($A$9&amp;$E$7&amp;$A11,PERFIL_DATOS!$A:$H,C$8,0)</f>
        <v>9.3147853695398943</v>
      </c>
      <c r="D11" s="84">
        <f>VLOOKUP($A$9&amp;$E$7&amp;$A11,PERFIL_DATOS!$A:$G,D$8,0)</f>
        <v>6.9419325397157099</v>
      </c>
      <c r="E11" s="84">
        <f>VLOOKUP($A$9&amp;$E$7&amp;$A11,PERFIL_DATOS!$A:$H,E$8,0)</f>
        <v>0</v>
      </c>
      <c r="F11" s="85">
        <f>VLOOKUP($A$9&amp;$E$7&amp;$A11,PERFIL_DATOS!$A:$H,F$8,0)</f>
        <v>0</v>
      </c>
      <c r="G11" s="9"/>
      <c r="H11" s="86">
        <f>DESPLEGABLES!P4</f>
        <v>9.3799356205417794</v>
      </c>
    </row>
    <row r="12" spans="1:9" x14ac:dyDescent="0.35">
      <c r="A12" s="17" t="s">
        <v>137</v>
      </c>
      <c r="B12" s="15" t="s">
        <v>137</v>
      </c>
      <c r="C12" s="87">
        <f>VLOOKUP($A$9&amp;$E$7&amp;$A12,PERFIL_DATOS!$A:$G,C$8,0)</f>
        <v>13.367710517847964</v>
      </c>
      <c r="D12" s="87">
        <f>VLOOKUP($A$9&amp;$E$7&amp;$A12,PERFIL_DATOS!$A:$G,D$8,0)</f>
        <v>8.3359280549123707</v>
      </c>
      <c r="E12" s="88">
        <f>VLOOKUP($A$9&amp;$E$7&amp;$A12,PERFIL_DATOS!$A:$G,E$8,0)</f>
        <v>11.546427412102151</v>
      </c>
      <c r="F12" s="89">
        <f>VLOOKUP($A$9&amp;$E$7&amp;$A12,PERFIL_DATOS!$A:$H,F$8,0)</f>
        <v>0</v>
      </c>
      <c r="G12" s="9"/>
      <c r="H12" s="90">
        <f>DESPLEGABLES!P5</f>
        <v>13.059889850375701</v>
      </c>
    </row>
    <row r="13" spans="1:9" x14ac:dyDescent="0.35">
      <c r="A13" s="17" t="s">
        <v>138</v>
      </c>
      <c r="B13" s="15" t="s">
        <v>138</v>
      </c>
      <c r="C13" s="87">
        <f>VLOOKUP($A$9&amp;$E$7&amp;$A13,PERFIL_DATOS!$A:$G,C$8,0)</f>
        <v>10.064695259374872</v>
      </c>
      <c r="D13" s="87">
        <f>VLOOKUP($A$9&amp;$E$7&amp;$A13,PERFIL_DATOS!$A:$G,D$8,0)</f>
        <v>16.527599373254461</v>
      </c>
      <c r="E13" s="88">
        <f>VLOOKUP($A$9&amp;$E$7&amp;$A13,PERFIL_DATOS!$A:$G,E$8,0)</f>
        <v>10.872654771344086</v>
      </c>
      <c r="F13" s="89">
        <f>VLOOKUP($A$9&amp;$E$7&amp;$A13,PERFIL_DATOS!$A:$H,F$8,0)</f>
        <v>12.534268183259488</v>
      </c>
      <c r="G13" s="9"/>
      <c r="H13" s="90">
        <f>DESPLEGABLES!P6</f>
        <v>15.460175177922</v>
      </c>
    </row>
    <row r="14" spans="1:9" x14ac:dyDescent="0.35">
      <c r="A14" s="17" t="s">
        <v>139</v>
      </c>
      <c r="B14" s="15" t="s">
        <v>139</v>
      </c>
      <c r="C14" s="87">
        <f>VLOOKUP($A$9&amp;$E$7&amp;$A14,PERFIL_DATOS!$A:$G,C$8,0)</f>
        <v>9.0171971962192874</v>
      </c>
      <c r="D14" s="87">
        <f>VLOOKUP($A$9&amp;$E$7&amp;$A14,PERFIL_DATOS!$A:$G,D$8,0)</f>
        <v>14.723294197340635</v>
      </c>
      <c r="E14" s="88">
        <f>VLOOKUP($A$9&amp;$E$7&amp;$A14,PERFIL_DATOS!$A:$G,E$8,0)</f>
        <v>17.506541008352976</v>
      </c>
      <c r="F14" s="89">
        <f>VLOOKUP($A$9&amp;$E$7&amp;$A14,PERFIL_DATOS!$A:$H,F$8,0)</f>
        <v>11.611137456702689</v>
      </c>
      <c r="G14" s="9"/>
      <c r="H14" s="90">
        <f>DESPLEGABLES!P7</f>
        <v>20.499971485046</v>
      </c>
    </row>
    <row r="15" spans="1:9" x14ac:dyDescent="0.35">
      <c r="A15" s="17" t="s">
        <v>140</v>
      </c>
      <c r="B15" s="15" t="s">
        <v>140</v>
      </c>
      <c r="C15" s="87">
        <f>VLOOKUP($A$9&amp;$E$7&amp;$A15,PERFIL_DATOS!$A:$G,C$8,0)</f>
        <v>16.026210064206794</v>
      </c>
      <c r="D15" s="87">
        <f>VLOOKUP($A$9&amp;$E$7&amp;$A15,PERFIL_DATOS!$A:$G,D$8,0)</f>
        <v>20.317378938018631</v>
      </c>
      <c r="E15" s="88">
        <f>VLOOKUP($A$9&amp;$E$7&amp;$A15,PERFIL_DATOS!$A:$G,E$8,0)</f>
        <v>18.867576288113014</v>
      </c>
      <c r="F15" s="89">
        <f>VLOOKUP($A$9&amp;$E$7&amp;$A15,PERFIL_DATOS!$A:$H,F$8,0)</f>
        <v>28.917531941399705</v>
      </c>
      <c r="G15" s="9"/>
      <c r="H15" s="90">
        <f>DESPLEGABLES!P8</f>
        <v>13.6205907900575</v>
      </c>
    </row>
    <row r="16" spans="1:9" x14ac:dyDescent="0.35">
      <c r="A16" s="17" t="s">
        <v>141</v>
      </c>
      <c r="B16" s="15" t="s">
        <v>141</v>
      </c>
      <c r="C16" s="87">
        <f>VLOOKUP($A$9&amp;$E$7&amp;$A16,PERFIL_DATOS!$A:$G,C$8,0)</f>
        <v>11.258095007670867</v>
      </c>
      <c r="D16" s="87">
        <f>VLOOKUP($A$9&amp;$E$7&amp;$A16,PERFIL_DATOS!$A:$G,D$8,0)</f>
        <v>10.205364426648885</v>
      </c>
      <c r="E16" s="88">
        <f>VLOOKUP($A$9&amp;$E$7&amp;$A16,PERFIL_DATOS!$A:$G,E$8,0)</f>
        <v>12.846416236955676</v>
      </c>
      <c r="F16" s="89">
        <f>VLOOKUP($A$9&amp;$E$7&amp;$A16,PERFIL_DATOS!$A:$H,F$8,0)</f>
        <v>6.7370073816452836</v>
      </c>
      <c r="G16" s="9"/>
      <c r="H16" s="90">
        <f>DESPLEGABLES!P9</f>
        <v>9.3994623928660292</v>
      </c>
    </row>
    <row r="17" spans="1:8" x14ac:dyDescent="0.35">
      <c r="A17" s="17" t="s">
        <v>142</v>
      </c>
      <c r="B17" s="15" t="s">
        <v>142</v>
      </c>
      <c r="C17" s="87">
        <f>VLOOKUP($A$9&amp;$E$7&amp;$A17,PERFIL_DATOS!$A:$G,C$8,0)</f>
        <v>11.072290270667029</v>
      </c>
      <c r="D17" s="87">
        <f>VLOOKUP($A$9&amp;$E$7&amp;$A17,PERFIL_DATOS!$A:$G,D$8,0)</f>
        <v>12.669066033357698</v>
      </c>
      <c r="E17" s="88">
        <f>VLOOKUP($A$9&amp;$E$7&amp;$A17,PERFIL_DATOS!$A:$G,E$8,0)</f>
        <v>0</v>
      </c>
      <c r="F17" s="89">
        <f>VLOOKUP($A$9&amp;$E$7&amp;$A17,PERFIL_DATOS!$A:$H,F$8,0)</f>
        <v>17.663647421581352</v>
      </c>
      <c r="G17" s="9"/>
      <c r="H17" s="90">
        <f>DESPLEGABLES!P10</f>
        <v>9.3800348613806293</v>
      </c>
    </row>
    <row r="18" spans="1:8" x14ac:dyDescent="0.35">
      <c r="A18" s="18" t="s">
        <v>143</v>
      </c>
      <c r="B18" s="37" t="s">
        <v>143</v>
      </c>
      <c r="C18" s="91">
        <f>VLOOKUP($A$9&amp;$E$7&amp;$A18,PERFIL_DATOS!$A:$G,C$8,0)</f>
        <v>19.879015497641451</v>
      </c>
      <c r="D18" s="91">
        <f>VLOOKUP($A$9&amp;$E$7&amp;$A18,PERFIL_DATOS!$A:$G,D$8,0)</f>
        <v>10.279442628665652</v>
      </c>
      <c r="E18" s="91">
        <f>VLOOKUP($A$9&amp;$E$7&amp;$A18,PERFIL_DATOS!$A:$G,E$8,0)</f>
        <v>10.481369434377942</v>
      </c>
      <c r="F18" s="92">
        <f>VLOOKUP($A$9&amp;$E$7&amp;$A18,PERFIL_DATOS!$A:$H,F$8,0)</f>
        <v>11.566829857125418</v>
      </c>
      <c r="G18" s="9"/>
      <c r="H18" s="93">
        <f>DESPLEGABLES!P11</f>
        <v>9.1999559048684105</v>
      </c>
    </row>
    <row r="19" spans="1:8" x14ac:dyDescent="0.35">
      <c r="A19" s="16" t="s">
        <v>144</v>
      </c>
      <c r="B19" s="36" t="s">
        <v>144</v>
      </c>
      <c r="C19" s="84">
        <f>VLOOKUP($A$9&amp;$E$7&amp;$A19,PERFIL_DATOS!$A:$G,C$8,0)</f>
        <v>0</v>
      </c>
      <c r="D19" s="94">
        <f>VLOOKUP($A$9&amp;$E$7&amp;$A19,PERFIL_DATOS!$A:$G,D$8,0)</f>
        <v>0</v>
      </c>
      <c r="E19" s="84">
        <f>VLOOKUP($A$9&amp;$E$7&amp;$A19,PERFIL_DATOS!$A:$G,E$8,0)</f>
        <v>0</v>
      </c>
      <c r="F19" s="85">
        <f>VLOOKUP($A$9&amp;$E$7&amp;$A19,PERFIL_DATOS!$A:$H,F$8,0)</f>
        <v>0</v>
      </c>
      <c r="G19" s="9"/>
      <c r="H19" s="86">
        <f>DESPLEGABLES!P12</f>
        <v>5.9357285183608202</v>
      </c>
    </row>
    <row r="20" spans="1:8" x14ac:dyDescent="0.35">
      <c r="A20" s="17" t="s">
        <v>145</v>
      </c>
      <c r="B20" s="15" t="s">
        <v>145</v>
      </c>
      <c r="C20" s="87">
        <f>VLOOKUP($A$9&amp;$E$7&amp;$A20,PERFIL_DATOS!$A:$G,C$8,0)</f>
        <v>0</v>
      </c>
      <c r="D20" s="87">
        <f>VLOOKUP($A$9&amp;$E$7&amp;$A20,PERFIL_DATOS!$A:$G,D$8,0)</f>
        <v>0</v>
      </c>
      <c r="E20" s="87">
        <f>VLOOKUP($A$9&amp;$E$7&amp;$A20,PERFIL_DATOS!$A:$G,E$8,0)</f>
        <v>0</v>
      </c>
      <c r="F20" s="89">
        <f>VLOOKUP($A$9&amp;$E$7&amp;$A20,PERFIL_DATOS!$A:$H,F$8,0)</f>
        <v>0</v>
      </c>
      <c r="G20" s="9"/>
      <c r="H20" s="90">
        <f>DESPLEGABLES!P13</f>
        <v>6.8221109596107299</v>
      </c>
    </row>
    <row r="21" spans="1:8" x14ac:dyDescent="0.35">
      <c r="A21" s="17" t="s">
        <v>146</v>
      </c>
      <c r="B21" s="15" t="s">
        <v>146</v>
      </c>
      <c r="C21" s="87">
        <f>VLOOKUP($A$9&amp;$E$7&amp;$A21,PERFIL_DATOS!$A:$G,C$8,0)</f>
        <v>0</v>
      </c>
      <c r="D21" s="87">
        <f>VLOOKUP($A$9&amp;$E$7&amp;$A21,PERFIL_DATOS!$A:$G,D$8,0)</f>
        <v>0</v>
      </c>
      <c r="E21" s="87">
        <f>VLOOKUP($A$9&amp;$E$7&amp;$A21,PERFIL_DATOS!$A:$G,E$8,0)</f>
        <v>0</v>
      </c>
      <c r="F21" s="89">
        <f>VLOOKUP($A$9&amp;$E$7&amp;$A21,PERFIL_DATOS!$A:$H,F$8,0)</f>
        <v>0</v>
      </c>
      <c r="G21" s="9"/>
      <c r="H21" s="90">
        <f>DESPLEGABLES!P14</f>
        <v>8.2798294742840799</v>
      </c>
    </row>
    <row r="22" spans="1:8" x14ac:dyDescent="0.35">
      <c r="A22" s="17" t="s">
        <v>147</v>
      </c>
      <c r="B22" s="15" t="s">
        <v>147</v>
      </c>
      <c r="C22" s="87">
        <f>VLOOKUP($A$9&amp;$E$7&amp;$A22,PERFIL_DATOS!$A:$G,C$8,0)</f>
        <v>18.153185973603371</v>
      </c>
      <c r="D22" s="87">
        <f>VLOOKUP($A$9&amp;$E$7&amp;$A22,PERFIL_DATOS!$A:$G,D$8,0)</f>
        <v>16.305009351338182</v>
      </c>
      <c r="E22" s="87">
        <f>VLOOKUP($A$9&amp;$E$7&amp;$A22,PERFIL_DATOS!$A:$G,E$8,0)</f>
        <v>16.217137530576441</v>
      </c>
      <c r="F22" s="89">
        <f>VLOOKUP($A$9&amp;$E$7&amp;$A22,PERFIL_DATOS!$A:$H,F$8,0)</f>
        <v>15.733839329854105</v>
      </c>
      <c r="G22" s="9"/>
      <c r="H22" s="90">
        <f>DESPLEGABLES!P15</f>
        <v>18.311877252105301</v>
      </c>
    </row>
    <row r="23" spans="1:8" x14ac:dyDescent="0.35">
      <c r="A23" s="17" t="s">
        <v>148</v>
      </c>
      <c r="B23" s="15" t="s">
        <v>148</v>
      </c>
      <c r="C23" s="87">
        <f>VLOOKUP($A$9&amp;$E$7&amp;$A23,PERFIL_DATOS!$A:$G,C$8,0)</f>
        <v>17.492216817881296</v>
      </c>
      <c r="D23" s="87">
        <f>VLOOKUP($A$9&amp;$E$7&amp;$A23,PERFIL_DATOS!$A:$G,D$8,0)</f>
        <v>17.336737028481878</v>
      </c>
      <c r="E23" s="87">
        <f>VLOOKUP($A$9&amp;$E$7&amp;$A23,PERFIL_DATOS!$A:$G,E$8,0)</f>
        <v>15.14769818590122</v>
      </c>
      <c r="F23" s="89">
        <f>VLOOKUP($A$9&amp;$E$7&amp;$A23,PERFIL_DATOS!$A:$H,F$8,0)</f>
        <v>17.361782005965427</v>
      </c>
      <c r="G23" s="9"/>
      <c r="H23" s="90">
        <f>DESPLEGABLES!P16</f>
        <v>20.2944316386648</v>
      </c>
    </row>
    <row r="24" spans="1:8" x14ac:dyDescent="0.35">
      <c r="A24" s="17" t="s">
        <v>149</v>
      </c>
      <c r="B24" s="15" t="s">
        <v>149</v>
      </c>
      <c r="C24" s="87">
        <f>VLOOKUP($A$9&amp;$E$7&amp;$A24,PERFIL_DATOS!$A:$G,C$8,0)</f>
        <v>8.7110815708416744</v>
      </c>
      <c r="D24" s="87">
        <f>VLOOKUP($A$9&amp;$E$7&amp;$A24,PERFIL_DATOS!$A:$G,D$8,0)</f>
        <v>13.64144607198905</v>
      </c>
      <c r="E24" s="87">
        <f>VLOOKUP($A$9&amp;$E$7&amp;$A24,PERFIL_DATOS!$A:$G,E$8,0)</f>
        <v>11.586085878339905</v>
      </c>
      <c r="F24" s="89">
        <f>VLOOKUP($A$9&amp;$E$7&amp;$A24,PERFIL_DATOS!$A:$H,F$8,0)</f>
        <v>9.133457455316691</v>
      </c>
      <c r="G24" s="9"/>
      <c r="H24" s="90">
        <f>DESPLEGABLES!P17</f>
        <v>10.346684518370401</v>
      </c>
    </row>
    <row r="25" spans="1:8" x14ac:dyDescent="0.35">
      <c r="A25" s="17" t="s">
        <v>150</v>
      </c>
      <c r="B25" s="15" t="s">
        <v>150</v>
      </c>
      <c r="C25" s="87">
        <f>VLOOKUP($A$9&amp;$E$7&amp;$A25,PERFIL_DATOS!$A:$G,C$8,0)</f>
        <v>10.920606232982328</v>
      </c>
      <c r="D25" s="87">
        <f>VLOOKUP($A$9&amp;$E$7&amp;$A25,PERFIL_DATOS!$A:$G,D$8,0)</f>
        <v>14.877705053747361</v>
      </c>
      <c r="E25" s="87">
        <f>VLOOKUP($A$9&amp;$E$7&amp;$A25,PERFIL_DATOS!$A:$G,E$8,0)</f>
        <v>15.392566931145133</v>
      </c>
      <c r="F25" s="89">
        <f>VLOOKUP($A$9&amp;$E$7&amp;$A25,PERFIL_DATOS!$A:$H,F$8,0)</f>
        <v>9.7307216413433366</v>
      </c>
      <c r="G25" s="9"/>
      <c r="H25" s="90">
        <f>DESPLEGABLES!P18</f>
        <v>12.688894170345</v>
      </c>
    </row>
    <row r="26" spans="1:8" x14ac:dyDescent="0.35">
      <c r="A26" s="18" t="s">
        <v>151</v>
      </c>
      <c r="B26" s="37" t="s">
        <v>151</v>
      </c>
      <c r="C26" s="91">
        <f>VLOOKUP($A$9&amp;$E$7&amp;$A26,PERFIL_DATOS!$A:$G,C$8,0)</f>
        <v>16.641183963979241</v>
      </c>
      <c r="D26" s="91">
        <f>VLOOKUP($A$9&amp;$E$7&amp;$A26,PERFIL_DATOS!$A:$G,D$8,0)</f>
        <v>19.381703327441731</v>
      </c>
      <c r="E26" s="91">
        <f>VLOOKUP($A$9&amp;$E$7&amp;$A26,PERFIL_DATOS!$A:$G,E$8,0)</f>
        <v>23.541066889460062</v>
      </c>
      <c r="F26" s="92">
        <f>VLOOKUP($A$9&amp;$E$7&amp;$A26,PERFIL_DATOS!$A:$H,F$8,0)</f>
        <v>31.483375886947734</v>
      </c>
      <c r="G26" s="9"/>
      <c r="H26" s="93">
        <f>DESPLEGABLES!P19</f>
        <v>17.320459581136198</v>
      </c>
    </row>
    <row r="27" spans="1:8" x14ac:dyDescent="0.35">
      <c r="A27" s="16" t="s">
        <v>152</v>
      </c>
      <c r="B27" s="36" t="s">
        <v>152</v>
      </c>
      <c r="C27" s="84">
        <f>VLOOKUP($A$9&amp;$E$7&amp;$A27,PERFIL_DATOS!$A:$G,C$8,0)</f>
        <v>0</v>
      </c>
      <c r="D27" s="84">
        <f>VLOOKUP($A$9&amp;$E$7&amp;$A27,PERFIL_DATOS!$A:$G,D$8,0)</f>
        <v>0</v>
      </c>
      <c r="E27" s="84">
        <f>VLOOKUP($A$9&amp;$E$7&amp;$A27,PERFIL_DATOS!$A:$G,E$8,0)</f>
        <v>0</v>
      </c>
      <c r="F27" s="85">
        <f>VLOOKUP($A$9&amp;$E$7&amp;$A27,PERFIL_DATOS!$A:$H,F$8,0)</f>
        <v>0</v>
      </c>
      <c r="G27" s="9"/>
      <c r="H27" s="86">
        <f>DESPLEGABLES!P20</f>
        <v>6.6975558775548096</v>
      </c>
    </row>
    <row r="28" spans="1:8" x14ac:dyDescent="0.35">
      <c r="A28" s="17" t="s">
        <v>153</v>
      </c>
      <c r="B28" s="15" t="s">
        <v>153</v>
      </c>
      <c r="C28" s="87">
        <f>VLOOKUP($A$9&amp;$E$7&amp;$A28,PERFIL_DATOS!$A:$G,C$8,0)</f>
        <v>0</v>
      </c>
      <c r="D28" s="87">
        <f>VLOOKUP($A$9&amp;$E$7&amp;$A28,PERFIL_DATOS!$A:$G,D$8,0)</f>
        <v>0</v>
      </c>
      <c r="E28" s="87">
        <f>VLOOKUP($A$9&amp;$E$7&amp;$A28,PERFIL_DATOS!$A:$G,E$8,0)</f>
        <v>0</v>
      </c>
      <c r="F28" s="89">
        <f>VLOOKUP($A$9&amp;$E$7&amp;$A28,PERFIL_DATOS!$A:$H,F$8,0)</f>
        <v>0</v>
      </c>
      <c r="G28" s="9"/>
      <c r="H28" s="90">
        <f>DESPLEGABLES!P21</f>
        <v>6.5390281782693496</v>
      </c>
    </row>
    <row r="29" spans="1:8" x14ac:dyDescent="0.35">
      <c r="A29" s="17" t="s">
        <v>154</v>
      </c>
      <c r="B29" s="15" t="s">
        <v>154</v>
      </c>
      <c r="C29" s="87">
        <f>VLOOKUP($A$9&amp;$E$7&amp;$A29,PERFIL_DATOS!$A:$G,C$8,0)</f>
        <v>4.9325931312175531</v>
      </c>
      <c r="D29" s="87">
        <f>VLOOKUP($A$9&amp;$E$7&amp;$A29,PERFIL_DATOS!$A:$G,D$8,0)</f>
        <v>4.1809605454333241</v>
      </c>
      <c r="E29" s="87">
        <f>VLOOKUP($A$9&amp;$E$7&amp;$A29,PERFIL_DATOS!$A:$G,E$8,0)</f>
        <v>4.5300407449388107</v>
      </c>
      <c r="F29" s="89">
        <f>VLOOKUP($A$9&amp;$E$7&amp;$A29,PERFIL_DATOS!$A:$H,F$8,0)</f>
        <v>4.0022333093066917</v>
      </c>
      <c r="G29" s="9"/>
      <c r="H29" s="90">
        <f>DESPLEGABLES!P22</f>
        <v>14.3796522657506</v>
      </c>
    </row>
    <row r="30" spans="1:8" x14ac:dyDescent="0.35">
      <c r="A30" s="17" t="s">
        <v>155</v>
      </c>
      <c r="B30" s="15" t="s">
        <v>155</v>
      </c>
      <c r="C30" s="87">
        <f>VLOOKUP($A$9&amp;$E$7&amp;$A30,PERFIL_DATOS!$A:$G,C$8,0)</f>
        <v>19.68133702083896</v>
      </c>
      <c r="D30" s="87">
        <f>VLOOKUP($A$9&amp;$E$7&amp;$A30,PERFIL_DATOS!$A:$G,D$8,0)</f>
        <v>20.356214622886117</v>
      </c>
      <c r="E30" s="87">
        <f>VLOOKUP($A$9&amp;$E$7&amp;$A30,PERFIL_DATOS!$A:$G,E$8,0)</f>
        <v>20.896965149507494</v>
      </c>
      <c r="F30" s="89">
        <f>VLOOKUP($A$9&amp;$E$7&amp;$A30,PERFIL_DATOS!$A:$H,F$8,0)</f>
        <v>14.078204907639789</v>
      </c>
      <c r="G30" s="9"/>
      <c r="H30" s="90">
        <f>DESPLEGABLES!P23</f>
        <v>30.240993142661001</v>
      </c>
    </row>
    <row r="31" spans="1:8" x14ac:dyDescent="0.35">
      <c r="A31" s="17" t="s">
        <v>156</v>
      </c>
      <c r="B31" s="15" t="s">
        <v>156</v>
      </c>
      <c r="C31" s="87">
        <f>VLOOKUP($A$9&amp;$E$7&amp;$A31,PERFIL_DATOS!$A:$G,C$8,0)</f>
        <v>23.569170653758977</v>
      </c>
      <c r="D31" s="87">
        <f>VLOOKUP($A$9&amp;$E$7&amp;$A31,PERFIL_DATOS!$A:$G,D$8,0)</f>
        <v>22.586925959259062</v>
      </c>
      <c r="E31" s="87">
        <f>VLOOKUP($A$9&amp;$E$7&amp;$A31,PERFIL_DATOS!$A:$G,E$8,0)</f>
        <v>24.528284650492857</v>
      </c>
      <c r="F31" s="89">
        <f>VLOOKUP($A$9&amp;$E$7&amp;$A31,PERFIL_DATOS!$A:$H,F$8,0)</f>
        <v>22.675784972161196</v>
      </c>
      <c r="G31" s="9"/>
      <c r="H31" s="90">
        <f>DESPLEGABLES!P24</f>
        <v>19.601195483685199</v>
      </c>
    </row>
    <row r="32" spans="1:8" x14ac:dyDescent="0.35">
      <c r="A32" s="18" t="s">
        <v>157</v>
      </c>
      <c r="B32" s="37" t="s">
        <v>157</v>
      </c>
      <c r="C32" s="91">
        <f>VLOOKUP($A$9&amp;$E$7&amp;$A32,PERFIL_DATOS!$A:$G,C$8,0)</f>
        <v>49.864757153445609</v>
      </c>
      <c r="D32" s="91">
        <f>VLOOKUP($A$9&amp;$E$7&amp;$A32,PERFIL_DATOS!$A:$G,D$8,0)</f>
        <v>51.480452591764937</v>
      </c>
      <c r="E32" s="91">
        <f>VLOOKUP($A$9&amp;$E$7&amp;$A32,PERFIL_DATOS!$A:$G,E$8,0)</f>
        <v>49.41219616461877</v>
      </c>
      <c r="F32" s="92">
        <f>VLOOKUP($A$9&amp;$E$7&amp;$A32,PERFIL_DATOS!$A:$H,F$8,0)</f>
        <v>58.020594149720772</v>
      </c>
      <c r="G32" s="9"/>
      <c r="H32" s="93">
        <f>DESPLEGABLES!P25</f>
        <v>22.5415855419227</v>
      </c>
    </row>
    <row r="33" spans="1:8" x14ac:dyDescent="0.35">
      <c r="A33" s="16" t="s">
        <v>158</v>
      </c>
      <c r="B33" s="36" t="s">
        <v>158</v>
      </c>
      <c r="C33" s="84">
        <f>VLOOKUP($A$9&amp;$E$7&amp;$A33,PERFIL_DATOS!$A:$G,C$8,0)</f>
        <v>32.552559180419252</v>
      </c>
      <c r="D33" s="84">
        <f>VLOOKUP($A$9&amp;$E$7&amp;$A33,PERFIL_DATOS!$A:$G,D$8,0)</f>
        <v>41.53296621474982</v>
      </c>
      <c r="E33" s="84">
        <f>VLOOKUP($A$9&amp;$E$7&amp;$A33,PERFIL_DATOS!$A:$G,E$8,0)</f>
        <v>34.137881795331623</v>
      </c>
      <c r="F33" s="85">
        <f>VLOOKUP($A$9&amp;$E$7&amp;$A33,PERFIL_DATOS!$A:$H,F$8,0)</f>
        <v>51.637149083771064</v>
      </c>
      <c r="G33" s="9"/>
      <c r="H33" s="86">
        <f>DESPLEGABLES!P26</f>
        <v>21.460684997827201</v>
      </c>
    </row>
    <row r="34" spans="1:8" x14ac:dyDescent="0.35">
      <c r="A34" s="17" t="s">
        <v>159</v>
      </c>
      <c r="B34" s="15" t="s">
        <v>159</v>
      </c>
      <c r="C34" s="87">
        <f>VLOOKUP($A$9&amp;$E$7&amp;$A34,PERFIL_DATOS!$A:$G,C$8,0)</f>
        <v>38.245114678560604</v>
      </c>
      <c r="D34" s="87">
        <f>VLOOKUP($A$9&amp;$E$7&amp;$A34,PERFIL_DATOS!$A:$G,D$8,0)</f>
        <v>27.579045200662911</v>
      </c>
      <c r="E34" s="87">
        <f>VLOOKUP($A$9&amp;$E$7&amp;$A34,PERFIL_DATOS!$A:$G,E$8,0)</f>
        <v>35.82582558611869</v>
      </c>
      <c r="F34" s="89">
        <f>VLOOKUP($A$9&amp;$E$7&amp;$A34,PERFIL_DATOS!$A:$H,F$8,0)</f>
        <v>22.732558490906605</v>
      </c>
      <c r="G34" s="9"/>
      <c r="H34" s="90">
        <f>DESPLEGABLES!P27</f>
        <v>32.971538882531</v>
      </c>
    </row>
    <row r="35" spans="1:8" x14ac:dyDescent="0.35">
      <c r="A35" s="17" t="s">
        <v>160</v>
      </c>
      <c r="B35" s="15" t="s">
        <v>160</v>
      </c>
      <c r="C35" s="87">
        <f>VLOOKUP($A$9&amp;$E$7&amp;$A35,PERFIL_DATOS!$A:$G,C$8,0)</f>
        <v>13.748453260855298</v>
      </c>
      <c r="D35" s="87">
        <f>VLOOKUP($A$9&amp;$E$7&amp;$A35,PERFIL_DATOS!$A:$G,D$8,0)</f>
        <v>19.619945888863192</v>
      </c>
      <c r="E35" s="87">
        <f>VLOOKUP($A$9&amp;$E$7&amp;$A35,PERFIL_DATOS!$A:$G,E$8,0)</f>
        <v>18.213342415357133</v>
      </c>
      <c r="F35" s="89">
        <f>VLOOKUP($A$9&amp;$E$7&amp;$A35,PERFIL_DATOS!$A:$H,F$8,0)</f>
        <v>18.323221058136554</v>
      </c>
      <c r="G35" s="9"/>
      <c r="H35" s="90">
        <f>DESPLEGABLES!P28</f>
        <v>26.268614147550299</v>
      </c>
    </row>
    <row r="36" spans="1:8" x14ac:dyDescent="0.35">
      <c r="A36" s="18" t="s">
        <v>161</v>
      </c>
      <c r="B36" s="37" t="s">
        <v>161</v>
      </c>
      <c r="C36" s="91">
        <f>VLOOKUP($A$9&amp;$E$7&amp;$A36,PERFIL_DATOS!$A:$G,C$8,0)</f>
        <v>15.45387669204672</v>
      </c>
      <c r="D36" s="91">
        <f>VLOOKUP($A$9&amp;$E$7&amp;$A36,PERFIL_DATOS!$A:$G,D$8,0)</f>
        <v>11.26805600833927</v>
      </c>
      <c r="E36" s="91">
        <f>VLOOKUP($A$9&amp;$E$7&amp;$A36,PERFIL_DATOS!$A:$G,E$8,0)</f>
        <v>11.822945768610611</v>
      </c>
      <c r="F36" s="92">
        <f>VLOOKUP($A$9&amp;$E$7&amp;$A36,PERFIL_DATOS!$A:$H,F$8,0)</f>
        <v>0</v>
      </c>
      <c r="G36" s="9"/>
      <c r="H36" s="93">
        <f>DESPLEGABLES!P29</f>
        <v>19.299164910349401</v>
      </c>
    </row>
    <row r="37" spans="1:8" x14ac:dyDescent="0.35">
      <c r="A37" s="16" t="s">
        <v>162</v>
      </c>
      <c r="B37" s="36" t="s">
        <v>162</v>
      </c>
      <c r="C37" s="84">
        <f>VLOOKUP($A$9&amp;$E$7&amp;$A37,PERFIL_DATOS!$A:$G,C$8,0)</f>
        <v>73.283775056929088</v>
      </c>
      <c r="D37" s="84">
        <f>VLOOKUP($A$9&amp;$E$7&amp;$A37,PERFIL_DATOS!$A:$G,D$8,0)</f>
        <v>65.434224999914875</v>
      </c>
      <c r="E37" s="84">
        <f>VLOOKUP($A$9&amp;$E$7&amp;$A37,PERFIL_DATOS!$A:$G,E$8,0)</f>
        <v>64.817756420831188</v>
      </c>
      <c r="F37" s="95">
        <f>VLOOKUP($A$9&amp;$E$7&amp;$A37,PERFIL_DATOS!$A:$H,F$8,0)</f>
        <v>72.597782323455547</v>
      </c>
      <c r="G37" s="9"/>
      <c r="H37" s="86">
        <f>DESPLEGABLES!P30</f>
        <v>49.620145444837497</v>
      </c>
    </row>
    <row r="38" spans="1:8" x14ac:dyDescent="0.35">
      <c r="A38" s="18" t="s">
        <v>163</v>
      </c>
      <c r="B38" s="37" t="s">
        <v>163</v>
      </c>
      <c r="C38" s="91">
        <f>VLOOKUP($A$9&amp;$E$7&amp;$A38,PERFIL_DATOS!$A:$G,C$8,0)</f>
        <v>26.716233111389233</v>
      </c>
      <c r="D38" s="91">
        <f>VLOOKUP($A$9&amp;$E$7&amp;$A38,PERFIL_DATOS!$A:$G,D$8,0)</f>
        <v>34.565787383913225</v>
      </c>
      <c r="E38" s="91">
        <f>VLOOKUP($A$9&amp;$E$7&amp;$A38,PERFIL_DATOS!$A:$G,E$8,0)</f>
        <v>35.182225840841078</v>
      </c>
      <c r="F38" s="92">
        <f>VLOOKUP($A$9&amp;$E$7&amp;$A38,PERFIL_DATOS!$A:$H,F$8,0)</f>
        <v>27.402213647482021</v>
      </c>
      <c r="G38" s="9"/>
      <c r="H38" s="93">
        <f>DESPLEGABLES!P31</f>
        <v>50.379868299219702</v>
      </c>
    </row>
    <row r="39" spans="1:8" ht="15.5" x14ac:dyDescent="0.35">
      <c r="A39" s="42" t="s">
        <v>242</v>
      </c>
      <c r="B39" s="40"/>
      <c r="C39" s="10"/>
      <c r="D39" s="10"/>
      <c r="E39" s="10"/>
      <c r="F39" s="10"/>
      <c r="G39" s="11"/>
    </row>
    <row r="40" spans="1:8" x14ac:dyDescent="0.35">
      <c r="A40" s="43" t="s">
        <v>243</v>
      </c>
      <c r="B40" s="41"/>
      <c r="C40" s="13"/>
      <c r="D40" s="13"/>
      <c r="E40" s="13"/>
      <c r="F40" s="13"/>
      <c r="G40" s="13"/>
    </row>
    <row r="41" spans="1:8" x14ac:dyDescent="0.35">
      <c r="A41" s="12"/>
      <c r="B41" s="41"/>
    </row>
    <row r="42" spans="1:8" x14ac:dyDescent="0.35">
      <c r="B42" s="15"/>
    </row>
    <row r="43" spans="1:8" x14ac:dyDescent="0.35">
      <c r="B43" s="15"/>
    </row>
    <row r="44" spans="1:8" x14ac:dyDescent="0.35">
      <c r="B44" s="15"/>
    </row>
    <row r="45" spans="1:8" x14ac:dyDescent="0.35">
      <c r="B45" s="15"/>
    </row>
    <row r="46" spans="1:8" x14ac:dyDescent="0.35">
      <c r="B46" s="15"/>
    </row>
    <row r="47" spans="1:8" x14ac:dyDescent="0.35">
      <c r="B47" s="15"/>
    </row>
    <row r="48" spans="1:8" x14ac:dyDescent="0.35">
      <c r="B48" s="15"/>
    </row>
    <row r="49" spans="2:2" x14ac:dyDescent="0.35">
      <c r="B49" s="15"/>
    </row>
    <row r="50" spans="2:2" x14ac:dyDescent="0.35">
      <c r="B50" s="15"/>
    </row>
    <row r="51" spans="2:2" x14ac:dyDescent="0.35">
      <c r="B51" s="15"/>
    </row>
    <row r="52" spans="2:2" x14ac:dyDescent="0.35">
      <c r="B52" s="15"/>
    </row>
    <row r="53" spans="2:2" x14ac:dyDescent="0.35">
      <c r="B53" s="15"/>
    </row>
    <row r="54" spans="2:2" x14ac:dyDescent="0.35">
      <c r="B54" s="15"/>
    </row>
    <row r="55" spans="2:2" x14ac:dyDescent="0.35">
      <c r="B55" s="15"/>
    </row>
    <row r="56" spans="2:2" x14ac:dyDescent="0.35">
      <c r="B56" s="15"/>
    </row>
    <row r="57" spans="2:2" x14ac:dyDescent="0.35">
      <c r="B57" s="15"/>
    </row>
    <row r="58" spans="2:2" x14ac:dyDescent="0.35">
      <c r="B58" s="15"/>
    </row>
    <row r="59" spans="2:2" x14ac:dyDescent="0.35">
      <c r="B59" s="15"/>
    </row>
    <row r="60" spans="2:2" x14ac:dyDescent="0.35">
      <c r="B60" s="15"/>
    </row>
    <row r="61" spans="2:2" x14ac:dyDescent="0.35">
      <c r="B61" s="15"/>
    </row>
    <row r="62" spans="2:2" x14ac:dyDescent="0.35">
      <c r="B62" s="15"/>
    </row>
    <row r="63" spans="2:2" x14ac:dyDescent="0.35">
      <c r="B63" s="15"/>
    </row>
    <row r="64" spans="2:2" x14ac:dyDescent="0.35">
      <c r="B64" s="15"/>
    </row>
    <row r="65" spans="2:2" x14ac:dyDescent="0.35">
      <c r="B65" s="15"/>
    </row>
    <row r="66" spans="2:2" x14ac:dyDescent="0.35">
      <c r="B66" s="15"/>
    </row>
    <row r="67" spans="2:2" x14ac:dyDescent="0.35">
      <c r="B67" s="15"/>
    </row>
    <row r="68" spans="2:2" x14ac:dyDescent="0.35">
      <c r="B68" s="15"/>
    </row>
    <row r="69" spans="2:2" x14ac:dyDescent="0.35">
      <c r="B69" s="15"/>
    </row>
    <row r="70" spans="2:2" x14ac:dyDescent="0.35">
      <c r="B70" s="15"/>
    </row>
    <row r="71" spans="2:2" x14ac:dyDescent="0.35">
      <c r="B71" s="15"/>
    </row>
    <row r="72" spans="2:2" x14ac:dyDescent="0.35">
      <c r="B72" s="15"/>
    </row>
    <row r="73" spans="2:2" x14ac:dyDescent="0.35">
      <c r="B73" s="15"/>
    </row>
    <row r="74" spans="2:2" x14ac:dyDescent="0.35">
      <c r="B74" s="15"/>
    </row>
    <row r="75" spans="2:2" x14ac:dyDescent="0.35">
      <c r="B75" s="15"/>
    </row>
    <row r="76" spans="2:2" x14ac:dyDescent="0.35">
      <c r="B76" s="15"/>
    </row>
    <row r="77" spans="2:2" x14ac:dyDescent="0.35">
      <c r="B77" s="15"/>
    </row>
    <row r="78" spans="2:2" x14ac:dyDescent="0.35">
      <c r="B78" s="15"/>
    </row>
    <row r="79" spans="2:2" x14ac:dyDescent="0.35">
      <c r="B79" s="15"/>
    </row>
    <row r="80" spans="2:2" x14ac:dyDescent="0.35">
      <c r="B80" s="15"/>
    </row>
    <row r="81" spans="2:2" x14ac:dyDescent="0.35">
      <c r="B81" s="15"/>
    </row>
    <row r="82" spans="2:2" x14ac:dyDescent="0.35">
      <c r="B82" s="15"/>
    </row>
    <row r="83" spans="2:2" x14ac:dyDescent="0.35">
      <c r="B83" s="15"/>
    </row>
    <row r="84" spans="2:2" x14ac:dyDescent="0.35">
      <c r="B84" s="15"/>
    </row>
    <row r="85" spans="2:2" x14ac:dyDescent="0.35">
      <c r="B85" s="15"/>
    </row>
    <row r="86" spans="2:2" x14ac:dyDescent="0.35">
      <c r="B86" s="15"/>
    </row>
    <row r="87" spans="2:2" x14ac:dyDescent="0.35">
      <c r="B87" s="15"/>
    </row>
    <row r="88" spans="2:2" x14ac:dyDescent="0.35">
      <c r="B88" s="15"/>
    </row>
    <row r="89" spans="2:2" x14ac:dyDescent="0.35">
      <c r="B89" s="15"/>
    </row>
    <row r="90" spans="2:2" x14ac:dyDescent="0.35">
      <c r="B90" s="15"/>
    </row>
    <row r="91" spans="2:2" x14ac:dyDescent="0.35">
      <c r="B91" s="15"/>
    </row>
    <row r="92" spans="2:2" x14ac:dyDescent="0.35">
      <c r="B92" s="15"/>
    </row>
    <row r="93" spans="2:2" x14ac:dyDescent="0.35">
      <c r="B93" s="15"/>
    </row>
    <row r="94" spans="2:2" x14ac:dyDescent="0.35">
      <c r="B94" s="15"/>
    </row>
    <row r="95" spans="2:2" x14ac:dyDescent="0.35">
      <c r="B95" s="15"/>
    </row>
    <row r="96" spans="2:2" x14ac:dyDescent="0.35">
      <c r="B96" s="15"/>
    </row>
    <row r="97" spans="2:2" x14ac:dyDescent="0.35">
      <c r="B97" s="15"/>
    </row>
    <row r="98" spans="2:2" x14ac:dyDescent="0.35">
      <c r="B98" s="15"/>
    </row>
    <row r="99" spans="2:2" x14ac:dyDescent="0.35">
      <c r="B99" s="15"/>
    </row>
    <row r="100" spans="2:2" x14ac:dyDescent="0.35">
      <c r="B100" s="15"/>
    </row>
    <row r="101" spans="2:2" x14ac:dyDescent="0.35">
      <c r="B101" s="15"/>
    </row>
    <row r="102" spans="2:2" x14ac:dyDescent="0.35">
      <c r="B102" s="15"/>
    </row>
    <row r="103" spans="2:2" x14ac:dyDescent="0.35">
      <c r="B103" s="15"/>
    </row>
    <row r="104" spans="2:2" x14ac:dyDescent="0.35">
      <c r="B104" s="15"/>
    </row>
    <row r="105" spans="2:2" x14ac:dyDescent="0.35">
      <c r="B105" s="15"/>
    </row>
    <row r="106" spans="2:2" x14ac:dyDescent="0.35">
      <c r="B106" s="15"/>
    </row>
    <row r="107" spans="2:2" x14ac:dyDescent="0.35">
      <c r="B107" s="15"/>
    </row>
    <row r="108" spans="2:2" x14ac:dyDescent="0.35">
      <c r="B108" s="15"/>
    </row>
    <row r="109" spans="2:2" x14ac:dyDescent="0.35">
      <c r="B109" s="15"/>
    </row>
    <row r="110" spans="2:2" x14ac:dyDescent="0.35">
      <c r="B110" s="15"/>
    </row>
    <row r="111" spans="2:2" x14ac:dyDescent="0.35">
      <c r="B111" s="15"/>
    </row>
    <row r="112" spans="2:2" x14ac:dyDescent="0.35">
      <c r="B112" s="15"/>
    </row>
    <row r="113" spans="2:2" x14ac:dyDescent="0.35">
      <c r="B113" s="15"/>
    </row>
    <row r="114" spans="2:2" x14ac:dyDescent="0.35">
      <c r="B114" s="15"/>
    </row>
    <row r="115" spans="2:2" x14ac:dyDescent="0.35">
      <c r="B115" s="15"/>
    </row>
    <row r="116" spans="2:2" x14ac:dyDescent="0.35">
      <c r="B116" s="15"/>
    </row>
    <row r="117" spans="2:2" x14ac:dyDescent="0.35">
      <c r="B117" s="15"/>
    </row>
    <row r="118" spans="2:2" x14ac:dyDescent="0.35">
      <c r="B118" s="15"/>
    </row>
    <row r="119" spans="2:2" x14ac:dyDescent="0.35">
      <c r="B119" s="15"/>
    </row>
    <row r="120" spans="2:2" x14ac:dyDescent="0.35">
      <c r="B120" s="15"/>
    </row>
    <row r="121" spans="2:2" x14ac:dyDescent="0.35">
      <c r="B121" s="15"/>
    </row>
    <row r="122" spans="2:2" x14ac:dyDescent="0.35">
      <c r="B122" s="15"/>
    </row>
    <row r="123" spans="2:2" x14ac:dyDescent="0.35">
      <c r="B123" s="15"/>
    </row>
    <row r="124" spans="2:2" x14ac:dyDescent="0.35">
      <c r="B124" s="15"/>
    </row>
    <row r="125" spans="2:2" x14ac:dyDescent="0.35">
      <c r="B125" s="15"/>
    </row>
    <row r="126" spans="2:2" x14ac:dyDescent="0.35">
      <c r="B126" s="15"/>
    </row>
    <row r="127" spans="2:2" x14ac:dyDescent="0.35">
      <c r="B127" s="15"/>
    </row>
    <row r="128" spans="2:2" x14ac:dyDescent="0.35">
      <c r="B128" s="15"/>
    </row>
    <row r="129" spans="2:2" x14ac:dyDescent="0.35">
      <c r="B129" s="15"/>
    </row>
    <row r="130" spans="2:2" x14ac:dyDescent="0.35">
      <c r="B130" s="15"/>
    </row>
    <row r="131" spans="2:2" x14ac:dyDescent="0.35">
      <c r="B131" s="15"/>
    </row>
    <row r="132" spans="2:2" x14ac:dyDescent="0.35">
      <c r="B132" s="15"/>
    </row>
    <row r="133" spans="2:2" x14ac:dyDescent="0.35">
      <c r="B133" s="15"/>
    </row>
    <row r="134" spans="2:2" x14ac:dyDescent="0.35">
      <c r="B134" s="15"/>
    </row>
    <row r="135" spans="2:2" x14ac:dyDescent="0.35">
      <c r="B135" s="15"/>
    </row>
    <row r="136" spans="2:2" x14ac:dyDescent="0.35">
      <c r="B136" s="15"/>
    </row>
    <row r="137" spans="2:2" x14ac:dyDescent="0.35">
      <c r="B137" s="15"/>
    </row>
    <row r="138" spans="2:2" x14ac:dyDescent="0.35">
      <c r="B138" s="15"/>
    </row>
    <row r="139" spans="2:2" x14ac:dyDescent="0.35">
      <c r="B139" s="15"/>
    </row>
    <row r="140" spans="2:2" x14ac:dyDescent="0.35">
      <c r="B140" s="15"/>
    </row>
    <row r="141" spans="2:2" x14ac:dyDescent="0.35">
      <c r="B141" s="15"/>
    </row>
    <row r="142" spans="2:2" x14ac:dyDescent="0.35">
      <c r="B142" s="15"/>
    </row>
    <row r="143" spans="2:2" x14ac:dyDescent="0.35">
      <c r="B143" s="15"/>
    </row>
    <row r="144" spans="2:2" x14ac:dyDescent="0.35">
      <c r="B144" s="15"/>
    </row>
    <row r="145" spans="2:2" x14ac:dyDescent="0.35">
      <c r="B145" s="15"/>
    </row>
    <row r="146" spans="2:2" x14ac:dyDescent="0.35">
      <c r="B146" s="15"/>
    </row>
    <row r="147" spans="2:2" x14ac:dyDescent="0.35">
      <c r="B147" s="15"/>
    </row>
    <row r="148" spans="2:2" x14ac:dyDescent="0.35">
      <c r="B148" s="15"/>
    </row>
    <row r="149" spans="2:2" x14ac:dyDescent="0.35">
      <c r="B149" s="15"/>
    </row>
    <row r="150" spans="2:2" x14ac:dyDescent="0.35">
      <c r="B150" s="15"/>
    </row>
    <row r="151" spans="2:2" x14ac:dyDescent="0.35">
      <c r="B151" s="15"/>
    </row>
    <row r="152" spans="2:2" x14ac:dyDescent="0.35">
      <c r="B152" s="15"/>
    </row>
    <row r="153" spans="2:2" x14ac:dyDescent="0.35">
      <c r="B153" s="15"/>
    </row>
    <row r="154" spans="2:2" x14ac:dyDescent="0.35">
      <c r="B154" s="15"/>
    </row>
    <row r="155" spans="2:2" x14ac:dyDescent="0.35">
      <c r="B155" s="15"/>
    </row>
    <row r="156" spans="2:2" x14ac:dyDescent="0.35">
      <c r="B156" s="15"/>
    </row>
    <row r="157" spans="2:2" x14ac:dyDescent="0.35">
      <c r="B157" s="15"/>
    </row>
    <row r="158" spans="2:2" x14ac:dyDescent="0.35">
      <c r="B158" s="15"/>
    </row>
    <row r="159" spans="2:2" x14ac:dyDescent="0.35">
      <c r="B159" s="15"/>
    </row>
    <row r="160" spans="2:2" x14ac:dyDescent="0.35">
      <c r="B160" s="15"/>
    </row>
    <row r="161" spans="2:2" x14ac:dyDescent="0.35">
      <c r="B161" s="15"/>
    </row>
    <row r="162" spans="2:2" x14ac:dyDescent="0.35">
      <c r="B162" s="15"/>
    </row>
    <row r="163" spans="2:2" x14ac:dyDescent="0.35">
      <c r="B163" s="15"/>
    </row>
    <row r="164" spans="2:2" x14ac:dyDescent="0.35">
      <c r="B164" s="15"/>
    </row>
    <row r="165" spans="2:2" x14ac:dyDescent="0.35">
      <c r="B165" s="15"/>
    </row>
    <row r="166" spans="2:2" x14ac:dyDescent="0.35">
      <c r="B166" s="15"/>
    </row>
    <row r="167" spans="2:2" x14ac:dyDescent="0.35">
      <c r="B167" s="15"/>
    </row>
    <row r="168" spans="2:2" x14ac:dyDescent="0.35">
      <c r="B168" s="15"/>
    </row>
    <row r="169" spans="2:2" x14ac:dyDescent="0.35">
      <c r="B169" s="15"/>
    </row>
    <row r="170" spans="2:2" x14ac:dyDescent="0.35">
      <c r="B170" s="15"/>
    </row>
    <row r="171" spans="2:2" x14ac:dyDescent="0.35">
      <c r="B171" s="15"/>
    </row>
    <row r="172" spans="2:2" x14ac:dyDescent="0.35">
      <c r="B172" s="15"/>
    </row>
    <row r="173" spans="2:2" x14ac:dyDescent="0.35">
      <c r="B173" s="15"/>
    </row>
    <row r="174" spans="2:2" x14ac:dyDescent="0.35">
      <c r="B174" s="15"/>
    </row>
    <row r="175" spans="2:2" x14ac:dyDescent="0.35">
      <c r="B175" s="15"/>
    </row>
    <row r="176" spans="2:2" x14ac:dyDescent="0.35">
      <c r="B176" s="15"/>
    </row>
    <row r="177" spans="2:2" x14ac:dyDescent="0.35">
      <c r="B177" s="15"/>
    </row>
    <row r="178" spans="2:2" x14ac:dyDescent="0.35">
      <c r="B178" s="15"/>
    </row>
    <row r="179" spans="2:2" x14ac:dyDescent="0.35">
      <c r="B179" s="15"/>
    </row>
    <row r="180" spans="2:2" x14ac:dyDescent="0.35">
      <c r="B180" s="15"/>
    </row>
    <row r="181" spans="2:2" x14ac:dyDescent="0.35">
      <c r="B181" s="15"/>
    </row>
    <row r="182" spans="2:2" x14ac:dyDescent="0.35">
      <c r="B182" s="15"/>
    </row>
    <row r="183" spans="2:2" x14ac:dyDescent="0.35">
      <c r="B183" s="15"/>
    </row>
    <row r="184" spans="2:2" x14ac:dyDescent="0.35">
      <c r="B184" s="15"/>
    </row>
    <row r="185" spans="2:2" x14ac:dyDescent="0.35">
      <c r="B185" s="15"/>
    </row>
    <row r="186" spans="2:2" x14ac:dyDescent="0.35">
      <c r="B186" s="15"/>
    </row>
    <row r="187" spans="2:2" x14ac:dyDescent="0.35">
      <c r="B187" s="15"/>
    </row>
    <row r="188" spans="2:2" x14ac:dyDescent="0.35">
      <c r="B188" s="15"/>
    </row>
    <row r="189" spans="2:2" x14ac:dyDescent="0.35">
      <c r="B189" s="15"/>
    </row>
    <row r="190" spans="2:2" x14ac:dyDescent="0.35">
      <c r="B190" s="15"/>
    </row>
    <row r="191" spans="2:2" x14ac:dyDescent="0.35">
      <c r="B191" s="15"/>
    </row>
    <row r="192" spans="2:2" x14ac:dyDescent="0.35">
      <c r="B192" s="15"/>
    </row>
    <row r="193" spans="2:2" x14ac:dyDescent="0.35">
      <c r="B193" s="15"/>
    </row>
    <row r="194" spans="2:2" x14ac:dyDescent="0.35">
      <c r="B194" s="15"/>
    </row>
    <row r="195" spans="2:2" x14ac:dyDescent="0.35">
      <c r="B195" s="15"/>
    </row>
    <row r="196" spans="2:2" x14ac:dyDescent="0.35">
      <c r="B196" s="15"/>
    </row>
    <row r="197" spans="2:2" x14ac:dyDescent="0.35">
      <c r="B197" s="15"/>
    </row>
    <row r="198" spans="2:2" x14ac:dyDescent="0.35">
      <c r="B198" s="15"/>
    </row>
    <row r="199" spans="2:2" x14ac:dyDescent="0.35">
      <c r="B199" s="15"/>
    </row>
    <row r="200" spans="2:2" x14ac:dyDescent="0.35">
      <c r="B200" s="15"/>
    </row>
    <row r="201" spans="2:2" x14ac:dyDescent="0.35">
      <c r="B201" s="15"/>
    </row>
    <row r="202" spans="2:2" x14ac:dyDescent="0.35">
      <c r="B202" s="15"/>
    </row>
    <row r="203" spans="2:2" x14ac:dyDescent="0.35">
      <c r="B203" s="15"/>
    </row>
    <row r="204" spans="2:2" x14ac:dyDescent="0.35">
      <c r="B204" s="15"/>
    </row>
    <row r="205" spans="2:2" x14ac:dyDescent="0.35">
      <c r="B205" s="15"/>
    </row>
    <row r="206" spans="2:2" x14ac:dyDescent="0.35">
      <c r="B206" s="15"/>
    </row>
    <row r="207" spans="2:2" x14ac:dyDescent="0.35">
      <c r="B207" s="15"/>
    </row>
    <row r="208" spans="2:2" x14ac:dyDescent="0.35">
      <c r="B208" s="15"/>
    </row>
    <row r="209" spans="2:2" x14ac:dyDescent="0.35">
      <c r="B209" s="15"/>
    </row>
    <row r="210" spans="2:2" x14ac:dyDescent="0.35">
      <c r="B210" s="15"/>
    </row>
    <row r="211" spans="2:2" x14ac:dyDescent="0.35">
      <c r="B211" s="15"/>
    </row>
    <row r="212" spans="2:2" x14ac:dyDescent="0.35">
      <c r="B212" s="15"/>
    </row>
    <row r="213" spans="2:2" x14ac:dyDescent="0.35">
      <c r="B213" s="15"/>
    </row>
    <row r="214" spans="2:2" x14ac:dyDescent="0.35">
      <c r="B214" s="15"/>
    </row>
    <row r="215" spans="2:2" x14ac:dyDescent="0.35">
      <c r="B215" s="15"/>
    </row>
    <row r="216" spans="2:2" x14ac:dyDescent="0.35">
      <c r="B216" s="15"/>
    </row>
    <row r="217" spans="2:2" x14ac:dyDescent="0.35">
      <c r="B217" s="15"/>
    </row>
    <row r="218" spans="2:2" x14ac:dyDescent="0.35">
      <c r="B218" s="15"/>
    </row>
    <row r="219" spans="2:2" x14ac:dyDescent="0.35">
      <c r="B219" s="15"/>
    </row>
    <row r="220" spans="2:2" x14ac:dyDescent="0.35">
      <c r="B220" s="15"/>
    </row>
    <row r="221" spans="2:2" x14ac:dyDescent="0.35">
      <c r="B221" s="15"/>
    </row>
    <row r="222" spans="2:2" x14ac:dyDescent="0.35">
      <c r="B222" s="15"/>
    </row>
    <row r="223" spans="2:2" x14ac:dyDescent="0.35">
      <c r="B223" s="15"/>
    </row>
    <row r="224" spans="2:2" x14ac:dyDescent="0.35">
      <c r="B224" s="15"/>
    </row>
    <row r="225" spans="2:2" x14ac:dyDescent="0.35">
      <c r="B225" s="15"/>
    </row>
    <row r="226" spans="2:2" x14ac:dyDescent="0.35">
      <c r="B226" s="15"/>
    </row>
    <row r="227" spans="2:2" x14ac:dyDescent="0.35">
      <c r="B227" s="15"/>
    </row>
    <row r="228" spans="2:2" x14ac:dyDescent="0.35">
      <c r="B228" s="15"/>
    </row>
    <row r="229" spans="2:2" x14ac:dyDescent="0.35">
      <c r="B229" s="15"/>
    </row>
    <row r="230" spans="2:2" x14ac:dyDescent="0.35">
      <c r="B230" s="15"/>
    </row>
    <row r="231" spans="2:2" x14ac:dyDescent="0.35">
      <c r="B231" s="15"/>
    </row>
    <row r="232" spans="2:2" x14ac:dyDescent="0.35">
      <c r="B232" s="15"/>
    </row>
    <row r="233" spans="2:2" x14ac:dyDescent="0.35">
      <c r="B233" s="15"/>
    </row>
    <row r="234" spans="2:2" x14ac:dyDescent="0.35">
      <c r="B234" s="15"/>
    </row>
    <row r="235" spans="2:2" x14ac:dyDescent="0.35">
      <c r="B235" s="15"/>
    </row>
    <row r="236" spans="2:2" x14ac:dyDescent="0.35">
      <c r="B236" s="15"/>
    </row>
    <row r="237" spans="2:2" x14ac:dyDescent="0.35">
      <c r="B237" s="15"/>
    </row>
    <row r="238" spans="2:2" x14ac:dyDescent="0.35">
      <c r="B238" s="15"/>
    </row>
    <row r="239" spans="2:2" x14ac:dyDescent="0.35">
      <c r="B239" s="15"/>
    </row>
    <row r="240" spans="2:2" x14ac:dyDescent="0.35">
      <c r="B240" s="15"/>
    </row>
    <row r="241" spans="2:2" x14ac:dyDescent="0.35">
      <c r="B241" s="15"/>
    </row>
    <row r="242" spans="2:2" x14ac:dyDescent="0.35">
      <c r="B242" s="15"/>
    </row>
    <row r="243" spans="2:2" x14ac:dyDescent="0.35">
      <c r="B243" s="15"/>
    </row>
    <row r="244" spans="2:2" x14ac:dyDescent="0.35">
      <c r="B244" s="15"/>
    </row>
    <row r="245" spans="2:2" x14ac:dyDescent="0.35">
      <c r="B245" s="15"/>
    </row>
    <row r="246" spans="2:2" x14ac:dyDescent="0.35">
      <c r="B246" s="15"/>
    </row>
    <row r="247" spans="2:2" x14ac:dyDescent="0.35">
      <c r="B247" s="15"/>
    </row>
    <row r="248" spans="2:2" x14ac:dyDescent="0.35">
      <c r="B248" s="15"/>
    </row>
    <row r="249" spans="2:2" x14ac:dyDescent="0.35">
      <c r="B249" s="15"/>
    </row>
    <row r="250" spans="2:2" x14ac:dyDescent="0.35">
      <c r="B250" s="15"/>
    </row>
    <row r="251" spans="2:2" x14ac:dyDescent="0.35">
      <c r="B251" s="15"/>
    </row>
    <row r="252" spans="2:2" x14ac:dyDescent="0.35">
      <c r="B252" s="15"/>
    </row>
    <row r="253" spans="2:2" x14ac:dyDescent="0.35">
      <c r="B253" s="15"/>
    </row>
    <row r="254" spans="2:2" x14ac:dyDescent="0.35">
      <c r="B254" s="15"/>
    </row>
    <row r="255" spans="2:2" x14ac:dyDescent="0.35">
      <c r="B255" s="15"/>
    </row>
    <row r="256" spans="2:2" x14ac:dyDescent="0.35">
      <c r="B256" s="15"/>
    </row>
    <row r="257" spans="2:2" x14ac:dyDescent="0.35">
      <c r="B257" s="15"/>
    </row>
    <row r="258" spans="2:2" x14ac:dyDescent="0.35">
      <c r="B258" s="15"/>
    </row>
    <row r="259" spans="2:2" x14ac:dyDescent="0.35">
      <c r="B259" s="15"/>
    </row>
    <row r="260" spans="2:2" x14ac:dyDescent="0.35">
      <c r="B260" s="15"/>
    </row>
    <row r="261" spans="2:2" x14ac:dyDescent="0.35">
      <c r="B261" s="15"/>
    </row>
    <row r="262" spans="2:2" x14ac:dyDescent="0.35">
      <c r="B262" s="15"/>
    </row>
    <row r="263" spans="2:2" x14ac:dyDescent="0.35">
      <c r="B263" s="15"/>
    </row>
    <row r="264" spans="2:2" x14ac:dyDescent="0.35">
      <c r="B264" s="15"/>
    </row>
    <row r="265" spans="2:2" x14ac:dyDescent="0.35">
      <c r="B265" s="15"/>
    </row>
    <row r="266" spans="2:2" x14ac:dyDescent="0.35">
      <c r="B266" s="15"/>
    </row>
    <row r="267" spans="2:2" x14ac:dyDescent="0.35">
      <c r="B267" s="15"/>
    </row>
    <row r="268" spans="2:2" x14ac:dyDescent="0.35">
      <c r="B268" s="15"/>
    </row>
    <row r="269" spans="2:2" x14ac:dyDescent="0.35">
      <c r="B269" s="15"/>
    </row>
    <row r="270" spans="2:2" x14ac:dyDescent="0.35">
      <c r="B270" s="15"/>
    </row>
    <row r="271" spans="2:2" x14ac:dyDescent="0.35">
      <c r="B271" s="15"/>
    </row>
    <row r="272" spans="2:2" x14ac:dyDescent="0.35">
      <c r="B272" s="15"/>
    </row>
    <row r="273" spans="2:2" x14ac:dyDescent="0.35">
      <c r="B273" s="15"/>
    </row>
    <row r="274" spans="2:2" x14ac:dyDescent="0.35">
      <c r="B274" s="15"/>
    </row>
    <row r="275" spans="2:2" x14ac:dyDescent="0.35">
      <c r="B275" s="15"/>
    </row>
    <row r="276" spans="2:2" x14ac:dyDescent="0.35">
      <c r="B276" s="15"/>
    </row>
    <row r="277" spans="2:2" x14ac:dyDescent="0.35">
      <c r="B277" s="15"/>
    </row>
    <row r="278" spans="2:2" x14ac:dyDescent="0.35">
      <c r="B278" s="15"/>
    </row>
    <row r="279" spans="2:2" x14ac:dyDescent="0.35">
      <c r="B279" s="15"/>
    </row>
    <row r="280" spans="2:2" x14ac:dyDescent="0.35">
      <c r="B280" s="15"/>
    </row>
    <row r="281" spans="2:2" x14ac:dyDescent="0.35">
      <c r="B281" s="15"/>
    </row>
    <row r="282" spans="2:2" x14ac:dyDescent="0.35">
      <c r="B282" s="15"/>
    </row>
    <row r="283" spans="2:2" x14ac:dyDescent="0.35">
      <c r="B283" s="15"/>
    </row>
    <row r="284" spans="2:2" x14ac:dyDescent="0.35">
      <c r="B284" s="15"/>
    </row>
    <row r="285" spans="2:2" x14ac:dyDescent="0.35">
      <c r="B285" s="15"/>
    </row>
    <row r="286" spans="2:2" x14ac:dyDescent="0.35">
      <c r="B286" s="15"/>
    </row>
    <row r="287" spans="2:2" x14ac:dyDescent="0.35">
      <c r="B287" s="15"/>
    </row>
    <row r="288" spans="2:2" x14ac:dyDescent="0.35">
      <c r="B288" s="15"/>
    </row>
    <row r="289" spans="2:2" x14ac:dyDescent="0.35">
      <c r="B289" s="15"/>
    </row>
    <row r="290" spans="2:2" x14ac:dyDescent="0.35">
      <c r="B290" s="15"/>
    </row>
    <row r="291" spans="2:2" x14ac:dyDescent="0.35">
      <c r="B291" s="15"/>
    </row>
    <row r="292" spans="2:2" x14ac:dyDescent="0.35">
      <c r="B292" s="15"/>
    </row>
    <row r="293" spans="2:2" x14ac:dyDescent="0.35">
      <c r="B293" s="15"/>
    </row>
    <row r="294" spans="2:2" x14ac:dyDescent="0.35">
      <c r="B294" s="15"/>
    </row>
    <row r="295" spans="2:2" x14ac:dyDescent="0.35">
      <c r="B295" s="15"/>
    </row>
    <row r="296" spans="2:2" x14ac:dyDescent="0.35">
      <c r="B296" s="15"/>
    </row>
    <row r="297" spans="2:2" x14ac:dyDescent="0.35">
      <c r="B297" s="15"/>
    </row>
    <row r="298" spans="2:2" x14ac:dyDescent="0.35">
      <c r="B298" s="15"/>
    </row>
    <row r="299" spans="2:2" x14ac:dyDescent="0.35">
      <c r="B299" s="15"/>
    </row>
    <row r="300" spans="2:2" x14ac:dyDescent="0.35">
      <c r="B300" s="15"/>
    </row>
    <row r="301" spans="2:2" x14ac:dyDescent="0.35">
      <c r="B301" s="15"/>
    </row>
    <row r="302" spans="2:2" x14ac:dyDescent="0.35">
      <c r="B302" s="15"/>
    </row>
    <row r="303" spans="2:2" x14ac:dyDescent="0.35">
      <c r="B303" s="15"/>
    </row>
    <row r="304" spans="2:2" x14ac:dyDescent="0.35">
      <c r="B304" s="15"/>
    </row>
    <row r="305" spans="2:2" x14ac:dyDescent="0.35">
      <c r="B305" s="15"/>
    </row>
    <row r="306" spans="2:2" x14ac:dyDescent="0.35">
      <c r="B306" s="15"/>
    </row>
    <row r="307" spans="2:2" x14ac:dyDescent="0.35">
      <c r="B307" s="15"/>
    </row>
    <row r="308" spans="2:2" x14ac:dyDescent="0.35">
      <c r="B308" s="15"/>
    </row>
    <row r="309" spans="2:2" x14ac:dyDescent="0.35">
      <c r="B309" s="15"/>
    </row>
    <row r="310" spans="2:2" x14ac:dyDescent="0.35">
      <c r="B310" s="15"/>
    </row>
    <row r="311" spans="2:2" x14ac:dyDescent="0.35">
      <c r="B311" s="15"/>
    </row>
    <row r="312" spans="2:2" x14ac:dyDescent="0.35">
      <c r="B312" s="15"/>
    </row>
    <row r="313" spans="2:2" x14ac:dyDescent="0.35">
      <c r="B313" s="15"/>
    </row>
    <row r="314" spans="2:2" x14ac:dyDescent="0.35">
      <c r="B314" s="15"/>
    </row>
    <row r="315" spans="2:2" x14ac:dyDescent="0.35">
      <c r="B315" s="15"/>
    </row>
    <row r="316" spans="2:2" x14ac:dyDescent="0.35">
      <c r="B316" s="15"/>
    </row>
    <row r="317" spans="2:2" x14ac:dyDescent="0.35">
      <c r="B317" s="15"/>
    </row>
    <row r="318" spans="2:2" x14ac:dyDescent="0.35">
      <c r="B318" s="15"/>
    </row>
    <row r="319" spans="2:2" x14ac:dyDescent="0.35">
      <c r="B319" s="15"/>
    </row>
    <row r="320" spans="2:2" x14ac:dyDescent="0.35">
      <c r="B320" s="15"/>
    </row>
    <row r="321" spans="2:2" x14ac:dyDescent="0.35">
      <c r="B321" s="15"/>
    </row>
    <row r="322" spans="2:2" x14ac:dyDescent="0.35">
      <c r="B322" s="15"/>
    </row>
    <row r="323" spans="2:2" x14ac:dyDescent="0.35">
      <c r="B323" s="15"/>
    </row>
    <row r="324" spans="2:2" x14ac:dyDescent="0.35">
      <c r="B324" s="15"/>
    </row>
    <row r="325" spans="2:2" x14ac:dyDescent="0.35">
      <c r="B325" s="15"/>
    </row>
    <row r="326" spans="2:2" x14ac:dyDescent="0.35">
      <c r="B326" s="15"/>
    </row>
    <row r="327" spans="2:2" x14ac:dyDescent="0.35">
      <c r="B327" s="15"/>
    </row>
    <row r="328" spans="2:2" x14ac:dyDescent="0.35">
      <c r="B328" s="15"/>
    </row>
    <row r="329" spans="2:2" x14ac:dyDescent="0.35">
      <c r="B329" s="15"/>
    </row>
    <row r="330" spans="2:2" x14ac:dyDescent="0.35">
      <c r="B330" s="15"/>
    </row>
    <row r="331" spans="2:2" x14ac:dyDescent="0.35">
      <c r="B331" s="15"/>
    </row>
    <row r="332" spans="2:2" x14ac:dyDescent="0.35">
      <c r="B332" s="15"/>
    </row>
    <row r="333" spans="2:2" x14ac:dyDescent="0.35">
      <c r="B333" s="15"/>
    </row>
    <row r="334" spans="2:2" x14ac:dyDescent="0.35">
      <c r="B334" s="15"/>
    </row>
    <row r="335" spans="2:2" x14ac:dyDescent="0.35">
      <c r="B335" s="15"/>
    </row>
    <row r="336" spans="2:2" x14ac:dyDescent="0.35">
      <c r="B336" s="15"/>
    </row>
    <row r="337" spans="2:2" x14ac:dyDescent="0.35">
      <c r="B337" s="15"/>
    </row>
    <row r="338" spans="2:2" x14ac:dyDescent="0.35">
      <c r="B338" s="15"/>
    </row>
    <row r="339" spans="2:2" x14ac:dyDescent="0.35">
      <c r="B339" s="15"/>
    </row>
    <row r="340" spans="2:2" x14ac:dyDescent="0.35">
      <c r="B340" s="15"/>
    </row>
    <row r="341" spans="2:2" x14ac:dyDescent="0.35">
      <c r="B341" s="15"/>
    </row>
    <row r="342" spans="2:2" x14ac:dyDescent="0.35">
      <c r="B342" s="15"/>
    </row>
    <row r="343" spans="2:2" x14ac:dyDescent="0.35">
      <c r="B343" s="15"/>
    </row>
    <row r="344" spans="2:2" x14ac:dyDescent="0.35">
      <c r="B344" s="15"/>
    </row>
    <row r="345" spans="2:2" x14ac:dyDescent="0.35">
      <c r="B345" s="15"/>
    </row>
    <row r="346" spans="2:2" x14ac:dyDescent="0.35">
      <c r="B346" s="15"/>
    </row>
    <row r="347" spans="2:2" x14ac:dyDescent="0.35">
      <c r="B347" s="15"/>
    </row>
    <row r="348" spans="2:2" x14ac:dyDescent="0.35">
      <c r="B348" s="15"/>
    </row>
    <row r="349" spans="2:2" x14ac:dyDescent="0.35">
      <c r="B349" s="15"/>
    </row>
    <row r="350" spans="2:2" x14ac:dyDescent="0.35">
      <c r="B350" s="15"/>
    </row>
    <row r="351" spans="2:2" x14ac:dyDescent="0.35">
      <c r="B351" s="15"/>
    </row>
    <row r="352" spans="2:2" x14ac:dyDescent="0.35">
      <c r="B352" s="15"/>
    </row>
    <row r="353" spans="2:2" x14ac:dyDescent="0.35">
      <c r="B353" s="15"/>
    </row>
    <row r="354" spans="2:2" x14ac:dyDescent="0.35">
      <c r="B354" s="15"/>
    </row>
    <row r="355" spans="2:2" x14ac:dyDescent="0.35">
      <c r="B355" s="15"/>
    </row>
    <row r="356" spans="2:2" x14ac:dyDescent="0.35">
      <c r="B356" s="15"/>
    </row>
    <row r="357" spans="2:2" x14ac:dyDescent="0.35">
      <c r="B357" s="15"/>
    </row>
    <row r="358" spans="2:2" x14ac:dyDescent="0.35">
      <c r="B358" s="15"/>
    </row>
    <row r="359" spans="2:2" x14ac:dyDescent="0.35">
      <c r="B359" s="15"/>
    </row>
    <row r="360" spans="2:2" x14ac:dyDescent="0.35">
      <c r="B360" s="15"/>
    </row>
    <row r="361" spans="2:2" x14ac:dyDescent="0.35">
      <c r="B361" s="15"/>
    </row>
    <row r="362" spans="2:2" x14ac:dyDescent="0.35">
      <c r="B362" s="15"/>
    </row>
    <row r="363" spans="2:2" x14ac:dyDescent="0.35">
      <c r="B363" s="15"/>
    </row>
    <row r="364" spans="2:2" x14ac:dyDescent="0.35">
      <c r="B364" s="15"/>
    </row>
    <row r="365" spans="2:2" x14ac:dyDescent="0.35">
      <c r="B365" s="15"/>
    </row>
    <row r="366" spans="2:2" x14ac:dyDescent="0.35">
      <c r="B366" s="15"/>
    </row>
    <row r="367" spans="2:2" x14ac:dyDescent="0.35">
      <c r="B367" s="15"/>
    </row>
    <row r="368" spans="2:2" x14ac:dyDescent="0.35">
      <c r="B368" s="15"/>
    </row>
    <row r="369" spans="2:2" x14ac:dyDescent="0.35">
      <c r="B369" s="15"/>
    </row>
    <row r="370" spans="2:2" x14ac:dyDescent="0.35">
      <c r="B370" s="15"/>
    </row>
    <row r="371" spans="2:2" x14ac:dyDescent="0.35">
      <c r="B371" s="15"/>
    </row>
    <row r="372" spans="2:2" x14ac:dyDescent="0.35">
      <c r="B372" s="15"/>
    </row>
    <row r="373" spans="2:2" x14ac:dyDescent="0.35">
      <c r="B373" s="15"/>
    </row>
    <row r="374" spans="2:2" x14ac:dyDescent="0.35">
      <c r="B374" s="15"/>
    </row>
    <row r="375" spans="2:2" x14ac:dyDescent="0.35">
      <c r="B375" s="15"/>
    </row>
    <row r="376" spans="2:2" x14ac:dyDescent="0.35">
      <c r="B376" s="15"/>
    </row>
    <row r="377" spans="2:2" x14ac:dyDescent="0.35">
      <c r="B377" s="15"/>
    </row>
    <row r="378" spans="2:2" x14ac:dyDescent="0.35">
      <c r="B378" s="15"/>
    </row>
    <row r="379" spans="2:2" x14ac:dyDescent="0.35">
      <c r="B379" s="15"/>
    </row>
    <row r="380" spans="2:2" x14ac:dyDescent="0.35">
      <c r="B380" s="15"/>
    </row>
    <row r="381" spans="2:2" x14ac:dyDescent="0.35">
      <c r="B381" s="15"/>
    </row>
    <row r="382" spans="2:2" x14ac:dyDescent="0.35">
      <c r="B382" s="15"/>
    </row>
    <row r="383" spans="2:2" x14ac:dyDescent="0.35">
      <c r="B383" s="15"/>
    </row>
    <row r="384" spans="2:2" x14ac:dyDescent="0.35">
      <c r="B384" s="15"/>
    </row>
    <row r="385" spans="2:2" x14ac:dyDescent="0.35">
      <c r="B385" s="15"/>
    </row>
    <row r="386" spans="2:2" x14ac:dyDescent="0.35">
      <c r="B386" s="15"/>
    </row>
    <row r="387" spans="2:2" x14ac:dyDescent="0.35">
      <c r="B387" s="15"/>
    </row>
    <row r="388" spans="2:2" x14ac:dyDescent="0.35">
      <c r="B388" s="15"/>
    </row>
    <row r="389" spans="2:2" x14ac:dyDescent="0.35">
      <c r="B389" s="15"/>
    </row>
    <row r="390" spans="2:2" x14ac:dyDescent="0.35">
      <c r="B390" s="15"/>
    </row>
    <row r="391" spans="2:2" x14ac:dyDescent="0.35">
      <c r="B391" s="15"/>
    </row>
    <row r="392" spans="2:2" x14ac:dyDescent="0.35">
      <c r="B392" s="15"/>
    </row>
    <row r="393" spans="2:2" x14ac:dyDescent="0.35">
      <c r="B393" s="15"/>
    </row>
    <row r="394" spans="2:2" x14ac:dyDescent="0.35">
      <c r="B394" s="15"/>
    </row>
    <row r="395" spans="2:2" x14ac:dyDescent="0.35">
      <c r="B395" s="15"/>
    </row>
    <row r="396" spans="2:2" x14ac:dyDescent="0.35">
      <c r="B396" s="15"/>
    </row>
    <row r="397" spans="2:2" x14ac:dyDescent="0.35">
      <c r="B397" s="15"/>
    </row>
    <row r="398" spans="2:2" x14ac:dyDescent="0.35">
      <c r="B398" s="15"/>
    </row>
    <row r="399" spans="2:2" x14ac:dyDescent="0.35">
      <c r="B399" s="15"/>
    </row>
    <row r="400" spans="2:2" x14ac:dyDescent="0.35">
      <c r="B400" s="15"/>
    </row>
    <row r="401" spans="2:2" x14ac:dyDescent="0.35">
      <c r="B401" s="15"/>
    </row>
    <row r="402" spans="2:2" x14ac:dyDescent="0.35">
      <c r="B402" s="15"/>
    </row>
    <row r="403" spans="2:2" x14ac:dyDescent="0.35">
      <c r="B403" s="15"/>
    </row>
    <row r="404" spans="2:2" x14ac:dyDescent="0.35">
      <c r="B404" s="15"/>
    </row>
    <row r="405" spans="2:2" x14ac:dyDescent="0.35">
      <c r="B405" s="15"/>
    </row>
    <row r="406" spans="2:2" x14ac:dyDescent="0.35">
      <c r="B406" s="15"/>
    </row>
    <row r="407" spans="2:2" x14ac:dyDescent="0.35">
      <c r="B407" s="15"/>
    </row>
    <row r="408" spans="2:2" x14ac:dyDescent="0.35">
      <c r="B408" s="15"/>
    </row>
    <row r="409" spans="2:2" x14ac:dyDescent="0.35">
      <c r="B409" s="15"/>
    </row>
    <row r="410" spans="2:2" x14ac:dyDescent="0.35">
      <c r="B410" s="15"/>
    </row>
    <row r="411" spans="2:2" x14ac:dyDescent="0.35">
      <c r="B411" s="15"/>
    </row>
    <row r="412" spans="2:2" x14ac:dyDescent="0.35">
      <c r="B412" s="15"/>
    </row>
    <row r="413" spans="2:2" x14ac:dyDescent="0.35">
      <c r="B413" s="15"/>
    </row>
    <row r="414" spans="2:2" x14ac:dyDescent="0.35">
      <c r="B414" s="15"/>
    </row>
    <row r="415" spans="2:2" x14ac:dyDescent="0.35">
      <c r="B415" s="15"/>
    </row>
    <row r="416" spans="2:2" x14ac:dyDescent="0.35">
      <c r="B416" s="15"/>
    </row>
    <row r="417" spans="2:2" x14ac:dyDescent="0.35">
      <c r="B417" s="15"/>
    </row>
    <row r="418" spans="2:2" x14ac:dyDescent="0.35">
      <c r="B418" s="15"/>
    </row>
    <row r="419" spans="2:2" x14ac:dyDescent="0.35">
      <c r="B419" s="15"/>
    </row>
    <row r="420" spans="2:2" x14ac:dyDescent="0.35">
      <c r="B420" s="15"/>
    </row>
    <row r="421" spans="2:2" x14ac:dyDescent="0.35">
      <c r="B421" s="15"/>
    </row>
    <row r="422" spans="2:2" x14ac:dyDescent="0.35">
      <c r="B422" s="15"/>
    </row>
    <row r="423" spans="2:2" x14ac:dyDescent="0.35">
      <c r="B423" s="15"/>
    </row>
    <row r="424" spans="2:2" x14ac:dyDescent="0.35">
      <c r="B424" s="15"/>
    </row>
    <row r="425" spans="2:2" x14ac:dyDescent="0.35">
      <c r="B425" s="15"/>
    </row>
    <row r="426" spans="2:2" x14ac:dyDescent="0.35">
      <c r="B426" s="15"/>
    </row>
    <row r="427" spans="2:2" x14ac:dyDescent="0.35">
      <c r="B427" s="15"/>
    </row>
    <row r="428" spans="2:2" x14ac:dyDescent="0.35">
      <c r="B428" s="15"/>
    </row>
    <row r="429" spans="2:2" x14ac:dyDescent="0.35">
      <c r="B429" s="15"/>
    </row>
    <row r="430" spans="2:2" x14ac:dyDescent="0.35">
      <c r="B430" s="15"/>
    </row>
    <row r="431" spans="2:2" x14ac:dyDescent="0.35">
      <c r="B431" s="15"/>
    </row>
    <row r="432" spans="2:2" x14ac:dyDescent="0.35">
      <c r="B432" s="15"/>
    </row>
    <row r="433" spans="2:2" x14ac:dyDescent="0.35">
      <c r="B433" s="15"/>
    </row>
    <row r="434" spans="2:2" x14ac:dyDescent="0.35">
      <c r="B434" s="15"/>
    </row>
    <row r="435" spans="2:2" x14ac:dyDescent="0.35">
      <c r="B435" s="15"/>
    </row>
    <row r="436" spans="2:2" x14ac:dyDescent="0.35">
      <c r="B436" s="15"/>
    </row>
    <row r="437" spans="2:2" x14ac:dyDescent="0.35">
      <c r="B437" s="15"/>
    </row>
    <row r="438" spans="2:2" x14ac:dyDescent="0.35">
      <c r="B438" s="15"/>
    </row>
    <row r="439" spans="2:2" x14ac:dyDescent="0.35">
      <c r="B439" s="15"/>
    </row>
    <row r="440" spans="2:2" x14ac:dyDescent="0.35">
      <c r="B440" s="15"/>
    </row>
    <row r="441" spans="2:2" x14ac:dyDescent="0.35">
      <c r="B441" s="15"/>
    </row>
    <row r="442" spans="2:2" x14ac:dyDescent="0.35">
      <c r="B442" s="15"/>
    </row>
    <row r="443" spans="2:2" x14ac:dyDescent="0.35">
      <c r="B443" s="15"/>
    </row>
    <row r="444" spans="2:2" x14ac:dyDescent="0.35">
      <c r="B444" s="15"/>
    </row>
    <row r="445" spans="2:2" x14ac:dyDescent="0.35">
      <c r="B445" s="15"/>
    </row>
    <row r="446" spans="2:2" x14ac:dyDescent="0.35">
      <c r="B446" s="15"/>
    </row>
    <row r="447" spans="2:2" x14ac:dyDescent="0.35">
      <c r="B447" s="15"/>
    </row>
    <row r="448" spans="2:2" x14ac:dyDescent="0.35">
      <c r="B448" s="15"/>
    </row>
    <row r="449" spans="2:2" x14ac:dyDescent="0.35">
      <c r="B449" s="15"/>
    </row>
    <row r="450" spans="2:2" x14ac:dyDescent="0.35">
      <c r="B450" s="15"/>
    </row>
    <row r="451" spans="2:2" x14ac:dyDescent="0.35">
      <c r="B451" s="15"/>
    </row>
    <row r="452" spans="2:2" x14ac:dyDescent="0.35">
      <c r="B452" s="15"/>
    </row>
    <row r="453" spans="2:2" x14ac:dyDescent="0.35">
      <c r="B453" s="15"/>
    </row>
    <row r="454" spans="2:2" x14ac:dyDescent="0.35">
      <c r="B454" s="15"/>
    </row>
    <row r="455" spans="2:2" x14ac:dyDescent="0.35">
      <c r="B455" s="15"/>
    </row>
    <row r="456" spans="2:2" x14ac:dyDescent="0.35">
      <c r="B456" s="15"/>
    </row>
    <row r="457" spans="2:2" x14ac:dyDescent="0.35">
      <c r="B457" s="15"/>
    </row>
    <row r="458" spans="2:2" x14ac:dyDescent="0.35">
      <c r="B458" s="15"/>
    </row>
    <row r="459" spans="2:2" x14ac:dyDescent="0.35">
      <c r="B459" s="15"/>
    </row>
    <row r="460" spans="2:2" x14ac:dyDescent="0.35">
      <c r="B460" s="15"/>
    </row>
    <row r="461" spans="2:2" x14ac:dyDescent="0.35">
      <c r="B461" s="15"/>
    </row>
    <row r="462" spans="2:2" x14ac:dyDescent="0.35">
      <c r="B462" s="15"/>
    </row>
    <row r="463" spans="2:2" x14ac:dyDescent="0.35">
      <c r="B463" s="15"/>
    </row>
    <row r="464" spans="2:2" x14ac:dyDescent="0.35">
      <c r="B464" s="15"/>
    </row>
    <row r="465" spans="2:2" x14ac:dyDescent="0.35">
      <c r="B465" s="15"/>
    </row>
    <row r="466" spans="2:2" x14ac:dyDescent="0.35">
      <c r="B466" s="15"/>
    </row>
    <row r="467" spans="2:2" x14ac:dyDescent="0.35">
      <c r="B467" s="15"/>
    </row>
    <row r="468" spans="2:2" x14ac:dyDescent="0.35">
      <c r="B468" s="15"/>
    </row>
    <row r="469" spans="2:2" x14ac:dyDescent="0.35">
      <c r="B469" s="15"/>
    </row>
    <row r="470" spans="2:2" x14ac:dyDescent="0.35">
      <c r="B470" s="15"/>
    </row>
    <row r="471" spans="2:2" x14ac:dyDescent="0.35">
      <c r="B471" s="15"/>
    </row>
    <row r="472" spans="2:2" x14ac:dyDescent="0.35">
      <c r="B472" s="15"/>
    </row>
    <row r="473" spans="2:2" x14ac:dyDescent="0.35">
      <c r="B473" s="15"/>
    </row>
    <row r="474" spans="2:2" x14ac:dyDescent="0.35">
      <c r="B474" s="15"/>
    </row>
    <row r="475" spans="2:2" x14ac:dyDescent="0.35">
      <c r="B475" s="15"/>
    </row>
    <row r="476" spans="2:2" x14ac:dyDescent="0.35">
      <c r="B476" s="15"/>
    </row>
    <row r="477" spans="2:2" x14ac:dyDescent="0.35">
      <c r="B477" s="15"/>
    </row>
    <row r="478" spans="2:2" x14ac:dyDescent="0.35">
      <c r="B478" s="15"/>
    </row>
    <row r="479" spans="2:2" x14ac:dyDescent="0.35">
      <c r="B479" s="15"/>
    </row>
    <row r="480" spans="2:2" x14ac:dyDescent="0.35">
      <c r="B480" s="15"/>
    </row>
    <row r="481" spans="2:2" x14ac:dyDescent="0.35">
      <c r="B481" s="15"/>
    </row>
    <row r="482" spans="2:2" x14ac:dyDescent="0.35">
      <c r="B482" s="15"/>
    </row>
    <row r="483" spans="2:2" x14ac:dyDescent="0.35">
      <c r="B483" s="15"/>
    </row>
    <row r="484" spans="2:2" x14ac:dyDescent="0.35">
      <c r="B484" s="15"/>
    </row>
    <row r="485" spans="2:2" x14ac:dyDescent="0.35">
      <c r="B485" s="15"/>
    </row>
    <row r="486" spans="2:2" x14ac:dyDescent="0.35">
      <c r="B486" s="15"/>
    </row>
    <row r="487" spans="2:2" x14ac:dyDescent="0.35">
      <c r="B487" s="15"/>
    </row>
    <row r="488" spans="2:2" x14ac:dyDescent="0.35">
      <c r="B488" s="15"/>
    </row>
    <row r="489" spans="2:2" x14ac:dyDescent="0.35">
      <c r="B489" s="15"/>
    </row>
    <row r="490" spans="2:2" x14ac:dyDescent="0.35">
      <c r="B490" s="15"/>
    </row>
    <row r="491" spans="2:2" x14ac:dyDescent="0.35">
      <c r="B491" s="15"/>
    </row>
    <row r="492" spans="2:2" x14ac:dyDescent="0.35">
      <c r="B492" s="15"/>
    </row>
    <row r="493" spans="2:2" x14ac:dyDescent="0.35">
      <c r="B493" s="15"/>
    </row>
    <row r="494" spans="2:2" x14ac:dyDescent="0.35">
      <c r="B494" s="15"/>
    </row>
    <row r="495" spans="2:2" x14ac:dyDescent="0.35">
      <c r="B495" s="15"/>
    </row>
    <row r="496" spans="2:2" x14ac:dyDescent="0.35">
      <c r="B496" s="15"/>
    </row>
    <row r="497" spans="2:2" x14ac:dyDescent="0.35">
      <c r="B497" s="15"/>
    </row>
    <row r="498" spans="2:2" x14ac:dyDescent="0.35">
      <c r="B498" s="15"/>
    </row>
    <row r="499" spans="2:2" x14ac:dyDescent="0.35">
      <c r="B499" s="15"/>
    </row>
    <row r="500" spans="2:2" x14ac:dyDescent="0.35">
      <c r="B500" s="15"/>
    </row>
  </sheetData>
  <sheetProtection sheet="1" objects="1" scenarios="1"/>
  <mergeCells count="1">
    <mergeCell ref="A1:I1"/>
  </mergeCells>
  <pageMargins left="0.70866141732283472" right="0.70866141732283472" top="0.74803149606299213" bottom="0.74803149606299213" header="0.31496062992125984" footer="0.31496062992125984"/>
  <pageSetup paperSize="9" scale="73" orientation="landscape" r:id="rId1"/>
  <ignoredErrors>
    <ignoredError sqref="C9:E9 A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6</xdr:row>
                    <xdr:rowOff>12700</xdr:rowOff>
                  </from>
                  <to>
                    <xdr:col>2</xdr:col>
                    <xdr:colOff>228600</xdr:colOff>
                    <xdr:row>6</xdr:row>
                    <xdr:rowOff>450850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3</xdr:col>
                    <xdr:colOff>57150</xdr:colOff>
                    <xdr:row>5</xdr:row>
                    <xdr:rowOff>190500</xdr:rowOff>
                  </from>
                  <to>
                    <xdr:col>6</xdr:col>
                    <xdr:colOff>12700</xdr:colOff>
                    <xdr:row>7</xdr:row>
                    <xdr:rowOff>6350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J506"/>
  <sheetViews>
    <sheetView showGridLines="0" showRowColHeaders="0" zoomScale="70" zoomScaleNormal="70" workbookViewId="0">
      <selection activeCell="F10" sqref="F10:F21"/>
    </sheetView>
  </sheetViews>
  <sheetFormatPr baseColWidth="10" defaultColWidth="11.453125" defaultRowHeight="14.5" x14ac:dyDescent="0.35"/>
  <cols>
    <col min="1" max="1" width="50.26953125" customWidth="1"/>
    <col min="2" max="2" width="7.54296875" customWidth="1"/>
    <col min="3" max="5" width="16" customWidth="1"/>
    <col min="6" max="6" width="15.54296875" style="1" customWidth="1"/>
  </cols>
  <sheetData>
    <row r="1" spans="1:10" ht="48.75" customHeight="1" x14ac:dyDescent="0.35">
      <c r="A1" s="116" t="s">
        <v>244</v>
      </c>
      <c r="B1" s="116"/>
      <c r="C1" s="116"/>
      <c r="D1" s="116"/>
      <c r="E1" s="116"/>
      <c r="F1" s="96"/>
      <c r="G1" s="3"/>
      <c r="H1" s="3"/>
      <c r="I1" s="3"/>
      <c r="J1" s="3"/>
    </row>
    <row r="2" spans="1:10" x14ac:dyDescent="0.35">
      <c r="A2" s="58">
        <v>1</v>
      </c>
      <c r="B2" s="58"/>
      <c r="C2" s="3"/>
      <c r="D2" s="3"/>
      <c r="E2" s="3"/>
      <c r="F2" s="96"/>
      <c r="G2" s="3"/>
      <c r="H2" s="3"/>
      <c r="I2" s="3"/>
      <c r="J2" s="3"/>
    </row>
    <row r="3" spans="1:10" ht="6" customHeight="1" x14ac:dyDescent="0.35">
      <c r="A3" s="3"/>
      <c r="B3" s="39"/>
      <c r="C3" s="3"/>
      <c r="D3" s="3"/>
      <c r="E3" s="3"/>
      <c r="F3" s="96"/>
      <c r="G3" s="3"/>
      <c r="H3" s="3"/>
      <c r="I3" s="3"/>
      <c r="J3" s="3"/>
    </row>
    <row r="4" spans="1:10" ht="19" thickBot="1" x14ac:dyDescent="0.4">
      <c r="A4" s="60" t="s">
        <v>245</v>
      </c>
      <c r="B4" s="61"/>
      <c r="C4" s="3"/>
      <c r="D4" s="3"/>
      <c r="E4" s="3"/>
      <c r="F4" s="96"/>
      <c r="G4" s="3"/>
      <c r="H4" s="3"/>
      <c r="I4" s="3"/>
      <c r="J4" s="3"/>
    </row>
    <row r="5" spans="1:10" ht="19" thickTop="1" x14ac:dyDescent="0.45">
      <c r="A5" s="2" t="s">
        <v>239</v>
      </c>
      <c r="B5" s="38"/>
      <c r="C5" s="97">
        <v>5</v>
      </c>
      <c r="D5" s="97">
        <v>6</v>
      </c>
      <c r="E5" s="97">
        <v>7</v>
      </c>
      <c r="F5" s="97">
        <v>8</v>
      </c>
      <c r="G5" s="3"/>
      <c r="H5" s="3"/>
      <c r="I5" s="3"/>
      <c r="J5" s="3"/>
    </row>
    <row r="6" spans="1:10" ht="39" customHeight="1" x14ac:dyDescent="0.35">
      <c r="A6" s="39" t="str">
        <f>VLOOKUP(A7,DESPLEGABLES!K3:L5,2,0)</f>
        <v>CONSUMO PER CAPITA (kg ó litros por individuo)</v>
      </c>
      <c r="B6" s="39"/>
      <c r="C6" s="117" t="s">
        <v>46</v>
      </c>
      <c r="D6" s="117"/>
      <c r="E6" s="117"/>
      <c r="F6" s="96"/>
      <c r="G6" s="3"/>
      <c r="H6" s="3"/>
      <c r="I6" s="3"/>
      <c r="J6" s="3"/>
    </row>
    <row r="7" spans="1:10" ht="35.15" customHeight="1" x14ac:dyDescent="0.35">
      <c r="A7" s="34">
        <v>3</v>
      </c>
      <c r="B7" s="34"/>
      <c r="C7" s="98" t="str">
        <f>KPI!C7</f>
        <v>AÑO 2018</v>
      </c>
      <c r="D7" s="98" t="str">
        <f>KPI!D7</f>
        <v>AÑO 2019</v>
      </c>
      <c r="E7" s="98" t="str">
        <f>KPI!E7</f>
        <v>AÑO 2020</v>
      </c>
      <c r="F7" s="98" t="str">
        <f>KPI!F7</f>
        <v>AÑO 2021</v>
      </c>
      <c r="G7" s="3"/>
      <c r="H7" s="3"/>
      <c r="I7" s="3"/>
      <c r="J7" s="3"/>
    </row>
    <row r="8" spans="1:10" x14ac:dyDescent="0.35">
      <c r="A8" s="42" t="s">
        <v>135</v>
      </c>
      <c r="B8" s="15" t="s">
        <v>135</v>
      </c>
      <c r="C8" s="99">
        <f>VLOOKUP($A$6&amp;$C$6&amp;$A8,MOTIVOS_DATOS!$A:$G,C$5,0)</f>
        <v>39.896413362442097</v>
      </c>
      <c r="D8" s="99">
        <f>VLOOKUP($A$6&amp;$C$6&amp;$A8,MOTIVOS_DATOS!$A:$G,D$5,0)</f>
        <v>38.714529487621697</v>
      </c>
      <c r="E8" s="99">
        <f>VLOOKUP($A$6&amp;$C$6&amp;$A8,MOTIVOS_DATOS!$A:$G,E$5,0)</f>
        <v>24.504418506990099</v>
      </c>
      <c r="F8" s="99">
        <f>VLOOKUP($A$6&amp;$C$6&amp;$A8,MOTIVOS_DATOS!$A:$H,F$5,0)</f>
        <v>28.1019177635749</v>
      </c>
      <c r="G8" s="14"/>
    </row>
    <row r="9" spans="1:10" ht="6" customHeight="1" x14ac:dyDescent="0.35">
      <c r="A9" s="42"/>
      <c r="B9" s="15"/>
      <c r="C9" s="100"/>
      <c r="D9" s="100"/>
      <c r="E9" s="100"/>
      <c r="F9" s="100"/>
      <c r="G9" s="14"/>
    </row>
    <row r="10" spans="1:10" ht="15" customHeight="1" x14ac:dyDescent="0.35">
      <c r="A10" s="51" t="s">
        <v>165</v>
      </c>
      <c r="B10" s="15" t="s">
        <v>165</v>
      </c>
      <c r="C10" s="99">
        <f>VLOOKUP($A$6&amp;$C$6&amp;$A10,MOTIVOS_DATOS!$A:$G,C$5,0)</f>
        <v>1.9093829372851301</v>
      </c>
      <c r="D10" s="99">
        <f>VLOOKUP($A$6&amp;$C$6&amp;$A10,MOTIVOS_DATOS!$A:$G,D$5,0)</f>
        <v>1.62011900248566</v>
      </c>
      <c r="E10" s="99">
        <f>VLOOKUP($A$6&amp;$C$6&amp;$A10,MOTIVOS_DATOS!$A:$G,E$5,0)</f>
        <v>1.4550583321921999</v>
      </c>
      <c r="F10" s="99">
        <f>VLOOKUP($A$6&amp;$C$6&amp;$A10,MOTIVOS_DATOS!$A:$H,F$5,0)</f>
        <v>1.31154372444073</v>
      </c>
      <c r="G10" s="14"/>
    </row>
    <row r="11" spans="1:10" ht="15" customHeight="1" x14ac:dyDescent="0.35">
      <c r="A11" s="51" t="s">
        <v>166</v>
      </c>
      <c r="B11" s="15" t="s">
        <v>166</v>
      </c>
      <c r="C11" s="99">
        <f>VLOOKUP($A$6&amp;$C$6&amp;$A11,MOTIVOS_DATOS!$A:$G,C$5,0)</f>
        <v>11.352928689112099</v>
      </c>
      <c r="D11" s="99">
        <f>VLOOKUP($A$6&amp;$C$6&amp;$A11,MOTIVOS_DATOS!$A:$G,D$5,0)</f>
        <v>10.270406354959301</v>
      </c>
      <c r="E11" s="99">
        <f>VLOOKUP($A$6&amp;$C$6&amp;$A11,MOTIVOS_DATOS!$A:$G,E$5,0)</f>
        <v>5.3183454732292601</v>
      </c>
      <c r="F11" s="99">
        <f>VLOOKUP($A$6&amp;$C$6&amp;$A11,MOTIVOS_DATOS!$A:$H,F$5,0)</f>
        <v>6.8549566721483401</v>
      </c>
      <c r="G11" s="14"/>
    </row>
    <row r="12" spans="1:10" ht="15" customHeight="1" x14ac:dyDescent="0.35">
      <c r="A12" s="51" t="s">
        <v>167</v>
      </c>
      <c r="B12" s="15" t="s">
        <v>167</v>
      </c>
      <c r="C12" s="99">
        <f>VLOOKUP($A$6&amp;$C$6&amp;$A12,MOTIVOS_DATOS!$A:$G,C$5,0)</f>
        <v>8.7425088371893391</v>
      </c>
      <c r="D12" s="99">
        <f>VLOOKUP($A$6&amp;$C$6&amp;$A12,MOTIVOS_DATOS!$A:$G,D$5,0)</f>
        <v>8.75433393921384</v>
      </c>
      <c r="E12" s="99">
        <f>VLOOKUP($A$6&amp;$C$6&amp;$A12,MOTIVOS_DATOS!$A:$G,E$5,0)</f>
        <v>6.1380140237151402</v>
      </c>
      <c r="F12" s="99">
        <f>VLOOKUP($A$6&amp;$C$6&amp;$A12,MOTIVOS_DATOS!$A:$H,F$5,0)</f>
        <v>6.7394820951274204</v>
      </c>
      <c r="G12" s="14"/>
    </row>
    <row r="13" spans="1:10" ht="15" customHeight="1" x14ac:dyDescent="0.35">
      <c r="A13" s="51" t="s">
        <v>168</v>
      </c>
      <c r="B13" s="15" t="s">
        <v>168</v>
      </c>
      <c r="C13" s="99">
        <f>VLOOKUP($A$6&amp;$C$6&amp;$A13,MOTIVOS_DATOS!$A:$G,C$5,0)</f>
        <v>11.194748294970299</v>
      </c>
      <c r="D13" s="99">
        <f>VLOOKUP($A$6&amp;$C$6&amp;$A13,MOTIVOS_DATOS!$A:$G,D$5,0)</f>
        <v>11.6470942130934</v>
      </c>
      <c r="E13" s="99">
        <f>VLOOKUP($A$6&amp;$C$6&amp;$A13,MOTIVOS_DATOS!$A:$G,E$5,0)</f>
        <v>6.9872701266173696</v>
      </c>
      <c r="F13" s="99">
        <f>VLOOKUP($A$6&amp;$C$6&amp;$A13,MOTIVOS_DATOS!$A:$H,F$5,0)</f>
        <v>8.3101569298894304</v>
      </c>
      <c r="G13" s="14"/>
    </row>
    <row r="14" spans="1:10" ht="15" customHeight="1" x14ac:dyDescent="0.35">
      <c r="A14" s="51" t="s">
        <v>169</v>
      </c>
      <c r="B14" s="15" t="s">
        <v>169</v>
      </c>
      <c r="C14" s="99">
        <f>VLOOKUP($A$6&amp;$C$6&amp;$A14,MOTIVOS_DATOS!$A:$G,C$5,0)</f>
        <v>0.85441796745344201</v>
      </c>
      <c r="D14" s="99">
        <f>VLOOKUP($A$6&amp;$C$6&amp;$A14,MOTIVOS_DATOS!$A:$G,D$5,0)</f>
        <v>0.90538010053962303</v>
      </c>
      <c r="E14" s="99">
        <f>VLOOKUP($A$6&amp;$C$6&amp;$A14,MOTIVOS_DATOS!$A:$G,E$5,0)</f>
        <v>0.71975455704831204</v>
      </c>
      <c r="F14" s="99">
        <f>VLOOKUP($A$6&amp;$C$6&amp;$A14,MOTIVOS_DATOS!$A:$H,F$5,0)</f>
        <v>0.71233576209524896</v>
      </c>
      <c r="G14" s="14"/>
    </row>
    <row r="15" spans="1:10" ht="15" customHeight="1" x14ac:dyDescent="0.35">
      <c r="A15" s="51" t="s">
        <v>170</v>
      </c>
      <c r="B15" s="15" t="s">
        <v>246</v>
      </c>
      <c r="C15" s="99">
        <f>VLOOKUP($A$6&amp;$C$6&amp;$A15,MOTIVOS_DATOS!$A:$G,C$5,0)</f>
        <v>0.28925864495139297</v>
      </c>
      <c r="D15" s="99">
        <f>VLOOKUP($A$6&amp;$C$6&amp;$A15,MOTIVOS_DATOS!$A:$G,D$5,0)</f>
        <v>0.27426802980364401</v>
      </c>
      <c r="E15" s="99">
        <f>VLOOKUP($A$6&amp;$C$6&amp;$A15,MOTIVOS_DATOS!$A:$G,E$5,0)</f>
        <v>0.22899910890000499</v>
      </c>
      <c r="F15" s="99">
        <f>VLOOKUP($A$6&amp;$C$6&amp;$A15,MOTIVOS_DATOS!$A:$H,F$5,0)</f>
        <v>0.187414069754545</v>
      </c>
      <c r="G15" s="14"/>
    </row>
    <row r="16" spans="1:10" ht="15" customHeight="1" x14ac:dyDescent="0.35">
      <c r="A16" s="51" t="s">
        <v>171</v>
      </c>
      <c r="B16" s="15" t="s">
        <v>172</v>
      </c>
      <c r="C16" s="99" t="str">
        <f>VLOOKUP($A$6&amp;$C$6&amp;$A16,MOTIVOS_DATOS!$A:$G,C$5,0)</f>
        <v>-</v>
      </c>
      <c r="D16" s="99" t="str">
        <f>VLOOKUP($A$6&amp;$C$6&amp;$A16,MOTIVOS_DATOS!$A:$G,D$5,0)</f>
        <v>-</v>
      </c>
      <c r="E16" s="99">
        <f>VLOOKUP($A$6&amp;$C$6&amp;$A16,MOTIVOS_DATOS!$A:$G,E$5,0)</f>
        <v>1.8483211112992399</v>
      </c>
      <c r="F16" s="99">
        <f>VLOOKUP($A$6&amp;$C$6&amp;$A16,MOTIVOS_DATOS!$A:$H,F$5,0)</f>
        <v>1.8731326276287099</v>
      </c>
      <c r="G16" s="14"/>
    </row>
    <row r="17" spans="1:7" ht="15" customHeight="1" x14ac:dyDescent="0.35">
      <c r="A17" s="51" t="s">
        <v>172</v>
      </c>
      <c r="B17" s="15" t="s">
        <v>173</v>
      </c>
      <c r="C17" s="99">
        <f>VLOOKUP($A$6&amp;$C$6&amp;$A17,MOTIVOS_DATOS!$A:$G,C$5,0)</f>
        <v>0.28534987778121401</v>
      </c>
      <c r="D17" s="99">
        <f>VLOOKUP($A$6&amp;$C$6&amp;$A17,MOTIVOS_DATOS!$A:$G,D$5,0)</f>
        <v>0.26971923063097702</v>
      </c>
      <c r="E17" s="99">
        <f>VLOOKUP($A$6&amp;$C$6&amp;$A17,MOTIVOS_DATOS!$A:$G,E$5,0)</f>
        <v>0.118074735872324</v>
      </c>
      <c r="F17" s="99">
        <f>VLOOKUP($A$6&amp;$C$6&amp;$A17,MOTIVOS_DATOS!$A:$H,F$5,0)</f>
        <v>0.17737199262681499</v>
      </c>
      <c r="G17" s="14"/>
    </row>
    <row r="18" spans="1:7" ht="15" customHeight="1" x14ac:dyDescent="0.35">
      <c r="A18" s="51" t="s">
        <v>173</v>
      </c>
      <c r="B18" s="15" t="s">
        <v>174</v>
      </c>
      <c r="C18" s="99">
        <f>VLOOKUP($A$6&amp;$C$6&amp;$A18,MOTIVOS_DATOS!$A:$G,C$5,0)</f>
        <v>0.66831810981276896</v>
      </c>
      <c r="D18" s="99">
        <f>VLOOKUP($A$6&amp;$C$6&amp;$A18,MOTIVOS_DATOS!$A:$G,D$5,0)</f>
        <v>0.39109621912197401</v>
      </c>
      <c r="E18" s="99">
        <f>VLOOKUP($A$6&amp;$C$6&amp;$A18,MOTIVOS_DATOS!$A:$G,E$5,0)</f>
        <v>0.313867304426104</v>
      </c>
      <c r="F18" s="99">
        <f>VLOOKUP($A$6&amp;$C$6&amp;$A18,MOTIVOS_DATOS!$A:$H,F$5,0)</f>
        <v>0.33605422708679</v>
      </c>
      <c r="G18" s="14"/>
    </row>
    <row r="19" spans="1:7" s="6" customFormat="1" ht="15" customHeight="1" x14ac:dyDescent="0.35">
      <c r="A19" s="51" t="s">
        <v>174</v>
      </c>
      <c r="B19" s="15" t="s">
        <v>175</v>
      </c>
      <c r="C19" s="99">
        <f>VLOOKUP($A$6&amp;$C$6&amp;$A19,MOTIVOS_DATOS!$A:$G,C$5,0)</f>
        <v>7.3957629949716705E-2</v>
      </c>
      <c r="D19" s="99">
        <f>VLOOKUP($A$6&amp;$C$6&amp;$A19,MOTIVOS_DATOS!$A:$G,D$5,0)</f>
        <v>9.8166245763921606E-2</v>
      </c>
      <c r="E19" s="99">
        <f>VLOOKUP($A$6&amp;$C$6&amp;$A19,MOTIVOS_DATOS!$A:$G,E$5,0)</f>
        <v>6.5374012319805802E-2</v>
      </c>
      <c r="F19" s="99">
        <f>VLOOKUP($A$6&amp;$C$6&amp;$A19,MOTIVOS_DATOS!$A:$H,F$5,0)</f>
        <v>5.9255232639697598E-2</v>
      </c>
      <c r="G19" s="14"/>
    </row>
    <row r="20" spans="1:7" ht="15" customHeight="1" x14ac:dyDescent="0.35">
      <c r="A20" s="51" t="s">
        <v>175</v>
      </c>
      <c r="B20" s="15" t="s">
        <v>176</v>
      </c>
      <c r="C20" s="99">
        <f>VLOOKUP($A$6&amp;$C$6&amp;$A20,MOTIVOS_DATOS!$A:$G,C$5,0)</f>
        <v>0.68013043411213203</v>
      </c>
      <c r="D20" s="99">
        <f>VLOOKUP($A$6&amp;$C$6&amp;$A20,MOTIVOS_DATOS!$A:$G,D$5,0)</f>
        <v>0.60231540669641404</v>
      </c>
      <c r="E20" s="99">
        <f>VLOOKUP($A$6&amp;$C$6&amp;$A20,MOTIVOS_DATOS!$A:$G,E$5,0)</f>
        <v>0.260782469129554</v>
      </c>
      <c r="F20" s="99">
        <f>VLOOKUP($A$6&amp;$C$6&amp;$A20,MOTIVOS_DATOS!$A:$H,F$5,0)</f>
        <v>0.37939405765803702</v>
      </c>
      <c r="G20" s="14"/>
    </row>
    <row r="21" spans="1:7" ht="15" customHeight="1" x14ac:dyDescent="0.35">
      <c r="A21" s="51" t="s">
        <v>176</v>
      </c>
      <c r="B21" s="15" t="s">
        <v>247</v>
      </c>
      <c r="C21" s="99">
        <f>VLOOKUP($A$6&amp;$C$6&amp;$A21,MOTIVOS_DATOS!$A:$G,C$5,0)</f>
        <v>3.8454141292800799</v>
      </c>
      <c r="D21" s="99">
        <f>VLOOKUP($A$6&amp;$C$6&amp;$A21,MOTIVOS_DATOS!$A:$G,D$5,0)</f>
        <v>3.8816391843156999</v>
      </c>
      <c r="E21" s="99">
        <f>VLOOKUP($A$6&amp;$C$6&amp;$A21,MOTIVOS_DATOS!$A:$G,E$5,0)</f>
        <v>1.0505595622705699</v>
      </c>
      <c r="F21" s="99">
        <f>VLOOKUP($A$6&amp;$C$6&amp;$A21,MOTIVOS_DATOS!$A:$H,F$5,0)</f>
        <v>1.16081879995246</v>
      </c>
      <c r="G21" s="14"/>
    </row>
    <row r="22" spans="1:7" ht="6" customHeight="1" x14ac:dyDescent="0.35">
      <c r="A22" s="51"/>
      <c r="B22" s="15"/>
      <c r="C22" s="100"/>
      <c r="D22" s="100"/>
      <c r="E22" s="100"/>
      <c r="F22" s="99"/>
      <c r="G22" s="14"/>
    </row>
    <row r="23" spans="1:7" ht="15" customHeight="1" x14ac:dyDescent="0.35">
      <c r="A23" s="51" t="s">
        <v>177</v>
      </c>
      <c r="B23" s="15" t="s">
        <v>248</v>
      </c>
      <c r="C23" s="99">
        <f>VLOOKUP($A$6&amp;$C$6&amp;$A23,MOTIVOS_DATOS!$A:$G,C$5,0)</f>
        <v>1.96770679428805</v>
      </c>
      <c r="D23" s="99">
        <f>VLOOKUP($A$6&amp;$C$6&amp;$A23,MOTIVOS_DATOS!$A:$G,D$5,0)</f>
        <v>1.5132791913183901</v>
      </c>
      <c r="E23" s="99">
        <f>VLOOKUP($A$6&amp;$C$6&amp;$A23,MOTIVOS_DATOS!$A:$G,E$5,0)</f>
        <v>1.1817305115107799</v>
      </c>
      <c r="F23" s="99">
        <f>VLOOKUP($A$6&amp;$C$6&amp;$A23,MOTIVOS_DATOS!$A:$H,F$5,0)</f>
        <v>1.4014895805251599</v>
      </c>
      <c r="G23" s="14"/>
    </row>
    <row r="24" spans="1:7" s="6" customFormat="1" ht="15" customHeight="1" x14ac:dyDescent="0.35">
      <c r="A24" s="51" t="s">
        <v>178</v>
      </c>
      <c r="B24" s="15" t="s">
        <v>249</v>
      </c>
      <c r="C24" s="99">
        <f>VLOOKUP($A$6&amp;$C$6&amp;$A24,MOTIVOS_DATOS!$A:$G,C$5,0)</f>
        <v>1.39228008840711</v>
      </c>
      <c r="D24" s="99">
        <f>VLOOKUP($A$6&amp;$C$6&amp;$A24,MOTIVOS_DATOS!$A:$G,D$5,0)</f>
        <v>1.43044036200047</v>
      </c>
      <c r="E24" s="99">
        <f>VLOOKUP($A$6&amp;$C$6&amp;$A24,MOTIVOS_DATOS!$A:$G,E$5,0)</f>
        <v>1.5392404265688999</v>
      </c>
      <c r="F24" s="99">
        <f>VLOOKUP($A$6&amp;$C$6&amp;$A24,MOTIVOS_DATOS!$A:$H,F$5,0)</f>
        <v>1.5913541679021801</v>
      </c>
      <c r="G24" s="14"/>
    </row>
    <row r="25" spans="1:7" ht="15" customHeight="1" x14ac:dyDescent="0.35">
      <c r="A25" s="51" t="s">
        <v>179</v>
      </c>
      <c r="B25" s="15" t="s">
        <v>250</v>
      </c>
      <c r="C25" s="99">
        <f>VLOOKUP($A$6&amp;$C$6&amp;$A25,MOTIVOS_DATOS!$A:$G,C$5,0)</f>
        <v>29.924310931424401</v>
      </c>
      <c r="D25" s="99">
        <f>VLOOKUP($A$6&amp;$C$6&amp;$A25,MOTIVOS_DATOS!$A:$G,D$5,0)</f>
        <v>29.2608476611329</v>
      </c>
      <c r="E25" s="99">
        <f>VLOOKUP($A$6&amp;$C$6&amp;$A25,MOTIVOS_DATOS!$A:$G,E$5,0)</f>
        <v>14.6698711536279</v>
      </c>
      <c r="F25" s="99">
        <f>VLOOKUP($A$6&amp;$C$6&amp;$A25,MOTIVOS_DATOS!$A:$H,F$5,0)</f>
        <v>17.235937751383499</v>
      </c>
      <c r="G25" s="14"/>
    </row>
    <row r="26" spans="1:7" ht="15" customHeight="1" x14ac:dyDescent="0.35">
      <c r="A26" s="51" t="s">
        <v>180</v>
      </c>
      <c r="B26" s="15" t="s">
        <v>251</v>
      </c>
      <c r="C26" s="99">
        <f>VLOOKUP($A$6&amp;$C$6&amp;$A26,MOTIVOS_DATOS!$A:$G,C$5,0)</f>
        <v>1.1145409027073301</v>
      </c>
      <c r="D26" s="99">
        <f>VLOOKUP($A$6&amp;$C$6&amp;$A26,MOTIVOS_DATOS!$A:$G,D$5,0)</f>
        <v>0.96447655735742699</v>
      </c>
      <c r="E26" s="99">
        <f>VLOOKUP($A$6&amp;$C$6&amp;$A26,MOTIVOS_DATOS!$A:$G,E$5,0)</f>
        <v>0.66721689182299504</v>
      </c>
      <c r="F26" s="99">
        <f>VLOOKUP($A$6&amp;$C$6&amp;$A26,MOTIVOS_DATOS!$A:$H,F$5,0)</f>
        <v>0.86208256233632696</v>
      </c>
      <c r="G26" s="14"/>
    </row>
    <row r="27" spans="1:7" ht="15" customHeight="1" x14ac:dyDescent="0.35">
      <c r="A27" s="51" t="s">
        <v>181</v>
      </c>
      <c r="B27" s="15" t="s">
        <v>252</v>
      </c>
      <c r="C27" s="99">
        <f>VLOOKUP($A$6&amp;$C$6&amp;$A27,MOTIVOS_DATOS!$A:$G,C$5,0)</f>
        <v>0.12029391982988299</v>
      </c>
      <c r="D27" s="99">
        <f>VLOOKUP($A$6&amp;$C$6&amp;$A27,MOTIVOS_DATOS!$A:$G,D$5,0)</f>
        <v>0.172954410711884</v>
      </c>
      <c r="E27" s="99">
        <f>VLOOKUP($A$6&amp;$C$6&amp;$A27,MOTIVOS_DATOS!$A:$G,E$5,0)</f>
        <v>8.3801946033272706E-2</v>
      </c>
      <c r="F27" s="99">
        <f>VLOOKUP($A$6&amp;$C$6&amp;$A27,MOTIVOS_DATOS!$A:$H,F$5,0)</f>
        <v>7.1997453965972694E-2</v>
      </c>
      <c r="G27" s="14"/>
    </row>
    <row r="28" spans="1:7" ht="15" customHeight="1" x14ac:dyDescent="0.35">
      <c r="A28" s="51" t="s">
        <v>182</v>
      </c>
      <c r="B28" s="15" t="s">
        <v>253</v>
      </c>
      <c r="C28" s="99">
        <f>VLOOKUP($A$6&amp;$C$6&amp;$A28,MOTIVOS_DATOS!$A:$G,C$5,0)</f>
        <v>3.9286826946318198</v>
      </c>
      <c r="D28" s="99">
        <f>VLOOKUP($A$6&amp;$C$6&amp;$A28,MOTIVOS_DATOS!$A:$G,D$5,0)</f>
        <v>4.6189854515449396</v>
      </c>
      <c r="E28" s="99">
        <f>VLOOKUP($A$6&amp;$C$6&amp;$A28,MOTIVOS_DATOS!$A:$G,E$5,0)</f>
        <v>5.7043757534633901</v>
      </c>
      <c r="F28" s="99">
        <f>VLOOKUP($A$6&amp;$C$6&amp;$A28,MOTIVOS_DATOS!$A:$H,F$5,0)</f>
        <v>6.38111093676509</v>
      </c>
      <c r="G28" s="14"/>
    </row>
    <row r="29" spans="1:7" ht="15" customHeight="1" x14ac:dyDescent="0.35">
      <c r="A29" s="51" t="s">
        <v>183</v>
      </c>
      <c r="B29" s="15" t="s">
        <v>254</v>
      </c>
      <c r="C29" s="99" t="str">
        <f>VLOOKUP($A$6&amp;$C$6&amp;$A29,MOTIVOS_DATOS!$A:$G,C$5,0)</f>
        <v>-</v>
      </c>
      <c r="D29" s="99" t="str">
        <f>VLOOKUP($A$6&amp;$C$6&amp;$A29,MOTIVOS_DATOS!$A:$G,D$5,0)</f>
        <v>-</v>
      </c>
      <c r="E29" s="99">
        <f>VLOOKUP($A$6&amp;$C$6&amp;$A29,MOTIVOS_DATOS!$A:$G,E$5,0)</f>
        <v>5.4688681961626601E-2</v>
      </c>
      <c r="F29" s="99">
        <f>VLOOKUP($A$6&amp;$C$6&amp;$A29,MOTIVOS_DATOS!$A:$H,F$5,0)</f>
        <v>0.10251442742995701</v>
      </c>
      <c r="G29" s="14"/>
    </row>
    <row r="30" spans="1:7" s="6" customFormat="1" ht="15" customHeight="1" x14ac:dyDescent="0.35">
      <c r="A30" s="51" t="s">
        <v>184</v>
      </c>
      <c r="B30" s="15" t="s">
        <v>255</v>
      </c>
      <c r="C30" s="99">
        <f>VLOOKUP($A$6&amp;$C$6&amp;$A30,MOTIVOS_DATOS!$A:$G,C$5,0)</f>
        <v>1.4486028654917</v>
      </c>
      <c r="D30" s="99">
        <f>VLOOKUP($A$6&amp;$C$6&amp;$A30,MOTIVOS_DATOS!$A:$G,D$5,0)</f>
        <v>0.75355488758064404</v>
      </c>
      <c r="E30" s="99">
        <f>VLOOKUP($A$6&amp;$C$6&amp;$A30,MOTIVOS_DATOS!$A:$G,E$5,0)</f>
        <v>0.60349497784045603</v>
      </c>
      <c r="F30" s="99">
        <f>VLOOKUP($A$6&amp;$C$6&amp;$A30,MOTIVOS_DATOS!$A:$H,F$5,0)</f>
        <v>0.455430516267258</v>
      </c>
      <c r="G30" s="14"/>
    </row>
    <row r="31" spans="1:7" s="6" customFormat="1" ht="6" customHeight="1" x14ac:dyDescent="0.35">
      <c r="A31" s="51"/>
      <c r="B31" s="15"/>
      <c r="C31" s="100"/>
      <c r="D31" s="100"/>
      <c r="E31" s="100"/>
      <c r="F31" s="100"/>
      <c r="G31" s="14"/>
    </row>
    <row r="32" spans="1:7" ht="15" customHeight="1" x14ac:dyDescent="0.35">
      <c r="A32" s="51" t="s">
        <v>185</v>
      </c>
      <c r="B32" s="15" t="s">
        <v>256</v>
      </c>
      <c r="C32" s="99">
        <f>VLOOKUP($A$6&amp;$C$6&amp;$A32,MOTIVOS_DATOS!$A:$G,C$5,0)</f>
        <v>4.4192146028423904</v>
      </c>
      <c r="D32" s="99">
        <f>VLOOKUP($A$6&amp;$C$6&amp;$A32,MOTIVOS_DATOS!$A:$G,D$5,0)</f>
        <v>4.28554947852827</v>
      </c>
      <c r="E32" s="99">
        <f>VLOOKUP($A$6&amp;$C$6&amp;$A32,MOTIVOS_DATOS!$A:$G,E$5,0)</f>
        <v>2.7775862631330499</v>
      </c>
      <c r="F32" s="99">
        <f>VLOOKUP($A$6&amp;$C$6&amp;$A32,MOTIVOS_DATOS!$A:$H,F$5,0)</f>
        <v>3.1217742792164902</v>
      </c>
      <c r="G32" s="14"/>
    </row>
    <row r="33" spans="1:7" ht="15" customHeight="1" x14ac:dyDescent="0.35">
      <c r="A33" s="51" t="s">
        <v>186</v>
      </c>
      <c r="B33" s="15" t="s">
        <v>257</v>
      </c>
      <c r="C33" s="99">
        <f>VLOOKUP($A$6&amp;$C$6&amp;$A33,MOTIVOS_DATOS!$A:$G,C$5,0)</f>
        <v>1.63186365445889</v>
      </c>
      <c r="D33" s="99">
        <f>VLOOKUP($A$6&amp;$C$6&amp;$A33,MOTIVOS_DATOS!$A:$G,D$5,0)</f>
        <v>1.6082934552006201</v>
      </c>
      <c r="E33" s="99">
        <f>VLOOKUP($A$6&amp;$C$6&amp;$A33,MOTIVOS_DATOS!$A:$G,E$5,0)</f>
        <v>1.0583253607974601</v>
      </c>
      <c r="F33" s="99">
        <f>VLOOKUP($A$6&amp;$C$6&amp;$A33,MOTIVOS_DATOS!$A:$H,F$5,0)</f>
        <v>1.19739503523497</v>
      </c>
      <c r="G33" s="14"/>
    </row>
    <row r="34" spans="1:7" ht="15" customHeight="1" x14ac:dyDescent="0.35">
      <c r="A34" s="51" t="s">
        <v>187</v>
      </c>
      <c r="B34" s="15" t="s">
        <v>258</v>
      </c>
      <c r="C34" s="99">
        <f>VLOOKUP($A$6&amp;$C$6&amp;$A34,MOTIVOS_DATOS!$A:$G,C$5,0)</f>
        <v>18.630843775812899</v>
      </c>
      <c r="D34" s="99">
        <f>VLOOKUP($A$6&amp;$C$6&amp;$A34,MOTIVOS_DATOS!$A:$G,D$5,0)</f>
        <v>18.469683960781701</v>
      </c>
      <c r="E34" s="99">
        <f>VLOOKUP($A$6&amp;$C$6&amp;$A34,MOTIVOS_DATOS!$A:$G,E$5,0)</f>
        <v>11.237552091428</v>
      </c>
      <c r="F34" s="99">
        <f>VLOOKUP($A$6&amp;$C$6&amp;$A34,MOTIVOS_DATOS!$A:$H,F$5,0)</f>
        <v>13.7787028940834</v>
      </c>
      <c r="G34" s="14"/>
    </row>
    <row r="35" spans="1:7" ht="15" customHeight="1" x14ac:dyDescent="0.35">
      <c r="A35" s="51" t="s">
        <v>188</v>
      </c>
      <c r="B35" s="15" t="s">
        <v>259</v>
      </c>
      <c r="C35" s="99">
        <f>VLOOKUP($A$6&amp;$C$6&amp;$A35,MOTIVOS_DATOS!$A:$G,C$5,0)</f>
        <v>2.8036803691325698</v>
      </c>
      <c r="D35" s="99">
        <f>VLOOKUP($A$6&amp;$C$6&amp;$A35,MOTIVOS_DATOS!$A:$G,D$5,0)</f>
        <v>2.50267880380727</v>
      </c>
      <c r="E35" s="99">
        <f>VLOOKUP($A$6&amp;$C$6&amp;$A35,MOTIVOS_DATOS!$A:$G,E$5,0)</f>
        <v>1.5633185894667001</v>
      </c>
      <c r="F35" s="99">
        <f>VLOOKUP($A$6&amp;$C$6&amp;$A35,MOTIVOS_DATOS!$A:$H,F$5,0)</f>
        <v>1.72325087202131</v>
      </c>
      <c r="G35" s="14"/>
    </row>
    <row r="36" spans="1:7" s="6" customFormat="1" ht="15" customHeight="1" x14ac:dyDescent="0.35">
      <c r="A36" s="51" t="s">
        <v>189</v>
      </c>
      <c r="B36" s="15" t="s">
        <v>260</v>
      </c>
      <c r="C36" s="99">
        <f>VLOOKUP($A$6&amp;$C$6&amp;$A36,MOTIVOS_DATOS!$A:$G,C$5,0)</f>
        <v>0.73065301297390195</v>
      </c>
      <c r="D36" s="99">
        <f>VLOOKUP($A$6&amp;$C$6&amp;$A36,MOTIVOS_DATOS!$A:$G,D$5,0)</f>
        <v>0.61411973328984504</v>
      </c>
      <c r="E36" s="99">
        <f>VLOOKUP($A$6&amp;$C$6&amp;$A36,MOTIVOS_DATOS!$A:$G,E$5,0)</f>
        <v>0.42577905077370298</v>
      </c>
      <c r="F36" s="99">
        <f>VLOOKUP($A$6&amp;$C$6&amp;$A36,MOTIVOS_DATOS!$A:$H,F$5,0)</f>
        <v>0.45249790328656098</v>
      </c>
      <c r="G36" s="14"/>
    </row>
    <row r="37" spans="1:7" ht="15" customHeight="1" x14ac:dyDescent="0.35">
      <c r="A37" s="51" t="s">
        <v>190</v>
      </c>
      <c r="B37" s="15" t="s">
        <v>261</v>
      </c>
      <c r="C37" s="99">
        <f>VLOOKUP($A$6&amp;$C$6&amp;$A37,MOTIVOS_DATOS!$A:$G,C$5,0)</f>
        <v>10.675544620620199</v>
      </c>
      <c r="D37" s="99">
        <f>VLOOKUP($A$6&amp;$C$6&amp;$A37,MOTIVOS_DATOS!$A:$G,D$5,0)</f>
        <v>10.3749204204537</v>
      </c>
      <c r="E37" s="99">
        <f>VLOOKUP($A$6&amp;$C$6&amp;$A37,MOTIVOS_DATOS!$A:$G,E$5,0)</f>
        <v>6.7960803125420899</v>
      </c>
      <c r="F37" s="99">
        <f>VLOOKUP($A$6&amp;$C$6&amp;$A37,MOTIVOS_DATOS!$A:$H,F$5,0)</f>
        <v>7.2822546276101496</v>
      </c>
      <c r="G37" s="14"/>
    </row>
    <row r="38" spans="1:7" x14ac:dyDescent="0.35">
      <c r="A38" s="51" t="s">
        <v>191</v>
      </c>
      <c r="B38" s="15" t="s">
        <v>262</v>
      </c>
      <c r="C38" s="99">
        <f>VLOOKUP($A$6&amp;$C$6&amp;$A38,MOTIVOS_DATOS!$A:$G,C$5,0)</f>
        <v>0.29996550696798802</v>
      </c>
      <c r="D38" s="99">
        <f>VLOOKUP($A$6&amp;$C$6&amp;$A38,MOTIVOS_DATOS!$A:$G,D$5,0)</f>
        <v>0.29591337446152</v>
      </c>
      <c r="E38" s="99">
        <f>VLOOKUP($A$6&amp;$C$6&amp;$A38,MOTIVOS_DATOS!$A:$G,E$5,0)</f>
        <v>0.154508922518697</v>
      </c>
      <c r="F38" s="99">
        <f>VLOOKUP($A$6&amp;$C$6&amp;$A38,MOTIVOS_DATOS!$A:$H,F$5,0)</f>
        <v>0.14875268670408501</v>
      </c>
      <c r="G38" s="14"/>
    </row>
    <row r="39" spans="1:7" x14ac:dyDescent="0.35">
      <c r="A39" s="51" t="s">
        <v>192</v>
      </c>
      <c r="B39" s="15" t="s">
        <v>263</v>
      </c>
      <c r="C39" s="99">
        <f>VLOOKUP($A$6&amp;$C$6&amp;$A39,MOTIVOS_DATOS!$A:$G,C$5,0)</f>
        <v>0.70465362782992902</v>
      </c>
      <c r="D39" s="99">
        <f>VLOOKUP($A$6&amp;$C$6&amp;$A39,MOTIVOS_DATOS!$A:$G,D$5,0)</f>
        <v>0.56337449395554495</v>
      </c>
      <c r="E39" s="99">
        <f>VLOOKUP($A$6&amp;$C$6&amp;$A39,MOTIVOS_DATOS!$A:$G,E$5,0)</f>
        <v>0.49127242145586503</v>
      </c>
      <c r="F39" s="99">
        <f>VLOOKUP($A$6&amp;$C$6&amp;$A39,MOTIVOS_DATOS!$A:$H,F$5,0)</f>
        <v>0.39728962250954097</v>
      </c>
      <c r="G39" s="14"/>
    </row>
    <row r="40" spans="1:7" ht="6" customHeight="1" x14ac:dyDescent="0.35">
      <c r="A40" s="51"/>
      <c r="B40" s="15"/>
      <c r="C40" s="100"/>
      <c r="D40" s="100"/>
      <c r="E40" s="100"/>
      <c r="F40" s="100"/>
      <c r="G40" s="14"/>
    </row>
    <row r="41" spans="1:7" x14ac:dyDescent="0.35">
      <c r="A41" s="51" t="s">
        <v>193</v>
      </c>
      <c r="B41" s="15" t="s">
        <v>264</v>
      </c>
      <c r="C41" s="99">
        <f>VLOOKUP($A$6&amp;$C$6&amp;$A41,MOTIVOS_DATOS!$A:$G,C$5,0)</f>
        <v>6.9057288152674703</v>
      </c>
      <c r="D41" s="99">
        <f>VLOOKUP($A$6&amp;$C$6&amp;$A41,MOTIVOS_DATOS!$A:$G,D$5,0)</f>
        <v>8.8607570922854695</v>
      </c>
      <c r="E41" s="99">
        <f>VLOOKUP($A$6&amp;$C$6&amp;$A41,MOTIVOS_DATOS!$A:$G,E$5,0)</f>
        <v>4.9935894741655797</v>
      </c>
      <c r="F41" s="99">
        <f>VLOOKUP($A$6&amp;$C$6&amp;$A41,MOTIVOS_DATOS!$A:$H,F$5,0)</f>
        <v>5.2597828847232098</v>
      </c>
      <c r="G41" s="14"/>
    </row>
    <row r="42" spans="1:7" ht="15" customHeight="1" x14ac:dyDescent="0.35">
      <c r="A42" s="51" t="s">
        <v>194</v>
      </c>
      <c r="B42" s="15" t="s">
        <v>265</v>
      </c>
      <c r="C42" s="99">
        <f>VLOOKUP($A$6&amp;$C$6&amp;$A42,MOTIVOS_DATOS!$A:$G,C$5,0)</f>
        <v>0.217640363135191</v>
      </c>
      <c r="D42" s="99">
        <f>VLOOKUP($A$6&amp;$C$6&amp;$A42,MOTIVOS_DATOS!$A:$G,D$5,0)</f>
        <v>0.228825322327153</v>
      </c>
      <c r="E42" s="99">
        <f>VLOOKUP($A$6&amp;$C$6&amp;$A42,MOTIVOS_DATOS!$A:$G,E$5,0)</f>
        <v>0.16203962448504999</v>
      </c>
      <c r="F42" s="99">
        <f>VLOOKUP($A$6&amp;$C$6&amp;$A42,MOTIVOS_DATOS!$A:$H,F$5,0)</f>
        <v>0.159851373960571</v>
      </c>
      <c r="G42" s="14"/>
    </row>
    <row r="43" spans="1:7" x14ac:dyDescent="0.35">
      <c r="A43" s="51" t="s">
        <v>195</v>
      </c>
      <c r="B43" s="15" t="s">
        <v>266</v>
      </c>
      <c r="C43" s="99">
        <f>VLOOKUP($A$6&amp;$C$6&amp;$A43,MOTIVOS_DATOS!$A:$G,C$5,0)</f>
        <v>4.3560200992470604</v>
      </c>
      <c r="D43" s="99">
        <f>VLOOKUP($A$6&amp;$C$6&amp;$A43,MOTIVOS_DATOS!$A:$G,D$5,0)</f>
        <v>2.19097547178924</v>
      </c>
      <c r="E43" s="99">
        <f>VLOOKUP($A$6&amp;$C$6&amp;$A43,MOTIVOS_DATOS!$A:$G,E$5,0)</f>
        <v>1.0521398832254001</v>
      </c>
      <c r="F43" s="99">
        <f>VLOOKUP($A$6&amp;$C$6&amp;$A43,MOTIVOS_DATOS!$A:$H,F$5,0)</f>
        <v>1.02498185240952</v>
      </c>
      <c r="G43" s="14"/>
    </row>
    <row r="44" spans="1:7" x14ac:dyDescent="0.35">
      <c r="A44" s="51" t="s">
        <v>196</v>
      </c>
      <c r="B44" s="15" t="s">
        <v>267</v>
      </c>
      <c r="C44" s="99">
        <f>VLOOKUP($A$6&amp;$C$6&amp;$A44,MOTIVOS_DATOS!$A:$G,C$5,0)</f>
        <v>3.9884351372567401</v>
      </c>
      <c r="D44" s="99">
        <f>VLOOKUP($A$6&amp;$C$6&amp;$A44,MOTIVOS_DATOS!$A:$G,D$5,0)</f>
        <v>0.19846465807556801</v>
      </c>
      <c r="E44" s="99">
        <f>VLOOKUP($A$6&amp;$C$6&amp;$A44,MOTIVOS_DATOS!$A:$G,E$5,0)</f>
        <v>8.1052699814697995E-2</v>
      </c>
      <c r="F44" s="99">
        <f>VLOOKUP($A$6&amp;$C$6&amp;$A44,MOTIVOS_DATOS!$A:$H,F$5,0)</f>
        <v>8.4672492959147097E-2</v>
      </c>
      <c r="G44" s="14"/>
    </row>
    <row r="45" spans="1:7" x14ac:dyDescent="0.35">
      <c r="A45" s="51" t="s">
        <v>197</v>
      </c>
      <c r="B45" s="15" t="s">
        <v>268</v>
      </c>
      <c r="C45" s="99">
        <f>VLOOKUP($A$6&amp;$C$6&amp;$A45,MOTIVOS_DATOS!$A:$G,C$5,0)</f>
        <v>10.606505960370299</v>
      </c>
      <c r="D45" s="99">
        <f>VLOOKUP($A$6&amp;$C$6&amp;$A45,MOTIVOS_DATOS!$A:$G,D$5,0)</f>
        <v>15.2766742107317</v>
      </c>
      <c r="E45" s="99">
        <f>VLOOKUP($A$6&amp;$C$6&amp;$A45,MOTIVOS_DATOS!$A:$G,E$5,0)</f>
        <v>10.148007689146</v>
      </c>
      <c r="F45" s="99">
        <f>VLOOKUP($A$6&amp;$C$6&amp;$A45,MOTIVOS_DATOS!$A:$H,F$5,0)</f>
        <v>12.241433521116999</v>
      </c>
      <c r="G45" s="14"/>
    </row>
    <row r="46" spans="1:7" x14ac:dyDescent="0.35">
      <c r="A46" s="51" t="s">
        <v>198</v>
      </c>
      <c r="B46" s="15" t="s">
        <v>269</v>
      </c>
      <c r="C46" s="99">
        <f>VLOOKUP($A$6&amp;$C$6&amp;$A46,MOTIVOS_DATOS!$A:$G,C$5,0)</f>
        <v>5.4725734555562804</v>
      </c>
      <c r="D46" s="99">
        <f>VLOOKUP($A$6&amp;$C$6&amp;$A46,MOTIVOS_DATOS!$A:$G,D$5,0)</f>
        <v>7.5419077701492299</v>
      </c>
      <c r="E46" s="99">
        <f>VLOOKUP($A$6&amp;$C$6&amp;$A46,MOTIVOS_DATOS!$A:$G,E$5,0)</f>
        <v>4.8028098191317197</v>
      </c>
      <c r="F46" s="99">
        <f>VLOOKUP($A$6&amp;$C$6&amp;$A46,MOTIVOS_DATOS!$A:$H,F$5,0)</f>
        <v>5.8551815461153502</v>
      </c>
      <c r="G46" s="14"/>
    </row>
    <row r="47" spans="1:7" x14ac:dyDescent="0.35">
      <c r="A47" s="51" t="s">
        <v>199</v>
      </c>
      <c r="B47" s="15" t="s">
        <v>270</v>
      </c>
      <c r="C47" s="99">
        <f>VLOOKUP($A$6&amp;$C$6&amp;$A47,MOTIVOS_DATOS!$A:$G,C$5,0)</f>
        <v>6.9291829770953797</v>
      </c>
      <c r="D47" s="99">
        <f>VLOOKUP($A$6&amp;$C$6&amp;$A47,MOTIVOS_DATOS!$A:$G,D$5,0)</f>
        <v>4.1930454482088404</v>
      </c>
      <c r="E47" s="99">
        <f>VLOOKUP($A$6&amp;$C$6&amp;$A47,MOTIVOS_DATOS!$A:$G,E$5,0)</f>
        <v>3.12821731300774</v>
      </c>
      <c r="F47" s="99">
        <f>VLOOKUP($A$6&amp;$C$6&amp;$A47,MOTIVOS_DATOS!$A:$H,F$5,0)</f>
        <v>3.3552112863338399</v>
      </c>
      <c r="G47" s="14"/>
    </row>
    <row r="48" spans="1:7" x14ac:dyDescent="0.35">
      <c r="A48" s="51" t="s">
        <v>200</v>
      </c>
      <c r="B48" s="15" t="s">
        <v>271</v>
      </c>
      <c r="C48" s="99">
        <f>VLOOKUP($A$6&amp;$C$6&amp;$A48,MOTIVOS_DATOS!$A:$G,C$5,0)</f>
        <v>0.29281047002109201</v>
      </c>
      <c r="D48" s="99">
        <f>VLOOKUP($A$6&amp;$C$6&amp;$A48,MOTIVOS_DATOS!$A:$G,D$5,0)</f>
        <v>0.22388881371274899</v>
      </c>
      <c r="E48" s="99">
        <f>VLOOKUP($A$6&amp;$C$6&amp;$A48,MOTIVOS_DATOS!$A:$G,E$5,0)</f>
        <v>0.136562995164733</v>
      </c>
      <c r="F48" s="99">
        <f>VLOOKUP($A$6&amp;$C$6&amp;$A48,MOTIVOS_DATOS!$A:$H,F$5,0)</f>
        <v>0.12080055835256701</v>
      </c>
      <c r="G48" s="14"/>
    </row>
    <row r="49" spans="1:7" ht="6" customHeight="1" x14ac:dyDescent="0.35">
      <c r="A49" s="51"/>
      <c r="B49" s="15"/>
      <c r="C49" s="100"/>
      <c r="D49" s="100"/>
      <c r="E49" s="100"/>
      <c r="F49" s="100"/>
      <c r="G49" s="14"/>
    </row>
    <row r="50" spans="1:7" ht="15" customHeight="1" x14ac:dyDescent="0.35">
      <c r="A50" s="51" t="s">
        <v>201</v>
      </c>
      <c r="B50" s="15" t="s">
        <v>272</v>
      </c>
      <c r="C50" s="99">
        <f>VLOOKUP($A$6&amp;$C$6&amp;$A50,MOTIVOS_DATOS!$A:$G,C$5,0)</f>
        <v>3.578925068632</v>
      </c>
      <c r="D50" s="99">
        <f>VLOOKUP($A$6&amp;$C$6&amp;$A50,MOTIVOS_DATOS!$A:$G,D$5,0)</f>
        <v>3.2853161076022999</v>
      </c>
      <c r="E50" s="99">
        <f>VLOOKUP($A$6&amp;$C$6&amp;$A50,MOTIVOS_DATOS!$A:$G,E$5,0)</f>
        <v>1.91818801841166</v>
      </c>
      <c r="F50" s="99">
        <f>VLOOKUP($A$6&amp;$C$6&amp;$A50,MOTIVOS_DATOS!$A:$H,F$5,0)</f>
        <v>1.9983917420141599</v>
      </c>
      <c r="G50" s="14"/>
    </row>
    <row r="51" spans="1:7" x14ac:dyDescent="0.35">
      <c r="A51" s="51" t="s">
        <v>202</v>
      </c>
      <c r="B51" s="15" t="s">
        <v>273</v>
      </c>
      <c r="C51" s="99">
        <f>VLOOKUP($A$6&amp;$C$6&amp;$A51,MOTIVOS_DATOS!$A:$G,C$5,0)</f>
        <v>2.9801161132593301</v>
      </c>
      <c r="D51" s="99">
        <f>VLOOKUP($A$6&amp;$C$6&amp;$A51,MOTIVOS_DATOS!$A:$G,D$5,0)</f>
        <v>0.26280106617243998</v>
      </c>
      <c r="E51" s="99">
        <f>VLOOKUP($A$6&amp;$C$6&amp;$A51,MOTIVOS_DATOS!$A:$G,E$5,0)</f>
        <v>0.101911088101239</v>
      </c>
      <c r="F51" s="99">
        <f>VLOOKUP($A$6&amp;$C$6&amp;$A51,MOTIVOS_DATOS!$A:$H,F$5,0)</f>
        <v>9.8653267339835704E-2</v>
      </c>
      <c r="G51" s="14"/>
    </row>
    <row r="52" spans="1:7" x14ac:dyDescent="0.35">
      <c r="A52" s="51" t="s">
        <v>203</v>
      </c>
      <c r="B52" s="15" t="s">
        <v>274</v>
      </c>
      <c r="C52" s="99">
        <f>VLOOKUP($A$6&amp;$C$6&amp;$A52,MOTIVOS_DATOS!$A:$G,C$5,0)</f>
        <v>5.1394980289699603</v>
      </c>
      <c r="D52" s="99">
        <f>VLOOKUP($A$6&amp;$C$6&amp;$A52,MOTIVOS_DATOS!$A:$G,D$5,0)</f>
        <v>7.1975584965071402</v>
      </c>
      <c r="E52" s="99">
        <f>VLOOKUP($A$6&amp;$C$6&amp;$A52,MOTIVOS_DATOS!$A:$G,E$5,0)</f>
        <v>4.1273958413502001</v>
      </c>
      <c r="F52" s="99">
        <f>VLOOKUP($A$6&amp;$C$6&amp;$A52,MOTIVOS_DATOS!$A:$H,F$5,0)</f>
        <v>4.99823007742103</v>
      </c>
      <c r="G52" s="14"/>
    </row>
    <row r="53" spans="1:7" x14ac:dyDescent="0.35">
      <c r="A53" s="51" t="s">
        <v>204</v>
      </c>
      <c r="B53" s="15" t="s">
        <v>275</v>
      </c>
      <c r="C53" s="99">
        <f>VLOOKUP($A$6&amp;$C$6&amp;$A53,MOTIVOS_DATOS!$A:$G,C$5,0)</f>
        <v>6.1459197361423303</v>
      </c>
      <c r="D53" s="99">
        <f>VLOOKUP($A$6&amp;$C$6&amp;$A53,MOTIVOS_DATOS!$A:$G,D$5,0)</f>
        <v>10.234226831012</v>
      </c>
      <c r="E53" s="99">
        <f>VLOOKUP($A$6&amp;$C$6&amp;$A53,MOTIVOS_DATOS!$A:$G,E$5,0)</f>
        <v>7.36914924458745</v>
      </c>
      <c r="F53" s="99">
        <f>VLOOKUP($A$6&amp;$C$6&amp;$A53,MOTIVOS_DATOS!$A:$H,F$5,0)</f>
        <v>8.4279399510871595</v>
      </c>
      <c r="G53" s="14"/>
    </row>
    <row r="54" spans="1:7" x14ac:dyDescent="0.35">
      <c r="A54" s="51" t="s">
        <v>205</v>
      </c>
      <c r="B54" s="15" t="s">
        <v>276</v>
      </c>
      <c r="C54" s="99">
        <f>VLOOKUP($A$6&amp;$C$6&amp;$A54,MOTIVOS_DATOS!$A:$G,C$5,0)</f>
        <v>1.38078135591166</v>
      </c>
      <c r="D54" s="99">
        <f>VLOOKUP($A$6&amp;$C$6&amp;$A54,MOTIVOS_DATOS!$A:$G,D$5,0)</f>
        <v>1.6987807062784701</v>
      </c>
      <c r="E54" s="99">
        <f>VLOOKUP($A$6&amp;$C$6&amp;$A54,MOTIVOS_DATOS!$A:$G,E$5,0)</f>
        <v>1.0786423201189701</v>
      </c>
      <c r="F54" s="99">
        <f>VLOOKUP($A$6&amp;$C$6&amp;$A54,MOTIVOS_DATOS!$A:$H,F$5,0)</f>
        <v>1.05548596772829</v>
      </c>
      <c r="G54" s="14"/>
    </row>
    <row r="55" spans="1:7" x14ac:dyDescent="0.35">
      <c r="A55" s="51" t="s">
        <v>206</v>
      </c>
      <c r="B55" s="15" t="s">
        <v>277</v>
      </c>
      <c r="C55" s="99">
        <f>VLOOKUP($A$6&amp;$C$6&amp;$A55,MOTIVOS_DATOS!$A:$G,C$5,0)</f>
        <v>2.34983176150274</v>
      </c>
      <c r="D55" s="99">
        <f>VLOOKUP($A$6&amp;$C$6&amp;$A55,MOTIVOS_DATOS!$A:$G,D$5,0)</f>
        <v>3.3974597055869999</v>
      </c>
      <c r="E55" s="99">
        <f>VLOOKUP($A$6&amp;$C$6&amp;$A55,MOTIVOS_DATOS!$A:$G,E$5,0)</f>
        <v>2.8349358310628801</v>
      </c>
      <c r="F55" s="99">
        <f>VLOOKUP($A$6&amp;$C$6&amp;$A55,MOTIVOS_DATOS!$A:$H,F$5,0)</f>
        <v>3.3034679040692798</v>
      </c>
      <c r="G55" s="14"/>
    </row>
    <row r="56" spans="1:7" x14ac:dyDescent="0.35">
      <c r="A56" s="51" t="s">
        <v>207</v>
      </c>
      <c r="B56" s="15" t="s">
        <v>278</v>
      </c>
      <c r="C56" s="99">
        <f>VLOOKUP($A$6&amp;$C$6&amp;$A56,MOTIVOS_DATOS!$A:$G,C$5,0)</f>
        <v>5.8942615806329801</v>
      </c>
      <c r="D56" s="99">
        <f>VLOOKUP($A$6&amp;$C$6&amp;$A56,MOTIVOS_DATOS!$A:$G,D$5,0)</f>
        <v>9.74427097396185</v>
      </c>
      <c r="E56" s="99">
        <f>VLOOKUP($A$6&amp;$C$6&amp;$A56,MOTIVOS_DATOS!$A:$G,E$5,0)</f>
        <v>5.2793335541390496</v>
      </c>
      <c r="F56" s="99">
        <f>VLOOKUP($A$6&amp;$C$6&amp;$A56,MOTIVOS_DATOS!$A:$H,F$5,0)</f>
        <v>6.4926044489358601</v>
      </c>
      <c r="G56" s="14"/>
    </row>
    <row r="57" spans="1:7" x14ac:dyDescent="0.35">
      <c r="A57" s="23" t="s">
        <v>208</v>
      </c>
      <c r="B57" s="15"/>
      <c r="C57" s="99">
        <f>VLOOKUP($A$6&amp;$C$6&amp;$A57,MOTIVOS_DATOS!$A:$G,C$5,0)</f>
        <v>0.47123450055205302</v>
      </c>
      <c r="D57" s="99">
        <f>VLOOKUP($A$6&amp;$C$6&amp;$A57,MOTIVOS_DATOS!$A:$G,D$5,0)</f>
        <v>0.33180028648951398</v>
      </c>
      <c r="E57" s="99">
        <f>VLOOKUP($A$6&amp;$C$6&amp;$A57,MOTIVOS_DATOS!$A:$G,E$5,0)</f>
        <v>0.17462136985972401</v>
      </c>
      <c r="F57" s="99">
        <f>VLOOKUP($A$6&amp;$C$6&amp;$A57,MOTIVOS_DATOS!$A:$H,F$5,0)</f>
        <v>0.19931446735126601</v>
      </c>
    </row>
    <row r="58" spans="1:7" x14ac:dyDescent="0.35">
      <c r="A58" s="23" t="s">
        <v>209</v>
      </c>
      <c r="B58" s="15"/>
      <c r="C58" s="99">
        <f>VLOOKUP($A$6&amp;$C$6&amp;$A58,MOTIVOS_DATOS!$A:$G,C$5,0)</f>
        <v>2.0686386553816298</v>
      </c>
      <c r="D58" s="99">
        <f>VLOOKUP($A$6&amp;$C$6&amp;$A58,MOTIVOS_DATOS!$A:$G,D$5,0)</f>
        <v>2.5623220713484698</v>
      </c>
      <c r="E58" s="99">
        <f>VLOOKUP($A$6&amp;$C$6&amp;$A58,MOTIVOS_DATOS!$A:$G,E$5,0)</f>
        <v>1.62024278789712</v>
      </c>
      <c r="F58" s="99">
        <f>VLOOKUP($A$6&amp;$C$6&amp;$A58,MOTIVOS_DATOS!$A:$H,F$5,0)</f>
        <v>1.52782946393789</v>
      </c>
    </row>
    <row r="59" spans="1:7" x14ac:dyDescent="0.35">
      <c r="B59" s="15"/>
    </row>
    <row r="60" spans="1:7" x14ac:dyDescent="0.35">
      <c r="B60" s="15"/>
    </row>
    <row r="61" spans="1:7" x14ac:dyDescent="0.35">
      <c r="B61" s="15"/>
    </row>
    <row r="62" spans="1:7" x14ac:dyDescent="0.35">
      <c r="B62" s="15"/>
    </row>
    <row r="63" spans="1:7" x14ac:dyDescent="0.35">
      <c r="B63" s="15"/>
    </row>
    <row r="64" spans="1:7" x14ac:dyDescent="0.35">
      <c r="B64" s="15"/>
    </row>
    <row r="65" spans="2:2" x14ac:dyDescent="0.35">
      <c r="B65" s="15"/>
    </row>
    <row r="66" spans="2:2" x14ac:dyDescent="0.35">
      <c r="B66" s="15"/>
    </row>
    <row r="67" spans="2:2" x14ac:dyDescent="0.35">
      <c r="B67" s="15"/>
    </row>
    <row r="68" spans="2:2" x14ac:dyDescent="0.35">
      <c r="B68" s="15"/>
    </row>
    <row r="69" spans="2:2" x14ac:dyDescent="0.35">
      <c r="B69" s="15"/>
    </row>
    <row r="70" spans="2:2" x14ac:dyDescent="0.35">
      <c r="B70" s="15"/>
    </row>
    <row r="71" spans="2:2" x14ac:dyDescent="0.35">
      <c r="B71" s="15"/>
    </row>
    <row r="72" spans="2:2" x14ac:dyDescent="0.35">
      <c r="B72" s="15"/>
    </row>
    <row r="73" spans="2:2" x14ac:dyDescent="0.35">
      <c r="B73" s="15"/>
    </row>
    <row r="74" spans="2:2" x14ac:dyDescent="0.35">
      <c r="B74" s="15"/>
    </row>
    <row r="75" spans="2:2" x14ac:dyDescent="0.35">
      <c r="B75" s="15"/>
    </row>
    <row r="76" spans="2:2" x14ac:dyDescent="0.35">
      <c r="B76" s="15"/>
    </row>
    <row r="77" spans="2:2" x14ac:dyDescent="0.35">
      <c r="B77" s="15"/>
    </row>
    <row r="78" spans="2:2" x14ac:dyDescent="0.35">
      <c r="B78" s="15"/>
    </row>
    <row r="79" spans="2:2" x14ac:dyDescent="0.35">
      <c r="B79" s="15"/>
    </row>
    <row r="80" spans="2:2" x14ac:dyDescent="0.35">
      <c r="B80" s="15"/>
    </row>
    <row r="81" spans="2:2" x14ac:dyDescent="0.35">
      <c r="B81" s="15"/>
    </row>
    <row r="82" spans="2:2" x14ac:dyDescent="0.35">
      <c r="B82" s="15"/>
    </row>
    <row r="83" spans="2:2" x14ac:dyDescent="0.35">
      <c r="B83" s="15"/>
    </row>
    <row r="84" spans="2:2" x14ac:dyDescent="0.35">
      <c r="B84" s="15"/>
    </row>
    <row r="85" spans="2:2" x14ac:dyDescent="0.35">
      <c r="B85" s="15"/>
    </row>
    <row r="86" spans="2:2" x14ac:dyDescent="0.35">
      <c r="B86" s="15"/>
    </row>
    <row r="87" spans="2:2" x14ac:dyDescent="0.35">
      <c r="B87" s="15"/>
    </row>
    <row r="88" spans="2:2" x14ac:dyDescent="0.35">
      <c r="B88" s="15"/>
    </row>
    <row r="89" spans="2:2" x14ac:dyDescent="0.35">
      <c r="B89" s="15"/>
    </row>
    <row r="90" spans="2:2" x14ac:dyDescent="0.35">
      <c r="B90" s="15"/>
    </row>
    <row r="91" spans="2:2" x14ac:dyDescent="0.35">
      <c r="B91" s="15"/>
    </row>
    <row r="92" spans="2:2" x14ac:dyDescent="0.35">
      <c r="B92" s="15"/>
    </row>
    <row r="93" spans="2:2" x14ac:dyDescent="0.35">
      <c r="B93" s="15"/>
    </row>
    <row r="94" spans="2:2" x14ac:dyDescent="0.35">
      <c r="B94" s="15"/>
    </row>
    <row r="95" spans="2:2" x14ac:dyDescent="0.35">
      <c r="B95" s="15"/>
    </row>
    <row r="96" spans="2:2" x14ac:dyDescent="0.35">
      <c r="B96" s="15"/>
    </row>
    <row r="97" spans="2:2" x14ac:dyDescent="0.35">
      <c r="B97" s="15"/>
    </row>
    <row r="98" spans="2:2" x14ac:dyDescent="0.35">
      <c r="B98" s="15"/>
    </row>
    <row r="99" spans="2:2" x14ac:dyDescent="0.35">
      <c r="B99" s="15"/>
    </row>
    <row r="100" spans="2:2" x14ac:dyDescent="0.35">
      <c r="B100" s="15"/>
    </row>
    <row r="101" spans="2:2" x14ac:dyDescent="0.35">
      <c r="B101" s="15"/>
    </row>
    <row r="102" spans="2:2" x14ac:dyDescent="0.35">
      <c r="B102" s="15"/>
    </row>
    <row r="103" spans="2:2" x14ac:dyDescent="0.35">
      <c r="B103" s="15"/>
    </row>
    <row r="104" spans="2:2" x14ac:dyDescent="0.35">
      <c r="B104" s="15"/>
    </row>
    <row r="105" spans="2:2" x14ac:dyDescent="0.35">
      <c r="B105" s="15"/>
    </row>
    <row r="106" spans="2:2" x14ac:dyDescent="0.35">
      <c r="B106" s="15"/>
    </row>
    <row r="107" spans="2:2" x14ac:dyDescent="0.35">
      <c r="B107" s="15"/>
    </row>
    <row r="108" spans="2:2" x14ac:dyDescent="0.35">
      <c r="B108" s="15"/>
    </row>
    <row r="109" spans="2:2" x14ac:dyDescent="0.35">
      <c r="B109" s="15"/>
    </row>
    <row r="110" spans="2:2" x14ac:dyDescent="0.35">
      <c r="B110" s="15"/>
    </row>
    <row r="111" spans="2:2" x14ac:dyDescent="0.35">
      <c r="B111" s="15"/>
    </row>
    <row r="112" spans="2:2" x14ac:dyDescent="0.35">
      <c r="B112" s="15"/>
    </row>
    <row r="113" spans="2:2" x14ac:dyDescent="0.35">
      <c r="B113" s="15"/>
    </row>
    <row r="114" spans="2:2" x14ac:dyDescent="0.35">
      <c r="B114" s="15"/>
    </row>
    <row r="115" spans="2:2" x14ac:dyDescent="0.35">
      <c r="B115" s="15"/>
    </row>
    <row r="116" spans="2:2" x14ac:dyDescent="0.35">
      <c r="B116" s="15"/>
    </row>
    <row r="117" spans="2:2" x14ac:dyDescent="0.35">
      <c r="B117" s="15"/>
    </row>
    <row r="118" spans="2:2" x14ac:dyDescent="0.35">
      <c r="B118" s="15"/>
    </row>
    <row r="119" spans="2:2" x14ac:dyDescent="0.35">
      <c r="B119" s="15"/>
    </row>
    <row r="120" spans="2:2" x14ac:dyDescent="0.35">
      <c r="B120" s="15"/>
    </row>
    <row r="121" spans="2:2" x14ac:dyDescent="0.35">
      <c r="B121" s="15"/>
    </row>
    <row r="122" spans="2:2" x14ac:dyDescent="0.35">
      <c r="B122" s="15"/>
    </row>
    <row r="123" spans="2:2" x14ac:dyDescent="0.35">
      <c r="B123" s="15"/>
    </row>
    <row r="124" spans="2:2" x14ac:dyDescent="0.35">
      <c r="B124" s="15"/>
    </row>
    <row r="125" spans="2:2" x14ac:dyDescent="0.35">
      <c r="B125" s="15"/>
    </row>
    <row r="126" spans="2:2" x14ac:dyDescent="0.35">
      <c r="B126" s="15"/>
    </row>
    <row r="127" spans="2:2" x14ac:dyDescent="0.35">
      <c r="B127" s="15"/>
    </row>
    <row r="128" spans="2:2" x14ac:dyDescent="0.35">
      <c r="B128" s="15"/>
    </row>
    <row r="129" spans="2:2" x14ac:dyDescent="0.35">
      <c r="B129" s="15"/>
    </row>
    <row r="130" spans="2:2" x14ac:dyDescent="0.35">
      <c r="B130" s="15"/>
    </row>
    <row r="131" spans="2:2" x14ac:dyDescent="0.35">
      <c r="B131" s="15"/>
    </row>
    <row r="132" spans="2:2" x14ac:dyDescent="0.35">
      <c r="B132" s="15"/>
    </row>
    <row r="133" spans="2:2" x14ac:dyDescent="0.35">
      <c r="B133" s="15"/>
    </row>
    <row r="134" spans="2:2" x14ac:dyDescent="0.35">
      <c r="B134" s="15"/>
    </row>
    <row r="135" spans="2:2" x14ac:dyDescent="0.35">
      <c r="B135" s="15"/>
    </row>
    <row r="136" spans="2:2" x14ac:dyDescent="0.35">
      <c r="B136" s="15"/>
    </row>
    <row r="137" spans="2:2" x14ac:dyDescent="0.35">
      <c r="B137" s="15"/>
    </row>
    <row r="138" spans="2:2" x14ac:dyDescent="0.35">
      <c r="B138" s="15"/>
    </row>
    <row r="139" spans="2:2" x14ac:dyDescent="0.35">
      <c r="B139" s="15"/>
    </row>
    <row r="140" spans="2:2" x14ac:dyDescent="0.35">
      <c r="B140" s="15"/>
    </row>
    <row r="141" spans="2:2" x14ac:dyDescent="0.35">
      <c r="B141" s="15"/>
    </row>
    <row r="142" spans="2:2" x14ac:dyDescent="0.35">
      <c r="B142" s="15"/>
    </row>
    <row r="143" spans="2:2" x14ac:dyDescent="0.35">
      <c r="B143" s="15"/>
    </row>
    <row r="144" spans="2:2" x14ac:dyDescent="0.35">
      <c r="B144" s="15"/>
    </row>
    <row r="145" spans="2:2" x14ac:dyDescent="0.35">
      <c r="B145" s="15"/>
    </row>
    <row r="146" spans="2:2" x14ac:dyDescent="0.35">
      <c r="B146" s="15"/>
    </row>
    <row r="147" spans="2:2" x14ac:dyDescent="0.35">
      <c r="B147" s="15"/>
    </row>
    <row r="148" spans="2:2" x14ac:dyDescent="0.35">
      <c r="B148" s="15"/>
    </row>
    <row r="149" spans="2:2" x14ac:dyDescent="0.35">
      <c r="B149" s="15"/>
    </row>
    <row r="150" spans="2:2" x14ac:dyDescent="0.35">
      <c r="B150" s="15"/>
    </row>
    <row r="151" spans="2:2" x14ac:dyDescent="0.35">
      <c r="B151" s="15"/>
    </row>
    <row r="152" spans="2:2" x14ac:dyDescent="0.35">
      <c r="B152" s="15"/>
    </row>
    <row r="153" spans="2:2" x14ac:dyDescent="0.35">
      <c r="B153" s="15"/>
    </row>
    <row r="154" spans="2:2" x14ac:dyDescent="0.35">
      <c r="B154" s="15"/>
    </row>
    <row r="155" spans="2:2" x14ac:dyDescent="0.35">
      <c r="B155" s="15"/>
    </row>
    <row r="156" spans="2:2" x14ac:dyDescent="0.35">
      <c r="B156" s="15"/>
    </row>
    <row r="157" spans="2:2" x14ac:dyDescent="0.35">
      <c r="B157" s="15"/>
    </row>
    <row r="158" spans="2:2" x14ac:dyDescent="0.35">
      <c r="B158" s="15"/>
    </row>
    <row r="159" spans="2:2" x14ac:dyDescent="0.35">
      <c r="B159" s="15"/>
    </row>
    <row r="160" spans="2:2" x14ac:dyDescent="0.35">
      <c r="B160" s="15"/>
    </row>
    <row r="161" spans="2:2" x14ac:dyDescent="0.35">
      <c r="B161" s="15"/>
    </row>
    <row r="162" spans="2:2" x14ac:dyDescent="0.35">
      <c r="B162" s="15"/>
    </row>
    <row r="163" spans="2:2" x14ac:dyDescent="0.35">
      <c r="B163" s="15"/>
    </row>
    <row r="164" spans="2:2" x14ac:dyDescent="0.35">
      <c r="B164" s="15"/>
    </row>
    <row r="165" spans="2:2" x14ac:dyDescent="0.35">
      <c r="B165" s="15"/>
    </row>
    <row r="166" spans="2:2" x14ac:dyDescent="0.35">
      <c r="B166" s="15"/>
    </row>
    <row r="167" spans="2:2" x14ac:dyDescent="0.35">
      <c r="B167" s="15"/>
    </row>
    <row r="168" spans="2:2" x14ac:dyDescent="0.35">
      <c r="B168" s="15"/>
    </row>
    <row r="169" spans="2:2" x14ac:dyDescent="0.35">
      <c r="B169" s="15"/>
    </row>
    <row r="170" spans="2:2" x14ac:dyDescent="0.35">
      <c r="B170" s="15"/>
    </row>
    <row r="171" spans="2:2" x14ac:dyDescent="0.35">
      <c r="B171" s="15"/>
    </row>
    <row r="172" spans="2:2" x14ac:dyDescent="0.35">
      <c r="B172" s="15"/>
    </row>
    <row r="173" spans="2:2" x14ac:dyDescent="0.35">
      <c r="B173" s="15"/>
    </row>
    <row r="174" spans="2:2" x14ac:dyDescent="0.35">
      <c r="B174" s="15"/>
    </row>
    <row r="175" spans="2:2" x14ac:dyDescent="0.35">
      <c r="B175" s="15"/>
    </row>
    <row r="176" spans="2:2" x14ac:dyDescent="0.35">
      <c r="B176" s="15"/>
    </row>
    <row r="177" spans="2:2" x14ac:dyDescent="0.35">
      <c r="B177" s="15"/>
    </row>
    <row r="178" spans="2:2" x14ac:dyDescent="0.35">
      <c r="B178" s="15"/>
    </row>
    <row r="179" spans="2:2" x14ac:dyDescent="0.35">
      <c r="B179" s="15"/>
    </row>
    <row r="180" spans="2:2" x14ac:dyDescent="0.35">
      <c r="B180" s="15"/>
    </row>
    <row r="181" spans="2:2" x14ac:dyDescent="0.35">
      <c r="B181" s="15"/>
    </row>
    <row r="182" spans="2:2" x14ac:dyDescent="0.35">
      <c r="B182" s="15"/>
    </row>
    <row r="183" spans="2:2" x14ac:dyDescent="0.35">
      <c r="B183" s="15"/>
    </row>
    <row r="184" spans="2:2" x14ac:dyDescent="0.35">
      <c r="B184" s="15"/>
    </row>
    <row r="185" spans="2:2" x14ac:dyDescent="0.35">
      <c r="B185" s="15"/>
    </row>
    <row r="186" spans="2:2" x14ac:dyDescent="0.35">
      <c r="B186" s="15"/>
    </row>
    <row r="187" spans="2:2" x14ac:dyDescent="0.35">
      <c r="B187" s="15"/>
    </row>
    <row r="188" spans="2:2" x14ac:dyDescent="0.35">
      <c r="B188" s="15"/>
    </row>
    <row r="189" spans="2:2" x14ac:dyDescent="0.35">
      <c r="B189" s="15"/>
    </row>
    <row r="190" spans="2:2" x14ac:dyDescent="0.35">
      <c r="B190" s="15"/>
    </row>
    <row r="191" spans="2:2" x14ac:dyDescent="0.35">
      <c r="B191" s="15"/>
    </row>
    <row r="192" spans="2:2" x14ac:dyDescent="0.35">
      <c r="B192" s="15"/>
    </row>
    <row r="193" spans="2:2" x14ac:dyDescent="0.35">
      <c r="B193" s="15"/>
    </row>
    <row r="194" spans="2:2" x14ac:dyDescent="0.35">
      <c r="B194" s="15"/>
    </row>
    <row r="195" spans="2:2" x14ac:dyDescent="0.35">
      <c r="B195" s="15"/>
    </row>
    <row r="196" spans="2:2" x14ac:dyDescent="0.35">
      <c r="B196" s="15"/>
    </row>
    <row r="197" spans="2:2" x14ac:dyDescent="0.35">
      <c r="B197" s="15"/>
    </row>
    <row r="198" spans="2:2" x14ac:dyDescent="0.35">
      <c r="B198" s="15"/>
    </row>
    <row r="199" spans="2:2" x14ac:dyDescent="0.35">
      <c r="B199" s="15"/>
    </row>
    <row r="200" spans="2:2" x14ac:dyDescent="0.35">
      <c r="B200" s="15"/>
    </row>
    <row r="201" spans="2:2" x14ac:dyDescent="0.35">
      <c r="B201" s="15"/>
    </row>
    <row r="202" spans="2:2" x14ac:dyDescent="0.35">
      <c r="B202" s="15"/>
    </row>
    <row r="203" spans="2:2" x14ac:dyDescent="0.35">
      <c r="B203" s="15"/>
    </row>
    <row r="204" spans="2:2" x14ac:dyDescent="0.35">
      <c r="B204" s="15"/>
    </row>
    <row r="205" spans="2:2" x14ac:dyDescent="0.35">
      <c r="B205" s="15"/>
    </row>
    <row r="206" spans="2:2" x14ac:dyDescent="0.35">
      <c r="B206" s="15"/>
    </row>
    <row r="207" spans="2:2" x14ac:dyDescent="0.35">
      <c r="B207" s="15"/>
    </row>
    <row r="208" spans="2:2" x14ac:dyDescent="0.35">
      <c r="B208" s="15"/>
    </row>
    <row r="209" spans="2:2" x14ac:dyDescent="0.35">
      <c r="B209" s="15"/>
    </row>
    <row r="210" spans="2:2" x14ac:dyDescent="0.35">
      <c r="B210" s="15"/>
    </row>
    <row r="211" spans="2:2" x14ac:dyDescent="0.35">
      <c r="B211" s="15"/>
    </row>
    <row r="212" spans="2:2" x14ac:dyDescent="0.35">
      <c r="B212" s="15"/>
    </row>
    <row r="213" spans="2:2" x14ac:dyDescent="0.35">
      <c r="B213" s="15"/>
    </row>
    <row r="214" spans="2:2" x14ac:dyDescent="0.35">
      <c r="B214" s="15"/>
    </row>
    <row r="215" spans="2:2" x14ac:dyDescent="0.35">
      <c r="B215" s="15"/>
    </row>
    <row r="216" spans="2:2" x14ac:dyDescent="0.35">
      <c r="B216" s="15"/>
    </row>
    <row r="217" spans="2:2" x14ac:dyDescent="0.35">
      <c r="B217" s="15"/>
    </row>
    <row r="218" spans="2:2" x14ac:dyDescent="0.35">
      <c r="B218" s="15"/>
    </row>
    <row r="219" spans="2:2" x14ac:dyDescent="0.35">
      <c r="B219" s="15"/>
    </row>
    <row r="220" spans="2:2" x14ac:dyDescent="0.35">
      <c r="B220" s="15"/>
    </row>
    <row r="221" spans="2:2" x14ac:dyDescent="0.35">
      <c r="B221" s="15"/>
    </row>
    <row r="222" spans="2:2" x14ac:dyDescent="0.35">
      <c r="B222" s="15"/>
    </row>
    <row r="223" spans="2:2" x14ac:dyDescent="0.35">
      <c r="B223" s="15"/>
    </row>
    <row r="224" spans="2:2" x14ac:dyDescent="0.35">
      <c r="B224" s="15"/>
    </row>
    <row r="225" spans="2:2" x14ac:dyDescent="0.35">
      <c r="B225" s="15"/>
    </row>
    <row r="226" spans="2:2" x14ac:dyDescent="0.35">
      <c r="B226" s="15"/>
    </row>
    <row r="227" spans="2:2" x14ac:dyDescent="0.35">
      <c r="B227" s="15"/>
    </row>
    <row r="228" spans="2:2" x14ac:dyDescent="0.35">
      <c r="B228" s="15"/>
    </row>
    <row r="229" spans="2:2" x14ac:dyDescent="0.35">
      <c r="B229" s="15"/>
    </row>
    <row r="230" spans="2:2" x14ac:dyDescent="0.35">
      <c r="B230" s="15"/>
    </row>
    <row r="231" spans="2:2" x14ac:dyDescent="0.35">
      <c r="B231" s="15"/>
    </row>
    <row r="232" spans="2:2" x14ac:dyDescent="0.35">
      <c r="B232" s="15"/>
    </row>
    <row r="233" spans="2:2" x14ac:dyDescent="0.35">
      <c r="B233" s="15"/>
    </row>
    <row r="234" spans="2:2" x14ac:dyDescent="0.35">
      <c r="B234" s="15"/>
    </row>
    <row r="235" spans="2:2" x14ac:dyDescent="0.35">
      <c r="B235" s="15"/>
    </row>
    <row r="236" spans="2:2" x14ac:dyDescent="0.35">
      <c r="B236" s="15"/>
    </row>
    <row r="237" spans="2:2" x14ac:dyDescent="0.35">
      <c r="B237" s="15"/>
    </row>
    <row r="238" spans="2:2" x14ac:dyDescent="0.35">
      <c r="B238" s="15"/>
    </row>
    <row r="239" spans="2:2" x14ac:dyDescent="0.35">
      <c r="B239" s="15"/>
    </row>
    <row r="240" spans="2:2" x14ac:dyDescent="0.35">
      <c r="B240" s="15"/>
    </row>
    <row r="241" spans="2:2" x14ac:dyDescent="0.35">
      <c r="B241" s="15"/>
    </row>
    <row r="242" spans="2:2" x14ac:dyDescent="0.35">
      <c r="B242" s="15"/>
    </row>
    <row r="243" spans="2:2" x14ac:dyDescent="0.35">
      <c r="B243" s="15"/>
    </row>
    <row r="244" spans="2:2" x14ac:dyDescent="0.35">
      <c r="B244" s="15"/>
    </row>
    <row r="245" spans="2:2" x14ac:dyDescent="0.35">
      <c r="B245" s="15"/>
    </row>
    <row r="246" spans="2:2" x14ac:dyDescent="0.35">
      <c r="B246" s="15"/>
    </row>
    <row r="247" spans="2:2" x14ac:dyDescent="0.35">
      <c r="B247" s="15"/>
    </row>
    <row r="248" spans="2:2" x14ac:dyDescent="0.35">
      <c r="B248" s="15"/>
    </row>
    <row r="249" spans="2:2" x14ac:dyDescent="0.35">
      <c r="B249" s="15"/>
    </row>
    <row r="250" spans="2:2" x14ac:dyDescent="0.35">
      <c r="B250" s="15"/>
    </row>
    <row r="251" spans="2:2" x14ac:dyDescent="0.35">
      <c r="B251" s="15"/>
    </row>
    <row r="252" spans="2:2" x14ac:dyDescent="0.35">
      <c r="B252" s="15"/>
    </row>
    <row r="253" spans="2:2" x14ac:dyDescent="0.35">
      <c r="B253" s="15"/>
    </row>
    <row r="254" spans="2:2" x14ac:dyDescent="0.35">
      <c r="B254" s="15"/>
    </row>
    <row r="255" spans="2:2" x14ac:dyDescent="0.35">
      <c r="B255" s="15"/>
    </row>
    <row r="256" spans="2:2" x14ac:dyDescent="0.35">
      <c r="B256" s="15"/>
    </row>
    <row r="257" spans="2:2" x14ac:dyDescent="0.35">
      <c r="B257" s="15"/>
    </row>
    <row r="258" spans="2:2" x14ac:dyDescent="0.35">
      <c r="B258" s="15"/>
    </row>
    <row r="259" spans="2:2" x14ac:dyDescent="0.35">
      <c r="B259" s="15"/>
    </row>
    <row r="260" spans="2:2" x14ac:dyDescent="0.35">
      <c r="B260" s="15"/>
    </row>
    <row r="261" spans="2:2" x14ac:dyDescent="0.35">
      <c r="B261" s="15"/>
    </row>
    <row r="262" spans="2:2" x14ac:dyDescent="0.35">
      <c r="B262" s="15"/>
    </row>
    <row r="263" spans="2:2" x14ac:dyDescent="0.35">
      <c r="B263" s="15"/>
    </row>
    <row r="264" spans="2:2" x14ac:dyDescent="0.35">
      <c r="B264" s="15"/>
    </row>
    <row r="265" spans="2:2" x14ac:dyDescent="0.35">
      <c r="B265" s="15"/>
    </row>
    <row r="266" spans="2:2" x14ac:dyDescent="0.35">
      <c r="B266" s="15"/>
    </row>
    <row r="267" spans="2:2" x14ac:dyDescent="0.35">
      <c r="B267" s="15"/>
    </row>
    <row r="268" spans="2:2" x14ac:dyDescent="0.35">
      <c r="B268" s="15"/>
    </row>
    <row r="269" spans="2:2" x14ac:dyDescent="0.35">
      <c r="B269" s="15"/>
    </row>
    <row r="270" spans="2:2" x14ac:dyDescent="0.35">
      <c r="B270" s="15"/>
    </row>
    <row r="271" spans="2:2" x14ac:dyDescent="0.35">
      <c r="B271" s="15"/>
    </row>
    <row r="272" spans="2:2" x14ac:dyDescent="0.35">
      <c r="B272" s="15"/>
    </row>
    <row r="273" spans="2:2" x14ac:dyDescent="0.35">
      <c r="B273" s="15"/>
    </row>
    <row r="274" spans="2:2" x14ac:dyDescent="0.35">
      <c r="B274" s="15"/>
    </row>
    <row r="275" spans="2:2" x14ac:dyDescent="0.35">
      <c r="B275" s="15"/>
    </row>
    <row r="276" spans="2:2" x14ac:dyDescent="0.35">
      <c r="B276" s="15"/>
    </row>
    <row r="277" spans="2:2" x14ac:dyDescent="0.35">
      <c r="B277" s="15"/>
    </row>
    <row r="278" spans="2:2" x14ac:dyDescent="0.35">
      <c r="B278" s="15"/>
    </row>
    <row r="279" spans="2:2" x14ac:dyDescent="0.35">
      <c r="B279" s="15"/>
    </row>
    <row r="280" spans="2:2" x14ac:dyDescent="0.35">
      <c r="B280" s="15"/>
    </row>
    <row r="281" spans="2:2" x14ac:dyDescent="0.35">
      <c r="B281" s="15"/>
    </row>
    <row r="282" spans="2:2" x14ac:dyDescent="0.35">
      <c r="B282" s="15"/>
    </row>
    <row r="283" spans="2:2" x14ac:dyDescent="0.35">
      <c r="B283" s="15"/>
    </row>
    <row r="284" spans="2:2" x14ac:dyDescent="0.35">
      <c r="B284" s="15"/>
    </row>
    <row r="285" spans="2:2" x14ac:dyDescent="0.35">
      <c r="B285" s="15"/>
    </row>
    <row r="286" spans="2:2" x14ac:dyDescent="0.35">
      <c r="B286" s="15"/>
    </row>
    <row r="287" spans="2:2" x14ac:dyDescent="0.35">
      <c r="B287" s="15"/>
    </row>
    <row r="288" spans="2:2" x14ac:dyDescent="0.35">
      <c r="B288" s="15"/>
    </row>
    <row r="289" spans="2:2" x14ac:dyDescent="0.35">
      <c r="B289" s="15"/>
    </row>
    <row r="290" spans="2:2" x14ac:dyDescent="0.35">
      <c r="B290" s="15"/>
    </row>
    <row r="291" spans="2:2" x14ac:dyDescent="0.35">
      <c r="B291" s="15"/>
    </row>
    <row r="292" spans="2:2" x14ac:dyDescent="0.35">
      <c r="B292" s="15"/>
    </row>
    <row r="293" spans="2:2" x14ac:dyDescent="0.35">
      <c r="B293" s="15"/>
    </row>
    <row r="294" spans="2:2" x14ac:dyDescent="0.35">
      <c r="B294" s="15"/>
    </row>
    <row r="295" spans="2:2" x14ac:dyDescent="0.35">
      <c r="B295" s="15"/>
    </row>
    <row r="296" spans="2:2" x14ac:dyDescent="0.35">
      <c r="B296" s="15"/>
    </row>
    <row r="297" spans="2:2" x14ac:dyDescent="0.35">
      <c r="B297" s="15"/>
    </row>
    <row r="298" spans="2:2" x14ac:dyDescent="0.35">
      <c r="B298" s="15"/>
    </row>
    <row r="299" spans="2:2" x14ac:dyDescent="0.35">
      <c r="B299" s="15"/>
    </row>
    <row r="300" spans="2:2" x14ac:dyDescent="0.35">
      <c r="B300" s="15"/>
    </row>
    <row r="301" spans="2:2" x14ac:dyDescent="0.35">
      <c r="B301" s="15"/>
    </row>
    <row r="302" spans="2:2" x14ac:dyDescent="0.35">
      <c r="B302" s="15"/>
    </row>
    <row r="303" spans="2:2" x14ac:dyDescent="0.35">
      <c r="B303" s="15"/>
    </row>
    <row r="304" spans="2:2" x14ac:dyDescent="0.35">
      <c r="B304" s="15"/>
    </row>
    <row r="305" spans="2:2" x14ac:dyDescent="0.35">
      <c r="B305" s="15"/>
    </row>
    <row r="306" spans="2:2" x14ac:dyDescent="0.35">
      <c r="B306" s="15"/>
    </row>
    <row r="307" spans="2:2" x14ac:dyDescent="0.35">
      <c r="B307" s="15"/>
    </row>
    <row r="308" spans="2:2" x14ac:dyDescent="0.35">
      <c r="B308" s="15"/>
    </row>
    <row r="309" spans="2:2" x14ac:dyDescent="0.35">
      <c r="B309" s="15"/>
    </row>
    <row r="310" spans="2:2" x14ac:dyDescent="0.35">
      <c r="B310" s="15"/>
    </row>
    <row r="311" spans="2:2" x14ac:dyDescent="0.35">
      <c r="B311" s="15"/>
    </row>
    <row r="312" spans="2:2" x14ac:dyDescent="0.35">
      <c r="B312" s="15"/>
    </row>
    <row r="313" spans="2:2" x14ac:dyDescent="0.35">
      <c r="B313" s="15"/>
    </row>
    <row r="314" spans="2:2" x14ac:dyDescent="0.35">
      <c r="B314" s="15"/>
    </row>
    <row r="315" spans="2:2" x14ac:dyDescent="0.35">
      <c r="B315" s="15"/>
    </row>
    <row r="316" spans="2:2" x14ac:dyDescent="0.35">
      <c r="B316" s="15"/>
    </row>
    <row r="317" spans="2:2" x14ac:dyDescent="0.35">
      <c r="B317" s="15"/>
    </row>
    <row r="318" spans="2:2" x14ac:dyDescent="0.35">
      <c r="B318" s="15"/>
    </row>
    <row r="319" spans="2:2" x14ac:dyDescent="0.35">
      <c r="B319" s="15"/>
    </row>
    <row r="320" spans="2:2" x14ac:dyDescent="0.35">
      <c r="B320" s="15"/>
    </row>
    <row r="321" spans="2:2" x14ac:dyDescent="0.35">
      <c r="B321" s="15"/>
    </row>
    <row r="322" spans="2:2" x14ac:dyDescent="0.35">
      <c r="B322" s="15"/>
    </row>
    <row r="323" spans="2:2" x14ac:dyDescent="0.35">
      <c r="B323" s="15"/>
    </row>
    <row r="324" spans="2:2" x14ac:dyDescent="0.35">
      <c r="B324" s="15"/>
    </row>
    <row r="325" spans="2:2" x14ac:dyDescent="0.35">
      <c r="B325" s="15"/>
    </row>
    <row r="326" spans="2:2" x14ac:dyDescent="0.35">
      <c r="B326" s="15"/>
    </row>
    <row r="327" spans="2:2" x14ac:dyDescent="0.35">
      <c r="B327" s="15"/>
    </row>
    <row r="328" spans="2:2" x14ac:dyDescent="0.35">
      <c r="B328" s="15"/>
    </row>
    <row r="329" spans="2:2" x14ac:dyDescent="0.35">
      <c r="B329" s="15"/>
    </row>
    <row r="330" spans="2:2" x14ac:dyDescent="0.35">
      <c r="B330" s="15"/>
    </row>
    <row r="331" spans="2:2" x14ac:dyDescent="0.35">
      <c r="B331" s="15"/>
    </row>
    <row r="332" spans="2:2" x14ac:dyDescent="0.35">
      <c r="B332" s="15"/>
    </row>
    <row r="333" spans="2:2" x14ac:dyDescent="0.35">
      <c r="B333" s="15"/>
    </row>
    <row r="334" spans="2:2" x14ac:dyDescent="0.35">
      <c r="B334" s="15"/>
    </row>
    <row r="335" spans="2:2" x14ac:dyDescent="0.35">
      <c r="B335" s="15"/>
    </row>
    <row r="336" spans="2:2" x14ac:dyDescent="0.35">
      <c r="B336" s="15"/>
    </row>
    <row r="337" spans="2:2" x14ac:dyDescent="0.35">
      <c r="B337" s="15"/>
    </row>
    <row r="338" spans="2:2" x14ac:dyDescent="0.35">
      <c r="B338" s="15"/>
    </row>
    <row r="339" spans="2:2" x14ac:dyDescent="0.35">
      <c r="B339" s="15"/>
    </row>
    <row r="340" spans="2:2" x14ac:dyDescent="0.35">
      <c r="B340" s="15"/>
    </row>
    <row r="341" spans="2:2" x14ac:dyDescent="0.35">
      <c r="B341" s="15"/>
    </row>
    <row r="342" spans="2:2" x14ac:dyDescent="0.35">
      <c r="B342" s="15"/>
    </row>
    <row r="343" spans="2:2" x14ac:dyDescent="0.35">
      <c r="B343" s="15"/>
    </row>
    <row r="344" spans="2:2" x14ac:dyDescent="0.35">
      <c r="B344" s="15"/>
    </row>
    <row r="345" spans="2:2" x14ac:dyDescent="0.35">
      <c r="B345" s="15"/>
    </row>
    <row r="346" spans="2:2" x14ac:dyDescent="0.35">
      <c r="B346" s="15"/>
    </row>
    <row r="347" spans="2:2" x14ac:dyDescent="0.35">
      <c r="B347" s="15"/>
    </row>
    <row r="348" spans="2:2" x14ac:dyDescent="0.35">
      <c r="B348" s="15"/>
    </row>
    <row r="349" spans="2:2" x14ac:dyDescent="0.35">
      <c r="B349" s="15"/>
    </row>
    <row r="350" spans="2:2" x14ac:dyDescent="0.35">
      <c r="B350" s="15"/>
    </row>
    <row r="351" spans="2:2" x14ac:dyDescent="0.35">
      <c r="B351" s="15"/>
    </row>
    <row r="352" spans="2:2" x14ac:dyDescent="0.35">
      <c r="B352" s="15"/>
    </row>
    <row r="353" spans="2:2" x14ac:dyDescent="0.35">
      <c r="B353" s="15"/>
    </row>
    <row r="354" spans="2:2" x14ac:dyDescent="0.35">
      <c r="B354" s="15"/>
    </row>
    <row r="355" spans="2:2" x14ac:dyDescent="0.35">
      <c r="B355" s="15"/>
    </row>
    <row r="356" spans="2:2" x14ac:dyDescent="0.35">
      <c r="B356" s="15"/>
    </row>
    <row r="357" spans="2:2" x14ac:dyDescent="0.35">
      <c r="B357" s="15"/>
    </row>
    <row r="358" spans="2:2" x14ac:dyDescent="0.35">
      <c r="B358" s="15"/>
    </row>
    <row r="359" spans="2:2" x14ac:dyDescent="0.35">
      <c r="B359" s="15"/>
    </row>
    <row r="360" spans="2:2" x14ac:dyDescent="0.35">
      <c r="B360" s="15"/>
    </row>
    <row r="361" spans="2:2" x14ac:dyDescent="0.35">
      <c r="B361" s="15"/>
    </row>
    <row r="362" spans="2:2" x14ac:dyDescent="0.35">
      <c r="B362" s="15"/>
    </row>
    <row r="363" spans="2:2" x14ac:dyDescent="0.35">
      <c r="B363" s="15"/>
    </row>
    <row r="364" spans="2:2" x14ac:dyDescent="0.35">
      <c r="B364" s="15"/>
    </row>
    <row r="365" spans="2:2" x14ac:dyDescent="0.35">
      <c r="B365" s="15"/>
    </row>
    <row r="366" spans="2:2" x14ac:dyDescent="0.35">
      <c r="B366" s="15"/>
    </row>
    <row r="367" spans="2:2" x14ac:dyDescent="0.35">
      <c r="B367" s="15"/>
    </row>
    <row r="368" spans="2:2" x14ac:dyDescent="0.35">
      <c r="B368" s="15"/>
    </row>
    <row r="369" spans="2:2" x14ac:dyDescent="0.35">
      <c r="B369" s="15"/>
    </row>
    <row r="370" spans="2:2" x14ac:dyDescent="0.35">
      <c r="B370" s="15"/>
    </row>
    <row r="371" spans="2:2" x14ac:dyDescent="0.35">
      <c r="B371" s="15"/>
    </row>
    <row r="372" spans="2:2" x14ac:dyDescent="0.35">
      <c r="B372" s="15"/>
    </row>
    <row r="373" spans="2:2" x14ac:dyDescent="0.35">
      <c r="B373" s="15"/>
    </row>
    <row r="374" spans="2:2" x14ac:dyDescent="0.35">
      <c r="B374" s="15"/>
    </row>
    <row r="375" spans="2:2" x14ac:dyDescent="0.35">
      <c r="B375" s="15"/>
    </row>
    <row r="376" spans="2:2" x14ac:dyDescent="0.35">
      <c r="B376" s="15"/>
    </row>
    <row r="377" spans="2:2" x14ac:dyDescent="0.35">
      <c r="B377" s="15"/>
    </row>
    <row r="378" spans="2:2" x14ac:dyDescent="0.35">
      <c r="B378" s="15"/>
    </row>
    <row r="379" spans="2:2" x14ac:dyDescent="0.35">
      <c r="B379" s="15"/>
    </row>
    <row r="380" spans="2:2" x14ac:dyDescent="0.35">
      <c r="B380" s="15"/>
    </row>
    <row r="381" spans="2:2" x14ac:dyDescent="0.35">
      <c r="B381" s="15"/>
    </row>
    <row r="382" spans="2:2" x14ac:dyDescent="0.35">
      <c r="B382" s="15"/>
    </row>
    <row r="383" spans="2:2" x14ac:dyDescent="0.35">
      <c r="B383" s="15"/>
    </row>
    <row r="384" spans="2:2" x14ac:dyDescent="0.35">
      <c r="B384" s="15"/>
    </row>
    <row r="385" spans="2:2" x14ac:dyDescent="0.35">
      <c r="B385" s="15"/>
    </row>
    <row r="386" spans="2:2" x14ac:dyDescent="0.35">
      <c r="B386" s="15"/>
    </row>
    <row r="387" spans="2:2" x14ac:dyDescent="0.35">
      <c r="B387" s="15"/>
    </row>
    <row r="388" spans="2:2" x14ac:dyDescent="0.35">
      <c r="B388" s="15"/>
    </row>
    <row r="389" spans="2:2" x14ac:dyDescent="0.35">
      <c r="B389" s="15"/>
    </row>
    <row r="390" spans="2:2" x14ac:dyDescent="0.35">
      <c r="B390" s="15"/>
    </row>
    <row r="391" spans="2:2" x14ac:dyDescent="0.35">
      <c r="B391" s="15"/>
    </row>
    <row r="392" spans="2:2" x14ac:dyDescent="0.35">
      <c r="B392" s="15"/>
    </row>
    <row r="393" spans="2:2" x14ac:dyDescent="0.35">
      <c r="B393" s="15"/>
    </row>
    <row r="394" spans="2:2" x14ac:dyDescent="0.35">
      <c r="B394" s="15"/>
    </row>
    <row r="395" spans="2:2" x14ac:dyDescent="0.35">
      <c r="B395" s="15"/>
    </row>
    <row r="396" spans="2:2" x14ac:dyDescent="0.35">
      <c r="B396" s="15"/>
    </row>
    <row r="397" spans="2:2" x14ac:dyDescent="0.35">
      <c r="B397" s="15"/>
    </row>
    <row r="398" spans="2:2" x14ac:dyDescent="0.35">
      <c r="B398" s="15"/>
    </row>
    <row r="399" spans="2:2" x14ac:dyDescent="0.35">
      <c r="B399" s="15"/>
    </row>
    <row r="400" spans="2:2" x14ac:dyDescent="0.35">
      <c r="B400" s="15"/>
    </row>
    <row r="401" spans="2:2" x14ac:dyDescent="0.35">
      <c r="B401" s="15"/>
    </row>
    <row r="402" spans="2:2" x14ac:dyDescent="0.35">
      <c r="B402" s="15"/>
    </row>
    <row r="403" spans="2:2" x14ac:dyDescent="0.35">
      <c r="B403" s="15"/>
    </row>
    <row r="404" spans="2:2" x14ac:dyDescent="0.35">
      <c r="B404" s="15"/>
    </row>
    <row r="405" spans="2:2" x14ac:dyDescent="0.35">
      <c r="B405" s="15"/>
    </row>
    <row r="406" spans="2:2" x14ac:dyDescent="0.35">
      <c r="B406" s="15"/>
    </row>
    <row r="407" spans="2:2" x14ac:dyDescent="0.35">
      <c r="B407" s="15"/>
    </row>
    <row r="408" spans="2:2" x14ac:dyDescent="0.35">
      <c r="B408" s="15"/>
    </row>
    <row r="409" spans="2:2" x14ac:dyDescent="0.35">
      <c r="B409" s="15"/>
    </row>
    <row r="410" spans="2:2" x14ac:dyDescent="0.35">
      <c r="B410" s="15"/>
    </row>
    <row r="411" spans="2:2" x14ac:dyDescent="0.35">
      <c r="B411" s="15"/>
    </row>
    <row r="412" spans="2:2" x14ac:dyDescent="0.35">
      <c r="B412" s="15"/>
    </row>
    <row r="413" spans="2:2" x14ac:dyDescent="0.35">
      <c r="B413" s="15"/>
    </row>
    <row r="414" spans="2:2" x14ac:dyDescent="0.35">
      <c r="B414" s="15"/>
    </row>
    <row r="415" spans="2:2" x14ac:dyDescent="0.35">
      <c r="B415" s="15"/>
    </row>
    <row r="416" spans="2:2" x14ac:dyDescent="0.35">
      <c r="B416" s="15"/>
    </row>
    <row r="417" spans="2:2" x14ac:dyDescent="0.35">
      <c r="B417" s="15"/>
    </row>
    <row r="418" spans="2:2" x14ac:dyDescent="0.35">
      <c r="B418" s="15"/>
    </row>
    <row r="419" spans="2:2" x14ac:dyDescent="0.35">
      <c r="B419" s="15"/>
    </row>
    <row r="420" spans="2:2" x14ac:dyDescent="0.35">
      <c r="B420" s="15"/>
    </row>
    <row r="421" spans="2:2" x14ac:dyDescent="0.35">
      <c r="B421" s="15"/>
    </row>
    <row r="422" spans="2:2" x14ac:dyDescent="0.35">
      <c r="B422" s="15"/>
    </row>
    <row r="423" spans="2:2" x14ac:dyDescent="0.35">
      <c r="B423" s="15"/>
    </row>
    <row r="424" spans="2:2" x14ac:dyDescent="0.35">
      <c r="B424" s="15"/>
    </row>
    <row r="425" spans="2:2" x14ac:dyDescent="0.35">
      <c r="B425" s="15"/>
    </row>
    <row r="426" spans="2:2" x14ac:dyDescent="0.35">
      <c r="B426" s="15"/>
    </row>
    <row r="427" spans="2:2" x14ac:dyDescent="0.35">
      <c r="B427" s="15"/>
    </row>
    <row r="428" spans="2:2" x14ac:dyDescent="0.35">
      <c r="B428" s="15"/>
    </row>
    <row r="429" spans="2:2" x14ac:dyDescent="0.35">
      <c r="B429" s="15"/>
    </row>
    <row r="430" spans="2:2" x14ac:dyDescent="0.35">
      <c r="B430" s="15"/>
    </row>
    <row r="431" spans="2:2" x14ac:dyDescent="0.35">
      <c r="B431" s="15"/>
    </row>
    <row r="432" spans="2:2" x14ac:dyDescent="0.35">
      <c r="B432" s="15"/>
    </row>
    <row r="433" spans="2:2" x14ac:dyDescent="0.35">
      <c r="B433" s="15"/>
    </row>
    <row r="434" spans="2:2" x14ac:dyDescent="0.35">
      <c r="B434" s="15"/>
    </row>
    <row r="435" spans="2:2" x14ac:dyDescent="0.35">
      <c r="B435" s="15"/>
    </row>
    <row r="436" spans="2:2" x14ac:dyDescent="0.35">
      <c r="B436" s="15"/>
    </row>
    <row r="437" spans="2:2" x14ac:dyDescent="0.35">
      <c r="B437" s="15"/>
    </row>
    <row r="438" spans="2:2" x14ac:dyDescent="0.35">
      <c r="B438" s="15"/>
    </row>
    <row r="439" spans="2:2" x14ac:dyDescent="0.35">
      <c r="B439" s="15"/>
    </row>
    <row r="440" spans="2:2" x14ac:dyDescent="0.35">
      <c r="B440" s="15"/>
    </row>
    <row r="441" spans="2:2" x14ac:dyDescent="0.35">
      <c r="B441" s="15"/>
    </row>
    <row r="442" spans="2:2" x14ac:dyDescent="0.35">
      <c r="B442" s="15"/>
    </row>
    <row r="443" spans="2:2" x14ac:dyDescent="0.35">
      <c r="B443" s="15"/>
    </row>
    <row r="444" spans="2:2" x14ac:dyDescent="0.35">
      <c r="B444" s="15"/>
    </row>
    <row r="445" spans="2:2" x14ac:dyDescent="0.35">
      <c r="B445" s="15"/>
    </row>
    <row r="446" spans="2:2" x14ac:dyDescent="0.35">
      <c r="B446" s="15"/>
    </row>
    <row r="447" spans="2:2" x14ac:dyDescent="0.35">
      <c r="B447" s="15"/>
    </row>
    <row r="448" spans="2:2" x14ac:dyDescent="0.35">
      <c r="B448" s="15"/>
    </row>
    <row r="449" spans="2:2" x14ac:dyDescent="0.35">
      <c r="B449" s="15"/>
    </row>
    <row r="450" spans="2:2" x14ac:dyDescent="0.35">
      <c r="B450" s="15"/>
    </row>
    <row r="451" spans="2:2" x14ac:dyDescent="0.35">
      <c r="B451" s="15"/>
    </row>
    <row r="452" spans="2:2" x14ac:dyDescent="0.35">
      <c r="B452" s="15"/>
    </row>
    <row r="453" spans="2:2" x14ac:dyDescent="0.35">
      <c r="B453" s="15"/>
    </row>
    <row r="454" spans="2:2" x14ac:dyDescent="0.35">
      <c r="B454" s="15"/>
    </row>
    <row r="455" spans="2:2" x14ac:dyDescent="0.35">
      <c r="B455" s="15"/>
    </row>
    <row r="456" spans="2:2" x14ac:dyDescent="0.35">
      <c r="B456" s="15"/>
    </row>
    <row r="457" spans="2:2" x14ac:dyDescent="0.35">
      <c r="B457" s="15"/>
    </row>
    <row r="458" spans="2:2" x14ac:dyDescent="0.35">
      <c r="B458" s="15"/>
    </row>
    <row r="459" spans="2:2" x14ac:dyDescent="0.35">
      <c r="B459" s="15"/>
    </row>
    <row r="460" spans="2:2" x14ac:dyDescent="0.35">
      <c r="B460" s="15"/>
    </row>
    <row r="461" spans="2:2" x14ac:dyDescent="0.35">
      <c r="B461" s="15"/>
    </row>
    <row r="462" spans="2:2" x14ac:dyDescent="0.35">
      <c r="B462" s="15"/>
    </row>
    <row r="463" spans="2:2" x14ac:dyDescent="0.35">
      <c r="B463" s="15"/>
    </row>
    <row r="464" spans="2:2" x14ac:dyDescent="0.35">
      <c r="B464" s="15"/>
    </row>
    <row r="465" spans="2:2" x14ac:dyDescent="0.35">
      <c r="B465" s="15"/>
    </row>
    <row r="466" spans="2:2" x14ac:dyDescent="0.35">
      <c r="B466" s="15"/>
    </row>
    <row r="467" spans="2:2" x14ac:dyDescent="0.35">
      <c r="B467" s="15"/>
    </row>
    <row r="468" spans="2:2" x14ac:dyDescent="0.35">
      <c r="B468" s="15"/>
    </row>
    <row r="469" spans="2:2" x14ac:dyDescent="0.35">
      <c r="B469" s="15"/>
    </row>
    <row r="470" spans="2:2" x14ac:dyDescent="0.35">
      <c r="B470" s="15"/>
    </row>
    <row r="471" spans="2:2" x14ac:dyDescent="0.35">
      <c r="B471" s="15"/>
    </row>
    <row r="472" spans="2:2" x14ac:dyDescent="0.35">
      <c r="B472" s="15"/>
    </row>
    <row r="473" spans="2:2" x14ac:dyDescent="0.35">
      <c r="B473" s="15"/>
    </row>
    <row r="474" spans="2:2" x14ac:dyDescent="0.35">
      <c r="B474" s="15"/>
    </row>
    <row r="475" spans="2:2" x14ac:dyDescent="0.35">
      <c r="B475" s="15"/>
    </row>
    <row r="476" spans="2:2" x14ac:dyDescent="0.35">
      <c r="B476" s="15"/>
    </row>
    <row r="477" spans="2:2" x14ac:dyDescent="0.35">
      <c r="B477" s="15"/>
    </row>
    <row r="478" spans="2:2" x14ac:dyDescent="0.35">
      <c r="B478" s="15"/>
    </row>
    <row r="479" spans="2:2" x14ac:dyDescent="0.35">
      <c r="B479" s="15"/>
    </row>
    <row r="480" spans="2:2" x14ac:dyDescent="0.35">
      <c r="B480" s="15"/>
    </row>
    <row r="481" spans="2:2" x14ac:dyDescent="0.35">
      <c r="B481" s="15"/>
    </row>
    <row r="482" spans="2:2" x14ac:dyDescent="0.35">
      <c r="B482" s="15"/>
    </row>
    <row r="483" spans="2:2" x14ac:dyDescent="0.35">
      <c r="B483" s="15"/>
    </row>
    <row r="484" spans="2:2" x14ac:dyDescent="0.35">
      <c r="B484" s="15"/>
    </row>
    <row r="485" spans="2:2" x14ac:dyDescent="0.35">
      <c r="B485" s="15"/>
    </row>
    <row r="486" spans="2:2" x14ac:dyDescent="0.35">
      <c r="B486" s="15"/>
    </row>
    <row r="487" spans="2:2" x14ac:dyDescent="0.35">
      <c r="B487" s="15"/>
    </row>
    <row r="488" spans="2:2" x14ac:dyDescent="0.35">
      <c r="B488" s="15"/>
    </row>
    <row r="489" spans="2:2" x14ac:dyDescent="0.35">
      <c r="B489" s="15"/>
    </row>
    <row r="490" spans="2:2" x14ac:dyDescent="0.35">
      <c r="B490" s="15"/>
    </row>
    <row r="491" spans="2:2" x14ac:dyDescent="0.35">
      <c r="B491" s="15"/>
    </row>
    <row r="492" spans="2:2" x14ac:dyDescent="0.35">
      <c r="B492" s="15"/>
    </row>
    <row r="493" spans="2:2" x14ac:dyDescent="0.35">
      <c r="B493" s="15"/>
    </row>
    <row r="494" spans="2:2" x14ac:dyDescent="0.35">
      <c r="B494" s="15"/>
    </row>
    <row r="495" spans="2:2" x14ac:dyDescent="0.35">
      <c r="B495" s="15"/>
    </row>
    <row r="496" spans="2:2" x14ac:dyDescent="0.35">
      <c r="B496" s="15"/>
    </row>
    <row r="497" spans="2:2" x14ac:dyDescent="0.35">
      <c r="B497" s="15"/>
    </row>
    <row r="498" spans="2:2" x14ac:dyDescent="0.35">
      <c r="B498" s="15"/>
    </row>
    <row r="499" spans="2:2" x14ac:dyDescent="0.35">
      <c r="B499" s="15"/>
    </row>
    <row r="500" spans="2:2" x14ac:dyDescent="0.35">
      <c r="B500" s="15"/>
    </row>
    <row r="501" spans="2:2" x14ac:dyDescent="0.35">
      <c r="B501" s="15"/>
    </row>
    <row r="502" spans="2:2" x14ac:dyDescent="0.35">
      <c r="B502" s="15"/>
    </row>
    <row r="503" spans="2:2" x14ac:dyDescent="0.35">
      <c r="B503" s="15"/>
    </row>
    <row r="504" spans="2:2" x14ac:dyDescent="0.35">
      <c r="B504" s="15"/>
    </row>
    <row r="505" spans="2:2" x14ac:dyDescent="0.35">
      <c r="B505" s="15"/>
    </row>
    <row r="506" spans="2:2" x14ac:dyDescent="0.35">
      <c r="B506" s="15"/>
    </row>
  </sheetData>
  <sheetProtection sheet="1" objects="1" scenarios="1"/>
  <mergeCells count="2">
    <mergeCell ref="A1:E1"/>
    <mergeCell ref="C6:E6"/>
  </mergeCells>
  <pageMargins left="0.70866141732283472" right="0.70866141732283472" top="0.74803149606299213" bottom="0.74803149606299213" header="0.31496062992125984" footer="0.31496062992125984"/>
  <pageSetup paperSize="9" scale="73" orientation="landscape" r:id="rId1"/>
  <ignoredErrors>
    <ignoredError sqref="C7:E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400050</xdr:colOff>
                    <xdr:row>5</xdr:row>
                    <xdr:rowOff>304800</xdr:rowOff>
                  </from>
                  <to>
                    <xdr:col>1</xdr:col>
                    <xdr:colOff>127000</xdr:colOff>
                    <xdr:row>6</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85" zoomScaleNormal="85" zoomScaleSheetLayoutView="100" workbookViewId="0">
      <selection sqref="A1:B1"/>
    </sheetView>
  </sheetViews>
  <sheetFormatPr baseColWidth="10" defaultColWidth="11.453125" defaultRowHeight="14.5" x14ac:dyDescent="0.35"/>
  <cols>
    <col min="1" max="1" width="1.26953125" customWidth="1"/>
    <col min="2" max="2" width="109" customWidth="1"/>
    <col min="3" max="3" width="4.1796875" customWidth="1"/>
  </cols>
  <sheetData>
    <row r="1" spans="1:7" ht="48.75" customHeight="1" x14ac:dyDescent="0.35">
      <c r="A1" s="104" t="s">
        <v>7</v>
      </c>
      <c r="B1" s="104"/>
      <c r="C1" s="24"/>
      <c r="D1" s="24"/>
      <c r="E1" s="24"/>
      <c r="F1" s="24"/>
      <c r="G1" s="24"/>
    </row>
    <row r="2" spans="1:7" ht="15" thickBot="1" x14ac:dyDescent="0.4">
      <c r="B2" s="57"/>
    </row>
    <row r="3" spans="1:7" ht="18.75" customHeight="1" thickTop="1" thickBot="1" x14ac:dyDescent="0.4">
      <c r="A3" s="105" t="s">
        <v>8</v>
      </c>
      <c r="B3" s="106"/>
      <c r="C3" s="25"/>
      <c r="D3" s="25"/>
      <c r="E3" s="25"/>
      <c r="F3" s="25"/>
      <c r="G3" s="26"/>
    </row>
    <row r="4" spans="1:7" ht="3" customHeight="1" x14ac:dyDescent="0.35"/>
    <row r="5" spans="1:7" s="27" customFormat="1" ht="18.75" customHeight="1" thickBot="1" x14ac:dyDescent="0.4">
      <c r="B5" s="56" t="s">
        <v>9</v>
      </c>
    </row>
    <row r="6" spans="1:7" ht="5.25" customHeight="1" thickTop="1" x14ac:dyDescent="0.35"/>
    <row r="7" spans="1:7" s="28" customFormat="1" x14ac:dyDescent="0.35">
      <c r="B7" s="29" t="s">
        <v>10</v>
      </c>
    </row>
    <row r="8" spans="1:7" s="28" customFormat="1" x14ac:dyDescent="0.35">
      <c r="B8" s="29" t="s">
        <v>11</v>
      </c>
    </row>
    <row r="9" spans="1:7" s="28" customFormat="1" x14ac:dyDescent="0.35">
      <c r="B9" s="29" t="s">
        <v>12</v>
      </c>
    </row>
    <row r="10" spans="1:7" s="28" customFormat="1" x14ac:dyDescent="0.35">
      <c r="B10" s="29" t="s">
        <v>13</v>
      </c>
    </row>
    <row r="11" spans="1:7" s="28" customFormat="1" x14ac:dyDescent="0.35">
      <c r="B11" s="29" t="s">
        <v>14</v>
      </c>
    </row>
    <row r="12" spans="1:7" s="28" customFormat="1" x14ac:dyDescent="0.35">
      <c r="B12" s="29"/>
    </row>
    <row r="13" spans="1:7" s="27" customFormat="1" ht="18.75" customHeight="1" thickBot="1" x14ac:dyDescent="0.4">
      <c r="B13" s="56" t="s">
        <v>15</v>
      </c>
    </row>
    <row r="14" spans="1:7" ht="5.25" customHeight="1" thickTop="1" x14ac:dyDescent="0.35"/>
    <row r="15" spans="1:7" s="30" customFormat="1" ht="32.25" customHeight="1" x14ac:dyDescent="0.35">
      <c r="B15" s="31" t="s">
        <v>16</v>
      </c>
    </row>
    <row r="16" spans="1:7" s="30" customFormat="1" ht="32.25" customHeight="1" x14ac:dyDescent="0.35">
      <c r="B16" s="31" t="s">
        <v>17</v>
      </c>
    </row>
    <row r="17" spans="2:2" s="30" customFormat="1" ht="32.25" customHeight="1" x14ac:dyDescent="0.35">
      <c r="B17" s="31" t="s">
        <v>18</v>
      </c>
    </row>
    <row r="18" spans="2:2" s="30" customFormat="1" ht="32.25" customHeight="1" x14ac:dyDescent="0.35">
      <c r="B18" s="31" t="s">
        <v>19</v>
      </c>
    </row>
    <row r="19" spans="2:2" s="30" customFormat="1" ht="32.25" customHeight="1" x14ac:dyDescent="0.35">
      <c r="B19" s="31" t="s">
        <v>20</v>
      </c>
    </row>
    <row r="20" spans="2:2" s="30" customFormat="1" ht="32.25" customHeight="1" x14ac:dyDescent="0.35">
      <c r="B20" s="31" t="s">
        <v>21</v>
      </c>
    </row>
    <row r="21" spans="2:2" s="30" customFormat="1" ht="32.25" customHeight="1" x14ac:dyDescent="0.35">
      <c r="B21" s="31" t="s">
        <v>22</v>
      </c>
    </row>
    <row r="22" spans="2:2" s="30" customFormat="1" ht="32.25" customHeight="1" x14ac:dyDescent="0.35">
      <c r="B22" s="31" t="s">
        <v>23</v>
      </c>
    </row>
    <row r="23" spans="2:2" s="30" customFormat="1" ht="32.25" customHeight="1" x14ac:dyDescent="0.35">
      <c r="B23" s="31" t="s">
        <v>24</v>
      </c>
    </row>
    <row r="24" spans="2:2" s="30" customFormat="1" ht="32.25" customHeight="1" x14ac:dyDescent="0.35">
      <c r="B24" s="31" t="s">
        <v>25</v>
      </c>
    </row>
    <row r="25" spans="2:2" s="30" customFormat="1" ht="32.25" customHeight="1" x14ac:dyDescent="0.35">
      <c r="B25" s="31" t="s">
        <v>26</v>
      </c>
    </row>
    <row r="26" spans="2:2" s="27" customFormat="1" ht="18.75" customHeight="1" thickBot="1" x14ac:dyDescent="0.4">
      <c r="B26" s="56" t="s">
        <v>27</v>
      </c>
    </row>
    <row r="27" spans="2:2" ht="5.25" customHeight="1" thickTop="1" x14ac:dyDescent="0.35"/>
    <row r="28" spans="2:2" s="28" customFormat="1" ht="25.5" customHeight="1" x14ac:dyDescent="0.35">
      <c r="B28" s="29" t="s">
        <v>28</v>
      </c>
    </row>
    <row r="29" spans="2:2" s="28" customFormat="1" ht="25.5" customHeight="1" x14ac:dyDescent="0.35">
      <c r="B29" s="29" t="s">
        <v>29</v>
      </c>
    </row>
    <row r="30" spans="2:2" s="28" customFormat="1" ht="25.5" customHeight="1" x14ac:dyDescent="0.35">
      <c r="B30" s="29" t="s">
        <v>30</v>
      </c>
    </row>
    <row r="31" spans="2:2" s="28" customFormat="1" ht="25.5" customHeight="1" x14ac:dyDescent="0.35">
      <c r="B31" s="29" t="s">
        <v>31</v>
      </c>
    </row>
    <row r="32" spans="2:2" s="28" customFormat="1" ht="25.5" customHeight="1" x14ac:dyDescent="0.35">
      <c r="B32" s="29" t="s">
        <v>32</v>
      </c>
    </row>
    <row r="33" spans="2:2" s="28" customFormat="1" ht="34.5" customHeight="1" x14ac:dyDescent="0.35">
      <c r="B33" s="29" t="s">
        <v>33</v>
      </c>
    </row>
    <row r="34" spans="2:2" s="28" customFormat="1" ht="25.5" customHeight="1" x14ac:dyDescent="0.35">
      <c r="B34" s="29" t="s">
        <v>34</v>
      </c>
    </row>
    <row r="35" spans="2:2" s="28" customFormat="1" ht="25.5" customHeight="1" x14ac:dyDescent="0.35">
      <c r="B35" s="29" t="s">
        <v>35</v>
      </c>
    </row>
    <row r="36" spans="2:2" ht="21" customHeight="1" x14ac:dyDescent="0.35">
      <c r="B36" s="32" t="s">
        <v>36</v>
      </c>
    </row>
  </sheetData>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0097F-620D-4D2C-A9F1-AFB4E5177053}">
  <sheetPr>
    <pageSetUpPr fitToPage="1"/>
  </sheetPr>
  <dimension ref="A1:G99"/>
  <sheetViews>
    <sheetView showGridLines="0" showRowColHeaders="0" tabSelected="1" zoomScale="70" zoomScaleNormal="70" workbookViewId="0">
      <selection activeCell="G30" sqref="G30"/>
    </sheetView>
  </sheetViews>
  <sheetFormatPr baseColWidth="10" defaultColWidth="11.453125" defaultRowHeight="14.5" x14ac:dyDescent="0.35"/>
  <cols>
    <col min="1" max="1" width="1.26953125" customWidth="1"/>
    <col min="2" max="2" width="134.453125" customWidth="1"/>
    <col min="3" max="3" width="4.1796875" customWidth="1"/>
    <col min="6" max="6" width="11.453125" customWidth="1"/>
    <col min="15" max="15" width="11.453125" customWidth="1"/>
  </cols>
  <sheetData>
    <row r="1" spans="1:7" ht="48.75" customHeight="1" x14ac:dyDescent="0.35">
      <c r="A1" s="104" t="s">
        <v>37</v>
      </c>
      <c r="B1" s="104"/>
      <c r="C1" s="24"/>
      <c r="D1" s="24"/>
      <c r="E1" s="24"/>
      <c r="F1" s="24"/>
      <c r="G1" s="24"/>
    </row>
    <row r="2" spans="1:7" ht="15" thickBot="1" x14ac:dyDescent="0.4">
      <c r="B2" s="57"/>
    </row>
    <row r="3" spans="1:7" ht="18.75" customHeight="1" thickTop="1" thickBot="1" x14ac:dyDescent="0.4">
      <c r="A3" s="105" t="s">
        <v>6</v>
      </c>
      <c r="B3" s="106"/>
      <c r="C3" s="25"/>
      <c r="D3" s="25"/>
      <c r="E3" s="25"/>
      <c r="F3" s="25"/>
      <c r="G3" s="26"/>
    </row>
    <row r="4" spans="1:7" ht="3" customHeight="1" x14ac:dyDescent="0.35"/>
    <row r="5" spans="1:7" s="27" customFormat="1" ht="18.75" customHeight="1" thickBot="1" x14ac:dyDescent="0.4">
      <c r="B5" s="56"/>
    </row>
    <row r="6" spans="1:7" ht="5.25" customHeight="1" thickTop="1" x14ac:dyDescent="0.35"/>
    <row r="7" spans="1:7" s="28" customFormat="1" ht="30" customHeight="1" x14ac:dyDescent="0.35">
      <c r="B7" s="52"/>
    </row>
    <row r="8" spans="1:7" s="28" customFormat="1" x14ac:dyDescent="0.35">
      <c r="B8" s="107" t="s">
        <v>280</v>
      </c>
    </row>
    <row r="9" spans="1:7" s="28" customFormat="1" ht="94.5" customHeight="1" x14ac:dyDescent="0.35">
      <c r="B9" s="108"/>
    </row>
    <row r="10" spans="1:7" s="28" customFormat="1" x14ac:dyDescent="0.35">
      <c r="B10" s="108"/>
    </row>
    <row r="11" spans="1:7" s="28" customFormat="1" ht="68.25" customHeight="1" x14ac:dyDescent="0.35">
      <c r="B11" s="108"/>
    </row>
    <row r="12" spans="1:7" s="28" customFormat="1" x14ac:dyDescent="0.35">
      <c r="B12" s="108"/>
    </row>
    <row r="13" spans="1:7" s="28" customFormat="1" ht="33" customHeight="1" x14ac:dyDescent="0.35">
      <c r="B13" s="108"/>
    </row>
    <row r="14" spans="1:7" x14ac:dyDescent="0.35">
      <c r="B14" s="108"/>
    </row>
    <row r="15" spans="1:7" x14ac:dyDescent="0.35">
      <c r="B15" s="108"/>
    </row>
    <row r="16" spans="1:7" x14ac:dyDescent="0.35">
      <c r="B16" s="108"/>
    </row>
    <row r="17" spans="2:2" x14ac:dyDescent="0.35">
      <c r="B17" s="108"/>
    </row>
    <row r="18" spans="2:2" x14ac:dyDescent="0.35">
      <c r="B18" s="108"/>
    </row>
    <row r="19" spans="2:2" x14ac:dyDescent="0.35">
      <c r="B19" s="108"/>
    </row>
    <row r="20" spans="2:2" x14ac:dyDescent="0.35">
      <c r="B20" s="108"/>
    </row>
    <row r="21" spans="2:2" x14ac:dyDescent="0.35">
      <c r="B21" s="108"/>
    </row>
    <row r="22" spans="2:2" x14ac:dyDescent="0.35">
      <c r="B22" s="108"/>
    </row>
    <row r="23" spans="2:2" x14ac:dyDescent="0.35">
      <c r="B23" s="108"/>
    </row>
    <row r="24" spans="2:2" x14ac:dyDescent="0.35">
      <c r="B24" s="108"/>
    </row>
    <row r="25" spans="2:2" s="27" customFormat="1" ht="18.75" customHeight="1" x14ac:dyDescent="0.35">
      <c r="B25" s="108"/>
    </row>
    <row r="26" spans="2:2" x14ac:dyDescent="0.35">
      <c r="B26" s="108"/>
    </row>
    <row r="27" spans="2:2" x14ac:dyDescent="0.35">
      <c r="B27" s="108"/>
    </row>
    <row r="28" spans="2:2" x14ac:dyDescent="0.35">
      <c r="B28" s="108"/>
    </row>
    <row r="29" spans="2:2" x14ac:dyDescent="0.35">
      <c r="B29" s="108"/>
    </row>
    <row r="30" spans="2:2" x14ac:dyDescent="0.35">
      <c r="B30" s="108"/>
    </row>
    <row r="31" spans="2:2" x14ac:dyDescent="0.35">
      <c r="B31" s="108"/>
    </row>
    <row r="32" spans="2:2" x14ac:dyDescent="0.35">
      <c r="B32" s="108"/>
    </row>
    <row r="33" spans="2:2" x14ac:dyDescent="0.35">
      <c r="B33" s="108"/>
    </row>
    <row r="34" spans="2:2" x14ac:dyDescent="0.35">
      <c r="B34" s="108"/>
    </row>
    <row r="35" spans="2:2" x14ac:dyDescent="0.35">
      <c r="B35" s="108"/>
    </row>
    <row r="36" spans="2:2" x14ac:dyDescent="0.35">
      <c r="B36" s="108"/>
    </row>
    <row r="37" spans="2:2" x14ac:dyDescent="0.35">
      <c r="B37" s="108"/>
    </row>
    <row r="38" spans="2:2" x14ac:dyDescent="0.35">
      <c r="B38" s="108"/>
    </row>
    <row r="39" spans="2:2" x14ac:dyDescent="0.35">
      <c r="B39" s="108"/>
    </row>
    <row r="40" spans="2:2" x14ac:dyDescent="0.35">
      <c r="B40" s="108"/>
    </row>
    <row r="41" spans="2:2" x14ac:dyDescent="0.35">
      <c r="B41" s="108"/>
    </row>
    <row r="42" spans="2:2" x14ac:dyDescent="0.35">
      <c r="B42" s="108"/>
    </row>
    <row r="43" spans="2:2" x14ac:dyDescent="0.35">
      <c r="B43" s="108"/>
    </row>
    <row r="44" spans="2:2" x14ac:dyDescent="0.35">
      <c r="B44" s="108"/>
    </row>
    <row r="45" spans="2:2" x14ac:dyDescent="0.35">
      <c r="B45" s="108"/>
    </row>
    <row r="46" spans="2:2" x14ac:dyDescent="0.35">
      <c r="B46" s="108"/>
    </row>
    <row r="47" spans="2:2" x14ac:dyDescent="0.35">
      <c r="B47" s="108"/>
    </row>
    <row r="48" spans="2:2" x14ac:dyDescent="0.35">
      <c r="B48" s="108"/>
    </row>
    <row r="49" spans="2:2" x14ac:dyDescent="0.35">
      <c r="B49" s="108"/>
    </row>
    <row r="50" spans="2:2" x14ac:dyDescent="0.35">
      <c r="B50" s="108"/>
    </row>
    <row r="51" spans="2:2" x14ac:dyDescent="0.35">
      <c r="B51" s="108"/>
    </row>
    <row r="52" spans="2:2" x14ac:dyDescent="0.35">
      <c r="B52" s="108"/>
    </row>
    <row r="53" spans="2:2" x14ac:dyDescent="0.35">
      <c r="B53" s="108"/>
    </row>
    <row r="54" spans="2:2" x14ac:dyDescent="0.35">
      <c r="B54" s="108"/>
    </row>
    <row r="55" spans="2:2" x14ac:dyDescent="0.35">
      <c r="B55" s="108"/>
    </row>
    <row r="56" spans="2:2" x14ac:dyDescent="0.35">
      <c r="B56" s="108"/>
    </row>
    <row r="57" spans="2:2" x14ac:dyDescent="0.35">
      <c r="B57" s="108"/>
    </row>
    <row r="58" spans="2:2" x14ac:dyDescent="0.35">
      <c r="B58" s="108"/>
    </row>
    <row r="59" spans="2:2" x14ac:dyDescent="0.35">
      <c r="B59" s="108"/>
    </row>
    <row r="60" spans="2:2" x14ac:dyDescent="0.35">
      <c r="B60" s="108"/>
    </row>
    <row r="61" spans="2:2" x14ac:dyDescent="0.35">
      <c r="B61" s="108"/>
    </row>
    <row r="62" spans="2:2" x14ac:dyDescent="0.35">
      <c r="B62" s="108"/>
    </row>
    <row r="63" spans="2:2" x14ac:dyDescent="0.35">
      <c r="B63" s="108"/>
    </row>
    <row r="64" spans="2:2" x14ac:dyDescent="0.35">
      <c r="B64" s="108"/>
    </row>
    <row r="65" spans="2:2" x14ac:dyDescent="0.35">
      <c r="B65" s="108"/>
    </row>
    <row r="66" spans="2:2" x14ac:dyDescent="0.35">
      <c r="B66" s="108"/>
    </row>
    <row r="67" spans="2:2" x14ac:dyDescent="0.35">
      <c r="B67" s="108"/>
    </row>
    <row r="68" spans="2:2" x14ac:dyDescent="0.35">
      <c r="B68" s="108"/>
    </row>
    <row r="69" spans="2:2" x14ac:dyDescent="0.35">
      <c r="B69" s="108"/>
    </row>
    <row r="70" spans="2:2" x14ac:dyDescent="0.35">
      <c r="B70" s="108"/>
    </row>
    <row r="71" spans="2:2" x14ac:dyDescent="0.35">
      <c r="B71" s="108"/>
    </row>
    <row r="72" spans="2:2" x14ac:dyDescent="0.35">
      <c r="B72" s="108"/>
    </row>
    <row r="73" spans="2:2" x14ac:dyDescent="0.35">
      <c r="B73" s="108"/>
    </row>
    <row r="74" spans="2:2" x14ac:dyDescent="0.35">
      <c r="B74" s="108"/>
    </row>
    <row r="75" spans="2:2" x14ac:dyDescent="0.35">
      <c r="B75" s="108"/>
    </row>
    <row r="76" spans="2:2" x14ac:dyDescent="0.35">
      <c r="B76" s="108"/>
    </row>
    <row r="77" spans="2:2" x14ac:dyDescent="0.35">
      <c r="B77" s="108"/>
    </row>
    <row r="78" spans="2:2" x14ac:dyDescent="0.35">
      <c r="B78" s="108"/>
    </row>
    <row r="79" spans="2:2" x14ac:dyDescent="0.35">
      <c r="B79" s="108"/>
    </row>
    <row r="80" spans="2:2" x14ac:dyDescent="0.35">
      <c r="B80" s="108"/>
    </row>
    <row r="81" spans="2:2" x14ac:dyDescent="0.35">
      <c r="B81" s="108"/>
    </row>
    <row r="82" spans="2:2" x14ac:dyDescent="0.35">
      <c r="B82" s="108"/>
    </row>
    <row r="83" spans="2:2" x14ac:dyDescent="0.35">
      <c r="B83" s="108"/>
    </row>
    <row r="84" spans="2:2" x14ac:dyDescent="0.35">
      <c r="B84" s="108"/>
    </row>
    <row r="85" spans="2:2" x14ac:dyDescent="0.35">
      <c r="B85" s="108"/>
    </row>
    <row r="86" spans="2:2" x14ac:dyDescent="0.35">
      <c r="B86" s="108"/>
    </row>
    <row r="87" spans="2:2" x14ac:dyDescent="0.35">
      <c r="B87" s="108"/>
    </row>
    <row r="88" spans="2:2" x14ac:dyDescent="0.35">
      <c r="B88" s="108"/>
    </row>
    <row r="89" spans="2:2" x14ac:dyDescent="0.35">
      <c r="B89" s="108"/>
    </row>
    <row r="90" spans="2:2" x14ac:dyDescent="0.35">
      <c r="B90" s="108"/>
    </row>
    <row r="91" spans="2:2" x14ac:dyDescent="0.35">
      <c r="B91" s="108"/>
    </row>
    <row r="92" spans="2:2" x14ac:dyDescent="0.35">
      <c r="B92" s="108"/>
    </row>
    <row r="93" spans="2:2" x14ac:dyDescent="0.35">
      <c r="B93" s="108"/>
    </row>
    <row r="94" spans="2:2" x14ac:dyDescent="0.35">
      <c r="B94" s="108"/>
    </row>
    <row r="95" spans="2:2" x14ac:dyDescent="0.35">
      <c r="B95" s="108"/>
    </row>
    <row r="96" spans="2:2" x14ac:dyDescent="0.35">
      <c r="B96" s="108"/>
    </row>
    <row r="97" spans="2:2" x14ac:dyDescent="0.35">
      <c r="B97" s="108"/>
    </row>
    <row r="98" spans="2:2" x14ac:dyDescent="0.35">
      <c r="B98" s="108"/>
    </row>
    <row r="99" spans="2:2" x14ac:dyDescent="0.35">
      <c r="B99" s="108"/>
    </row>
  </sheetData>
  <mergeCells count="3">
    <mergeCell ref="A1:B1"/>
    <mergeCell ref="A3:B3"/>
    <mergeCell ref="B8:B99"/>
  </mergeCells>
  <pageMargins left="0.7" right="0.7" top="0.75" bottom="0.75" header="0.3" footer="0.3"/>
  <pageSetup paperSize="9" scale="45"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sqref="A1:J1"/>
    </sheetView>
  </sheetViews>
  <sheetFormatPr baseColWidth="10" defaultColWidth="11.453125" defaultRowHeight="14.5" x14ac:dyDescent="0.35"/>
  <cols>
    <col min="1" max="1" width="6.1796875" customWidth="1"/>
    <col min="9" max="9" width="40.26953125" customWidth="1"/>
  </cols>
  <sheetData>
    <row r="1" spans="1:12" ht="48.75" customHeight="1" x14ac:dyDescent="0.35">
      <c r="A1" s="109" t="s">
        <v>38</v>
      </c>
      <c r="B1" s="109"/>
      <c r="C1" s="109"/>
      <c r="D1" s="109"/>
      <c r="E1" s="109"/>
      <c r="F1" s="109"/>
      <c r="G1" s="109"/>
      <c r="H1" s="109"/>
      <c r="I1" s="109"/>
      <c r="J1" s="109"/>
      <c r="K1" s="24"/>
      <c r="L1" s="24"/>
    </row>
    <row r="3" spans="1:12" ht="18.75" customHeight="1" thickBot="1" x14ac:dyDescent="0.4">
      <c r="A3" s="110" t="s">
        <v>39</v>
      </c>
      <c r="B3" s="111"/>
      <c r="C3" s="111"/>
      <c r="D3" s="111"/>
      <c r="E3" s="111"/>
      <c r="F3" s="111"/>
      <c r="G3" s="111"/>
      <c r="H3" s="111"/>
      <c r="I3" s="111"/>
      <c r="J3" s="111"/>
      <c r="K3" s="26"/>
      <c r="L3" s="26"/>
    </row>
    <row r="4" spans="1:12" ht="15" thickTop="1" x14ac:dyDescent="0.35"/>
    <row r="5" spans="1:12" ht="15" customHeight="1" x14ac:dyDescent="0.35">
      <c r="B5" s="112" t="s">
        <v>40</v>
      </c>
      <c r="C5" s="112"/>
      <c r="D5" s="112"/>
      <c r="E5" s="112"/>
      <c r="F5" s="112"/>
      <c r="G5" s="112"/>
      <c r="H5" s="112"/>
      <c r="I5" s="112"/>
    </row>
    <row r="6" spans="1:12" x14ac:dyDescent="0.35">
      <c r="B6" s="112"/>
      <c r="C6" s="112"/>
      <c r="D6" s="112"/>
      <c r="E6" s="112"/>
      <c r="F6" s="112"/>
      <c r="G6" s="112"/>
      <c r="H6" s="112"/>
      <c r="I6" s="112"/>
    </row>
    <row r="7" spans="1:12" x14ac:dyDescent="0.35">
      <c r="B7" s="112"/>
      <c r="C7" s="112"/>
      <c r="D7" s="112"/>
      <c r="E7" s="112"/>
      <c r="F7" s="112"/>
      <c r="G7" s="112"/>
      <c r="H7" s="112"/>
      <c r="I7" s="112"/>
    </row>
    <row r="8" spans="1:12" x14ac:dyDescent="0.35">
      <c r="B8" s="112"/>
      <c r="C8" s="112"/>
      <c r="D8" s="112"/>
      <c r="E8" s="112"/>
      <c r="F8" s="112"/>
      <c r="G8" s="112"/>
      <c r="H8" s="112"/>
      <c r="I8" s="112"/>
    </row>
    <row r="9" spans="1:12" x14ac:dyDescent="0.35">
      <c r="B9" s="112"/>
      <c r="C9" s="112"/>
      <c r="D9" s="112"/>
      <c r="E9" s="112"/>
      <c r="F9" s="112"/>
      <c r="G9" s="112"/>
      <c r="H9" s="112"/>
      <c r="I9" s="112"/>
    </row>
    <row r="10" spans="1:12" x14ac:dyDescent="0.35">
      <c r="B10" s="112"/>
      <c r="C10" s="112"/>
      <c r="D10" s="112"/>
      <c r="E10" s="112"/>
      <c r="F10" s="112"/>
      <c r="G10" s="112"/>
      <c r="H10" s="112"/>
      <c r="I10" s="112"/>
    </row>
    <row r="11" spans="1:12" x14ac:dyDescent="0.35">
      <c r="B11" s="112"/>
      <c r="C11" s="112"/>
      <c r="D11" s="112"/>
      <c r="E11" s="112"/>
      <c r="F11" s="112"/>
      <c r="G11" s="112"/>
      <c r="H11" s="112"/>
      <c r="I11" s="112"/>
    </row>
    <row r="12" spans="1:12" x14ac:dyDescent="0.35">
      <c r="B12" s="112"/>
      <c r="C12" s="112"/>
      <c r="D12" s="112"/>
      <c r="E12" s="112"/>
      <c r="F12" s="112"/>
      <c r="G12" s="112"/>
      <c r="H12" s="112"/>
      <c r="I12" s="112"/>
    </row>
    <row r="13" spans="1:12" x14ac:dyDescent="0.35">
      <c r="B13" s="112"/>
      <c r="C13" s="112"/>
      <c r="D13" s="112"/>
      <c r="E13" s="112"/>
      <c r="F13" s="112"/>
      <c r="G13" s="112"/>
      <c r="H13" s="112"/>
      <c r="I13" s="112"/>
    </row>
    <row r="14" spans="1:12" x14ac:dyDescent="0.35">
      <c r="B14" s="112"/>
      <c r="C14" s="112"/>
      <c r="D14" s="112"/>
      <c r="E14" s="112"/>
      <c r="F14" s="112"/>
      <c r="G14" s="112"/>
      <c r="H14" s="112"/>
      <c r="I14" s="112"/>
    </row>
    <row r="15" spans="1:12" x14ac:dyDescent="0.35">
      <c r="B15" s="112"/>
      <c r="C15" s="112"/>
      <c r="D15" s="112"/>
      <c r="E15" s="112"/>
      <c r="F15" s="112"/>
      <c r="G15" s="112"/>
      <c r="H15" s="112"/>
      <c r="I15" s="112"/>
    </row>
    <row r="16" spans="1:12" x14ac:dyDescent="0.35">
      <c r="B16" s="112"/>
      <c r="C16" s="112"/>
      <c r="D16" s="112"/>
      <c r="E16" s="112"/>
      <c r="F16" s="112"/>
      <c r="G16" s="112"/>
      <c r="H16" s="112"/>
      <c r="I16" s="112"/>
    </row>
    <row r="17" spans="2:9" x14ac:dyDescent="0.35">
      <c r="B17" s="112"/>
      <c r="C17" s="112"/>
      <c r="D17" s="112"/>
      <c r="E17" s="112"/>
      <c r="F17" s="112"/>
      <c r="G17" s="112"/>
      <c r="H17" s="112"/>
      <c r="I17" s="112"/>
    </row>
    <row r="18" spans="2:9" x14ac:dyDescent="0.35">
      <c r="B18" s="112"/>
      <c r="C18" s="112"/>
      <c r="D18" s="112"/>
      <c r="E18" s="112"/>
      <c r="F18" s="112"/>
      <c r="G18" s="112"/>
      <c r="H18" s="112"/>
      <c r="I18" s="112"/>
    </row>
    <row r="19" spans="2:9" x14ac:dyDescent="0.35">
      <c r="B19" s="112"/>
      <c r="C19" s="112"/>
      <c r="D19" s="112"/>
      <c r="E19" s="112"/>
      <c r="F19" s="112"/>
      <c r="G19" s="112"/>
      <c r="H19" s="112"/>
      <c r="I19" s="112"/>
    </row>
    <row r="20" spans="2:9" x14ac:dyDescent="0.35">
      <c r="B20" s="112"/>
      <c r="C20" s="112"/>
      <c r="D20" s="112"/>
      <c r="E20" s="112"/>
      <c r="F20" s="112"/>
      <c r="G20" s="112"/>
      <c r="H20" s="112"/>
      <c r="I20" s="112"/>
    </row>
    <row r="21" spans="2:9" x14ac:dyDescent="0.35">
      <c r="B21" s="112"/>
      <c r="C21" s="112"/>
      <c r="D21" s="112"/>
      <c r="E21" s="112"/>
      <c r="F21" s="112"/>
      <c r="G21" s="112"/>
      <c r="H21" s="112"/>
      <c r="I21" s="112"/>
    </row>
    <row r="22" spans="2:9" x14ac:dyDescent="0.35">
      <c r="B22" s="112"/>
      <c r="C22" s="112"/>
      <c r="D22" s="112"/>
      <c r="E22" s="112"/>
      <c r="F22" s="112"/>
      <c r="G22" s="112"/>
      <c r="H22" s="112"/>
      <c r="I22" s="112"/>
    </row>
    <row r="23" spans="2:9" x14ac:dyDescent="0.35">
      <c r="B23" s="112"/>
      <c r="C23" s="112"/>
      <c r="D23" s="112"/>
      <c r="E23" s="112"/>
      <c r="F23" s="112"/>
      <c r="G23" s="112"/>
      <c r="H23" s="112"/>
      <c r="I23" s="112"/>
    </row>
    <row r="24" spans="2:9" x14ac:dyDescent="0.35">
      <c r="B24" s="112"/>
      <c r="C24" s="112"/>
      <c r="D24" s="112"/>
      <c r="E24" s="112"/>
      <c r="F24" s="112"/>
      <c r="G24" s="112"/>
      <c r="H24" s="112"/>
      <c r="I24" s="112"/>
    </row>
    <row r="25" spans="2:9" x14ac:dyDescent="0.35">
      <c r="B25" s="112"/>
      <c r="C25" s="112"/>
      <c r="D25" s="112"/>
      <c r="E25" s="112"/>
      <c r="F25" s="112"/>
      <c r="G25" s="112"/>
      <c r="H25" s="112"/>
      <c r="I25" s="112"/>
    </row>
    <row r="26" spans="2:9" x14ac:dyDescent="0.35">
      <c r="B26" s="112"/>
      <c r="C26" s="112"/>
      <c r="D26" s="112"/>
      <c r="E26" s="112"/>
      <c r="F26" s="112"/>
      <c r="G26" s="112"/>
      <c r="H26" s="112"/>
      <c r="I26" s="112"/>
    </row>
    <row r="27" spans="2:9" x14ac:dyDescent="0.35">
      <c r="B27" s="112"/>
      <c r="C27" s="112"/>
      <c r="D27" s="112"/>
      <c r="E27" s="112"/>
      <c r="F27" s="112"/>
      <c r="G27" s="112"/>
      <c r="H27" s="112"/>
      <c r="I27" s="112"/>
    </row>
    <row r="28" spans="2:9" x14ac:dyDescent="0.35">
      <c r="B28" s="112"/>
      <c r="C28" s="112"/>
      <c r="D28" s="112"/>
      <c r="E28" s="112"/>
      <c r="F28" s="112"/>
      <c r="G28" s="112"/>
      <c r="H28" s="112"/>
      <c r="I28" s="112"/>
    </row>
    <row r="29" spans="2:9" x14ac:dyDescent="0.35">
      <c r="B29" s="112"/>
      <c r="C29" s="112"/>
      <c r="D29" s="112"/>
      <c r="E29" s="112"/>
      <c r="F29" s="112"/>
      <c r="G29" s="112"/>
      <c r="H29" s="112"/>
      <c r="I29" s="112"/>
    </row>
    <row r="30" spans="2:9" x14ac:dyDescent="0.35">
      <c r="B30" s="112"/>
      <c r="C30" s="112"/>
      <c r="D30" s="112"/>
      <c r="E30" s="112"/>
      <c r="F30" s="112"/>
      <c r="G30" s="112"/>
      <c r="H30" s="112"/>
      <c r="I30" s="112"/>
    </row>
    <row r="31" spans="2:9" x14ac:dyDescent="0.35">
      <c r="B31" s="112"/>
      <c r="C31" s="112"/>
      <c r="D31" s="112"/>
      <c r="E31" s="112"/>
      <c r="F31" s="112"/>
      <c r="G31" s="112"/>
      <c r="H31" s="112"/>
      <c r="I31" s="112"/>
    </row>
    <row r="32" spans="2:9" x14ac:dyDescent="0.35">
      <c r="B32" s="112"/>
      <c r="C32" s="112"/>
      <c r="D32" s="112"/>
      <c r="E32" s="112"/>
      <c r="F32" s="112"/>
      <c r="G32" s="112"/>
      <c r="H32" s="112"/>
      <c r="I32" s="112"/>
    </row>
    <row r="33" spans="2:9" x14ac:dyDescent="0.35">
      <c r="B33" s="112"/>
      <c r="C33" s="112"/>
      <c r="D33" s="112"/>
      <c r="E33" s="112"/>
      <c r="F33" s="112"/>
      <c r="G33" s="112"/>
      <c r="H33" s="112"/>
      <c r="I33" s="112"/>
    </row>
    <row r="34" spans="2:9" x14ac:dyDescent="0.35">
      <c r="B34" s="112"/>
      <c r="C34" s="112"/>
      <c r="D34" s="112"/>
      <c r="E34" s="112"/>
      <c r="F34" s="112"/>
      <c r="G34" s="112"/>
      <c r="H34" s="112"/>
      <c r="I34" s="112"/>
    </row>
    <row r="35" spans="2:9" x14ac:dyDescent="0.35">
      <c r="B35" s="112"/>
      <c r="C35" s="112"/>
      <c r="D35" s="112"/>
      <c r="E35" s="112"/>
      <c r="F35" s="112"/>
      <c r="G35" s="112"/>
      <c r="H35" s="112"/>
      <c r="I35" s="112"/>
    </row>
    <row r="36" spans="2:9" x14ac:dyDescent="0.35">
      <c r="B36" s="112"/>
      <c r="C36" s="112"/>
      <c r="D36" s="112"/>
      <c r="E36" s="112"/>
      <c r="F36" s="112"/>
      <c r="G36" s="112"/>
      <c r="H36" s="112"/>
      <c r="I36" s="112"/>
    </row>
    <row r="37" spans="2:9" x14ac:dyDescent="0.35">
      <c r="B37" s="112"/>
      <c r="C37" s="112"/>
      <c r="D37" s="112"/>
      <c r="E37" s="112"/>
      <c r="F37" s="112"/>
      <c r="G37" s="112"/>
      <c r="H37" s="112"/>
      <c r="I37" s="112"/>
    </row>
    <row r="38" spans="2:9" x14ac:dyDescent="0.35">
      <c r="B38" s="112"/>
      <c r="C38" s="112"/>
      <c r="D38" s="112"/>
      <c r="E38" s="112"/>
      <c r="F38" s="112"/>
      <c r="G38" s="112"/>
      <c r="H38" s="112"/>
      <c r="I38" s="112"/>
    </row>
    <row r="39" spans="2:9" x14ac:dyDescent="0.35">
      <c r="B39" s="112"/>
      <c r="C39" s="112"/>
      <c r="D39" s="112"/>
      <c r="E39" s="112"/>
      <c r="F39" s="112"/>
      <c r="G39" s="112"/>
      <c r="H39" s="112"/>
      <c r="I39" s="112"/>
    </row>
    <row r="40" spans="2:9" ht="27.65" customHeight="1" x14ac:dyDescent="0.35">
      <c r="B40" s="112"/>
      <c r="C40" s="112"/>
      <c r="D40" s="112"/>
      <c r="E40" s="112"/>
      <c r="F40" s="112"/>
      <c r="G40" s="112"/>
      <c r="H40" s="112"/>
      <c r="I40" s="112"/>
    </row>
  </sheetData>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I860"/>
  <sheetViews>
    <sheetView zoomScale="85" zoomScaleNormal="85" workbookViewId="0">
      <pane xSplit="3" ySplit="2" topLeftCell="D3" activePane="bottomRight" state="frozen"/>
      <selection activeCell="N11" sqref="N11"/>
      <selection pane="topRight" activeCell="N11" sqref="N11"/>
      <selection pane="bottomLeft" activeCell="N11" sqref="N11"/>
      <selection pane="bottomRight" activeCell="N11" sqref="N11"/>
    </sheetView>
  </sheetViews>
  <sheetFormatPr baseColWidth="10" defaultColWidth="11.453125" defaultRowHeight="14.5" x14ac:dyDescent="0.35"/>
  <cols>
    <col min="1" max="1" width="63" style="20" bestFit="1" customWidth="1"/>
    <col min="2" max="2" width="19.54296875" style="20" customWidth="1"/>
    <col min="3" max="3" width="22" style="20" bestFit="1" customWidth="1"/>
    <col min="4" max="4" width="14.1796875" style="21" customWidth="1"/>
    <col min="5" max="5" width="16" style="21" customWidth="1"/>
    <col min="6" max="6" width="16.453125" style="21" customWidth="1"/>
    <col min="7" max="7" width="15.26953125" style="20" customWidth="1"/>
    <col min="8" max="16384" width="11.453125" style="20"/>
  </cols>
  <sheetData>
    <row r="2" spans="1:9" x14ac:dyDescent="0.35">
      <c r="B2" s="20">
        <v>0</v>
      </c>
      <c r="C2" s="20">
        <v>0</v>
      </c>
      <c r="D2" s="21" t="s">
        <v>41</v>
      </c>
      <c r="E2" s="21" t="s">
        <v>42</v>
      </c>
      <c r="F2" s="21" t="s">
        <v>43</v>
      </c>
      <c r="G2" s="21" t="s">
        <v>44</v>
      </c>
    </row>
    <row r="3" spans="1:9" x14ac:dyDescent="0.35">
      <c r="A3" s="20" t="str">
        <f>B3&amp;C3</f>
        <v>VOLUMEN (miles Consumiciones).T.Alimentos TOTAL ING</v>
      </c>
      <c r="B3" s="20" t="s">
        <v>45</v>
      </c>
      <c r="C3" s="20" t="s">
        <v>46</v>
      </c>
      <c r="D3" s="21">
        <v>5621804</v>
      </c>
      <c r="E3" s="21">
        <v>5932529</v>
      </c>
      <c r="F3" s="21">
        <v>3862947</v>
      </c>
      <c r="G3" s="21">
        <v>4434966</v>
      </c>
      <c r="H3" s="21"/>
      <c r="I3" s="21"/>
    </row>
    <row r="4" spans="1:9" x14ac:dyDescent="0.35">
      <c r="A4" s="20" t="str">
        <f>B3&amp;C4</f>
        <v>VOLUMEN (miles Consumiciones).T.Carne Ing.</v>
      </c>
      <c r="B4" s="20">
        <v>0</v>
      </c>
      <c r="C4" s="20" t="s">
        <v>47</v>
      </c>
      <c r="D4" s="21">
        <v>1351191.4</v>
      </c>
      <c r="E4" s="21">
        <v>1298735.1000000001</v>
      </c>
      <c r="F4" s="21">
        <v>805285.7</v>
      </c>
      <c r="G4" s="21">
        <v>925269.6</v>
      </c>
      <c r="H4" s="21"/>
      <c r="I4" s="21"/>
    </row>
    <row r="5" spans="1:9" x14ac:dyDescent="0.35">
      <c r="A5" s="20" t="str">
        <f>B3&amp;C5</f>
        <v>VOLUMEN (miles Consumiciones)T.Carne Fresca Ing</v>
      </c>
      <c r="B5" s="20">
        <v>0</v>
      </c>
      <c r="C5" s="20" t="s">
        <v>48</v>
      </c>
      <c r="D5" s="21">
        <v>997006.4</v>
      </c>
      <c r="E5" s="21">
        <v>959197.6</v>
      </c>
      <c r="F5" s="21">
        <v>611069.19999999995</v>
      </c>
      <c r="G5" s="21">
        <v>706458.3</v>
      </c>
      <c r="H5" s="21"/>
      <c r="I5" s="21"/>
    </row>
    <row r="6" spans="1:9" x14ac:dyDescent="0.35">
      <c r="A6" s="20" t="str">
        <f>B3&amp;C6</f>
        <v>VOLUMEN (miles Consumiciones)Ternera Ing.</v>
      </c>
      <c r="B6" s="20">
        <v>0</v>
      </c>
      <c r="C6" s="20" t="s">
        <v>49</v>
      </c>
      <c r="D6" s="21">
        <v>322883.71000000002</v>
      </c>
      <c r="E6" s="21">
        <v>322204.77</v>
      </c>
      <c r="F6" s="21">
        <v>213987.4</v>
      </c>
      <c r="G6" s="21">
        <v>255320</v>
      </c>
      <c r="H6" s="21"/>
      <c r="I6" s="21"/>
    </row>
    <row r="7" spans="1:9" x14ac:dyDescent="0.35">
      <c r="A7" s="20" t="str">
        <f>B3&amp;C7</f>
        <v>VOLUMEN (miles Consumiciones)Pollo Ing.</v>
      </c>
      <c r="B7" s="20">
        <v>0</v>
      </c>
      <c r="C7" s="20" t="s">
        <v>50</v>
      </c>
      <c r="D7" s="21">
        <v>329194.78000000003</v>
      </c>
      <c r="E7" s="21">
        <v>327058.92</v>
      </c>
      <c r="F7" s="21">
        <v>226926</v>
      </c>
      <c r="G7" s="21">
        <v>250598.8</v>
      </c>
      <c r="H7" s="21"/>
      <c r="I7" s="21"/>
    </row>
    <row r="8" spans="1:9" x14ac:dyDescent="0.35">
      <c r="A8" s="20" t="str">
        <f>B3&amp;C8</f>
        <v>VOLUMEN (miles Consumiciones)Porcino Ing.</v>
      </c>
      <c r="B8" s="20">
        <v>0</v>
      </c>
      <c r="C8" s="20" t="s">
        <v>51</v>
      </c>
      <c r="D8" s="21">
        <v>229372.4</v>
      </c>
      <c r="E8" s="21">
        <v>222504.48</v>
      </c>
      <c r="F8" s="21">
        <v>118105.1</v>
      </c>
      <c r="G8" s="21">
        <v>139747</v>
      </c>
      <c r="H8" s="21"/>
      <c r="I8" s="21"/>
    </row>
    <row r="9" spans="1:9" x14ac:dyDescent="0.35">
      <c r="A9" s="20" t="str">
        <f>B3&amp;C9</f>
        <v>VOLUMEN (miles Consumiciones)Ovino Ing.</v>
      </c>
      <c r="B9" s="20">
        <v>0</v>
      </c>
      <c r="C9" s="20" t="s">
        <v>52</v>
      </c>
      <c r="D9" s="21">
        <v>41198.105000000003</v>
      </c>
      <c r="E9" s="21">
        <v>27774.612000000001</v>
      </c>
      <c r="F9" s="21">
        <v>15400.22</v>
      </c>
      <c r="G9" s="21">
        <v>18481.23</v>
      </c>
      <c r="H9" s="21"/>
      <c r="I9" s="21"/>
    </row>
    <row r="10" spans="1:9" x14ac:dyDescent="0.35">
      <c r="A10" s="20" t="str">
        <f>B3&amp;C10</f>
        <v>VOLUMEN (miles Consumiciones)Resto Carne Ing.</v>
      </c>
      <c r="B10" s="20">
        <v>0</v>
      </c>
      <c r="C10" s="20" t="s">
        <v>53</v>
      </c>
      <c r="D10" s="21">
        <v>134913.68</v>
      </c>
      <c r="E10" s="21">
        <v>113678.48</v>
      </c>
      <c r="F10" s="21">
        <v>74958.38</v>
      </c>
      <c r="G10" s="21">
        <v>90811.83</v>
      </c>
      <c r="H10" s="21"/>
      <c r="I10" s="21"/>
    </row>
    <row r="11" spans="1:9" x14ac:dyDescent="0.35">
      <c r="A11" s="20" t="str">
        <f>B3&amp;C11</f>
        <v>VOLUMEN (miles Consumiciones)Carnes Transform.Ing</v>
      </c>
      <c r="B11" s="20">
        <v>0</v>
      </c>
      <c r="C11" s="20" t="s">
        <v>54</v>
      </c>
      <c r="D11" s="21">
        <v>439930.94</v>
      </c>
      <c r="E11" s="21">
        <v>440718.42</v>
      </c>
      <c r="F11" s="21">
        <v>291291.59999999998</v>
      </c>
      <c r="G11" s="21">
        <v>328542</v>
      </c>
      <c r="H11" s="21"/>
      <c r="I11" s="21"/>
    </row>
    <row r="12" spans="1:9" x14ac:dyDescent="0.35">
      <c r="A12" s="20" t="str">
        <f>B3&amp;C12</f>
        <v>VOLUMEN (miles Consumiciones)Jamón Curado Ing.</v>
      </c>
      <c r="B12" s="20">
        <v>0</v>
      </c>
      <c r="C12" s="20" t="s">
        <v>55</v>
      </c>
      <c r="D12" s="21">
        <v>147169.60000000001</v>
      </c>
      <c r="E12" s="21">
        <v>132673.96</v>
      </c>
      <c r="F12" s="21">
        <v>69468.22</v>
      </c>
      <c r="G12" s="21">
        <v>81226.91</v>
      </c>
      <c r="H12" s="21"/>
      <c r="I12" s="21"/>
    </row>
    <row r="13" spans="1:9" x14ac:dyDescent="0.35">
      <c r="A13" s="20" t="str">
        <f>B3&amp;C13</f>
        <v>VOLUMEN (miles Consumiciones)J.Curado Normal Ing</v>
      </c>
      <c r="B13" s="20">
        <v>0</v>
      </c>
      <c r="C13" s="20" t="s">
        <v>56</v>
      </c>
      <c r="D13" s="21">
        <v>103990.3</v>
      </c>
      <c r="E13" s="21">
        <v>97162.77</v>
      </c>
      <c r="F13" s="21">
        <v>53984.69</v>
      </c>
      <c r="G13" s="21">
        <v>60553.25</v>
      </c>
      <c r="H13" s="21"/>
      <c r="I13" s="21"/>
    </row>
    <row r="14" spans="1:9" x14ac:dyDescent="0.35">
      <c r="A14" s="20" t="str">
        <f>B3&amp;C14</f>
        <v>VOLUMEN (miles Consumiciones)J.Iberico Ing.</v>
      </c>
      <c r="B14" s="20">
        <v>0</v>
      </c>
      <c r="C14" s="20" t="s">
        <v>57</v>
      </c>
      <c r="D14" s="21">
        <v>43632.161999999997</v>
      </c>
      <c r="E14" s="21">
        <v>35394.599000000002</v>
      </c>
      <c r="F14" s="21">
        <v>15225.57</v>
      </c>
      <c r="G14" s="21">
        <v>20148.18</v>
      </c>
      <c r="H14" s="21"/>
      <c r="I14" s="21"/>
    </row>
    <row r="15" spans="1:9" x14ac:dyDescent="0.35">
      <c r="A15" s="20" t="str">
        <f>B3&amp;C15</f>
        <v>VOLUMEN (miles Consumiciones)Lomo embuchado Ing.</v>
      </c>
      <c r="B15" s="20">
        <v>0</v>
      </c>
      <c r="C15" s="20" t="s">
        <v>58</v>
      </c>
      <c r="D15" s="21">
        <v>7707.7749999999996</v>
      </c>
      <c r="E15" s="21">
        <v>4462.5303999999996</v>
      </c>
      <c r="F15" s="21">
        <v>2212.723</v>
      </c>
      <c r="G15" s="21">
        <v>3192.4160000000002</v>
      </c>
      <c r="H15" s="21"/>
      <c r="I15" s="21"/>
    </row>
    <row r="16" spans="1:9" x14ac:dyDescent="0.35">
      <c r="A16" s="20" t="str">
        <f>B3&amp;C16</f>
        <v>VOLUMEN (miles Consumiciones)Chorizo Ing.</v>
      </c>
      <c r="B16" s="20">
        <v>0</v>
      </c>
      <c r="C16" s="20" t="s">
        <v>59</v>
      </c>
      <c r="D16" s="21">
        <v>21149.396000000001</v>
      </c>
      <c r="E16" s="21">
        <v>18521.601999999999</v>
      </c>
      <c r="F16" s="21">
        <v>9409.7839999999997</v>
      </c>
      <c r="G16" s="21">
        <v>10955.85</v>
      </c>
      <c r="H16" s="21"/>
      <c r="I16" s="21"/>
    </row>
    <row r="17" spans="1:9" x14ac:dyDescent="0.35">
      <c r="A17" s="20" t="str">
        <f>B3&amp;C17</f>
        <v>VOLUMEN (miles Consumiciones)Pates/Foie-gras Ing</v>
      </c>
      <c r="B17" s="20">
        <v>0</v>
      </c>
      <c r="C17" s="20" t="s">
        <v>60</v>
      </c>
      <c r="D17" s="21">
        <v>5519.3935000000001</v>
      </c>
      <c r="E17" s="21">
        <v>7501.0630000000001</v>
      </c>
      <c r="F17" s="21">
        <v>2713.413</v>
      </c>
      <c r="G17" s="21">
        <v>3140.864</v>
      </c>
      <c r="H17" s="21"/>
      <c r="I17" s="21"/>
    </row>
    <row r="18" spans="1:9" x14ac:dyDescent="0.35">
      <c r="A18" s="20" t="str">
        <f>B3&amp;C18</f>
        <v>VOLUMEN (miles Consumiciones)Rto carn.transf.Ing</v>
      </c>
      <c r="B18" s="20">
        <v>0</v>
      </c>
      <c r="C18" s="20" t="s">
        <v>61</v>
      </c>
      <c r="D18" s="21">
        <v>271112.62</v>
      </c>
      <c r="E18" s="21">
        <v>283780.01</v>
      </c>
      <c r="F18" s="21">
        <v>210021.7</v>
      </c>
      <c r="G18" s="21">
        <v>235943.5</v>
      </c>
      <c r="H18" s="21"/>
      <c r="I18" s="21"/>
    </row>
    <row r="19" spans="1:9" x14ac:dyDescent="0.35">
      <c r="A19" s="20" t="str">
        <f>B3&amp;C19</f>
        <v>VOLUMEN (miles Consumiciones).T.Pescados/Marisc.Ing</v>
      </c>
      <c r="B19" s="20">
        <v>0</v>
      </c>
      <c r="C19" s="20" t="s">
        <v>62</v>
      </c>
      <c r="D19" s="21">
        <v>697566.7</v>
      </c>
      <c r="E19" s="21">
        <v>653787</v>
      </c>
      <c r="F19" s="21">
        <v>388949.8</v>
      </c>
      <c r="G19" s="21">
        <v>459024.7</v>
      </c>
      <c r="H19" s="21"/>
      <c r="I19" s="21"/>
    </row>
    <row r="20" spans="1:9" x14ac:dyDescent="0.35">
      <c r="A20" s="20" t="str">
        <f>B3&amp;C20</f>
        <v>VOLUMEN (miles Consumiciones)Pescados Ing.</v>
      </c>
      <c r="B20" s="20">
        <v>0</v>
      </c>
      <c r="C20" s="20" t="s">
        <v>63</v>
      </c>
      <c r="D20" s="21">
        <v>402273.43</v>
      </c>
      <c r="E20" s="21">
        <v>375260.35</v>
      </c>
      <c r="F20" s="21">
        <v>226555.5</v>
      </c>
      <c r="G20" s="21">
        <v>261253.4</v>
      </c>
      <c r="H20" s="21"/>
      <c r="I20" s="21"/>
    </row>
    <row r="21" spans="1:9" x14ac:dyDescent="0.35">
      <c r="A21" s="20" t="str">
        <f>B3&amp;C21</f>
        <v>VOLUMEN (miles Consumiciones)Merluza/Pescadil.Ing</v>
      </c>
      <c r="B21" s="20">
        <v>0</v>
      </c>
      <c r="C21" s="20" t="s">
        <v>64</v>
      </c>
      <c r="D21" s="21">
        <v>14859.448</v>
      </c>
      <c r="E21" s="21">
        <v>13098.035</v>
      </c>
      <c r="F21" s="21">
        <v>6623.4120000000003</v>
      </c>
      <c r="G21" s="21">
        <v>6139.3320000000003</v>
      </c>
      <c r="H21" s="21"/>
      <c r="I21" s="21"/>
    </row>
    <row r="22" spans="1:9" x14ac:dyDescent="0.35">
      <c r="A22" s="20" t="str">
        <f>B3&amp;C22</f>
        <v>VOLUMEN (miles Consumiciones)Boquerones Ing.</v>
      </c>
      <c r="B22" s="20">
        <v>0</v>
      </c>
      <c r="C22" s="20" t="s">
        <v>65</v>
      </c>
      <c r="D22" s="21">
        <v>12327.181</v>
      </c>
      <c r="E22" s="21">
        <v>12232.945</v>
      </c>
      <c r="F22" s="21">
        <v>6712.9520000000002</v>
      </c>
      <c r="G22" s="21">
        <v>9424.8829999999998</v>
      </c>
      <c r="H22" s="21"/>
      <c r="I22" s="21"/>
    </row>
    <row r="23" spans="1:9" x14ac:dyDescent="0.35">
      <c r="A23" s="20" t="str">
        <f>B3&amp;C23</f>
        <v>VOLUMEN (miles Consumiciones)Sardinas Ing.</v>
      </c>
      <c r="B23" s="20">
        <v>0</v>
      </c>
      <c r="C23" s="20" t="s">
        <v>66</v>
      </c>
      <c r="D23" s="21">
        <v>6262.6508000000003</v>
      </c>
      <c r="E23" s="21">
        <v>14440.9205</v>
      </c>
      <c r="F23" s="21">
        <v>15123.05</v>
      </c>
      <c r="G23" s="21">
        <v>15698.36</v>
      </c>
      <c r="H23" s="21"/>
      <c r="I23" s="21"/>
    </row>
    <row r="24" spans="1:9" x14ac:dyDescent="0.35">
      <c r="A24" s="20" t="str">
        <f>B3&amp;C24</f>
        <v>VOLUMEN (miles Consumiciones)Rape Ing.</v>
      </c>
      <c r="B24" s="20">
        <v>0</v>
      </c>
      <c r="C24" s="20" t="s">
        <v>67</v>
      </c>
      <c r="D24" s="21">
        <v>2752.8723</v>
      </c>
      <c r="E24" s="21">
        <v>3230.0243</v>
      </c>
      <c r="F24" s="21">
        <v>2185.502</v>
      </c>
      <c r="G24" s="21">
        <v>1495.2239999999999</v>
      </c>
      <c r="H24" s="21"/>
      <c r="I24" s="21"/>
    </row>
    <row r="25" spans="1:9" x14ac:dyDescent="0.35">
      <c r="A25" s="20" t="str">
        <f>B3&amp;C25</f>
        <v>VOLUMEN (miles Consumiciones)Dorada Ing.</v>
      </c>
      <c r="B25" s="20">
        <v>0</v>
      </c>
      <c r="C25" s="20" t="s">
        <v>68</v>
      </c>
      <c r="D25" s="21">
        <v>4907.3580000000002</v>
      </c>
      <c r="E25" s="21">
        <v>3445.4796999999999</v>
      </c>
      <c r="F25" s="21">
        <v>3422.3580000000002</v>
      </c>
      <c r="G25" s="21">
        <v>4959.8320000000003</v>
      </c>
      <c r="H25" s="21"/>
      <c r="I25" s="21"/>
    </row>
    <row r="26" spans="1:9" x14ac:dyDescent="0.35">
      <c r="A26" s="20" t="str">
        <f>B3&amp;C26</f>
        <v>VOLUMEN (miles Consumiciones)Salmon Ing.</v>
      </c>
      <c r="B26" s="20">
        <v>0</v>
      </c>
      <c r="C26" s="20" t="s">
        <v>69</v>
      </c>
      <c r="D26" s="21">
        <v>25551.106</v>
      </c>
      <c r="E26" s="21">
        <v>23077.003000000001</v>
      </c>
      <c r="F26" s="21">
        <v>14695.62</v>
      </c>
      <c r="G26" s="21">
        <v>20272.25</v>
      </c>
      <c r="H26" s="21"/>
      <c r="I26" s="21"/>
    </row>
    <row r="27" spans="1:9" x14ac:dyDescent="0.35">
      <c r="A27" s="20" t="str">
        <f>B3&amp;C27</f>
        <v>VOLUMEN (miles Consumiciones)Atun Fresco Ing.</v>
      </c>
      <c r="B27" s="20">
        <v>0</v>
      </c>
      <c r="C27" s="20" t="s">
        <v>70</v>
      </c>
      <c r="D27" s="21">
        <v>16015.279</v>
      </c>
      <c r="E27" s="21">
        <v>14021.517</v>
      </c>
      <c r="F27" s="21">
        <v>10994.5</v>
      </c>
      <c r="G27" s="21">
        <v>12296.88</v>
      </c>
      <c r="H27" s="21"/>
      <c r="I27" s="21"/>
    </row>
    <row r="28" spans="1:9" x14ac:dyDescent="0.35">
      <c r="A28" s="20" t="str">
        <f>B3&amp;C28</f>
        <v>VOLUMEN (miles Consumiciones)Resto pescados Ing.</v>
      </c>
      <c r="B28" s="20">
        <v>0</v>
      </c>
      <c r="C28" s="20" t="s">
        <v>71</v>
      </c>
      <c r="D28" s="21">
        <v>321685.28000000003</v>
      </c>
      <c r="E28" s="21">
        <v>293800.59999999998</v>
      </c>
      <c r="F28" s="21">
        <v>167824.2</v>
      </c>
      <c r="G28" s="21">
        <v>191647.2</v>
      </c>
      <c r="H28" s="21"/>
      <c r="I28" s="21"/>
    </row>
    <row r="29" spans="1:9" x14ac:dyDescent="0.35">
      <c r="A29" s="20" t="str">
        <f>B3&amp;C29</f>
        <v>VOLUMEN (miles Consumiciones)Mariscos Ing.</v>
      </c>
      <c r="B29" s="20">
        <v>0</v>
      </c>
      <c r="C29" s="20" t="s">
        <v>72</v>
      </c>
      <c r="D29" s="21">
        <v>298105.37</v>
      </c>
      <c r="E29" s="21">
        <v>281914.45</v>
      </c>
      <c r="F29" s="21">
        <v>163932.29999999999</v>
      </c>
      <c r="G29" s="21">
        <v>199823.2</v>
      </c>
      <c r="H29" s="21"/>
      <c r="I29" s="21"/>
    </row>
    <row r="30" spans="1:9" x14ac:dyDescent="0.35">
      <c r="A30" s="20" t="str">
        <f>B3&amp;C30</f>
        <v>VOLUMEN (miles Consumiciones)Calamares Ing.</v>
      </c>
      <c r="B30" s="20">
        <v>0</v>
      </c>
      <c r="C30" s="20" t="s">
        <v>73</v>
      </c>
      <c r="D30" s="21">
        <v>117747.04</v>
      </c>
      <c r="E30" s="21">
        <v>119429.24</v>
      </c>
      <c r="F30" s="21">
        <v>60932.99</v>
      </c>
      <c r="G30" s="21">
        <v>77904.02</v>
      </c>
      <c r="H30" s="21"/>
      <c r="I30" s="21"/>
    </row>
    <row r="31" spans="1:9" x14ac:dyDescent="0.35">
      <c r="A31" s="20" t="str">
        <f>B3&amp;C31</f>
        <v>VOLUMEN (miles Consumiciones)Pulpo/sepia Ing.</v>
      </c>
      <c r="B31" s="20">
        <v>0</v>
      </c>
      <c r="C31" s="20" t="s">
        <v>74</v>
      </c>
      <c r="D31" s="21">
        <v>77269.039999999994</v>
      </c>
      <c r="E31" s="21">
        <v>75103.28</v>
      </c>
      <c r="F31" s="21">
        <v>44454.74</v>
      </c>
      <c r="G31" s="21">
        <v>56576.68</v>
      </c>
      <c r="H31" s="21"/>
      <c r="I31" s="21"/>
    </row>
    <row r="32" spans="1:9" x14ac:dyDescent="0.35">
      <c r="A32" s="20" t="str">
        <f>B3&amp;C32</f>
        <v>VOLUMEN (miles Consumiciones)Langostinos/Gamb.Ing</v>
      </c>
      <c r="B32" s="20">
        <v>0</v>
      </c>
      <c r="C32" s="20" t="s">
        <v>75</v>
      </c>
      <c r="D32" s="21">
        <v>96714.67</v>
      </c>
      <c r="E32" s="21">
        <v>97364.65</v>
      </c>
      <c r="F32" s="21">
        <v>57749.97</v>
      </c>
      <c r="G32" s="21">
        <v>74807.94</v>
      </c>
      <c r="H32" s="21"/>
      <c r="I32" s="21"/>
    </row>
    <row r="33" spans="1:9" x14ac:dyDescent="0.35">
      <c r="A33" s="20" t="str">
        <f>B3&amp;C33</f>
        <v>VOLUMEN (miles Consumiciones)Otros mariscos Ing.</v>
      </c>
      <c r="B33" s="20">
        <v>0</v>
      </c>
      <c r="C33" s="20" t="s">
        <v>76</v>
      </c>
      <c r="D33" s="21">
        <v>121113.97</v>
      </c>
      <c r="E33" s="21">
        <v>115153.52</v>
      </c>
      <c r="F33" s="21">
        <v>68794.3</v>
      </c>
      <c r="G33" s="21">
        <v>84438.92</v>
      </c>
      <c r="H33" s="21"/>
      <c r="I33" s="21"/>
    </row>
    <row r="34" spans="1:9" x14ac:dyDescent="0.35">
      <c r="A34" s="20" t="str">
        <f>B3&amp;C34</f>
        <v>VOLUMEN (miles Consumiciones).Derivados lacteos Ing</v>
      </c>
      <c r="B34" s="20">
        <v>0</v>
      </c>
      <c r="C34" s="20" t="s">
        <v>77</v>
      </c>
      <c r="D34" s="21">
        <v>705006.7</v>
      </c>
      <c r="E34" s="21">
        <v>725009.5</v>
      </c>
      <c r="F34" s="21">
        <v>502464.5</v>
      </c>
      <c r="G34" s="21">
        <v>568638.6</v>
      </c>
      <c r="H34" s="21"/>
      <c r="I34" s="21"/>
    </row>
    <row r="35" spans="1:9" x14ac:dyDescent="0.35">
      <c r="A35" s="20" t="str">
        <f>B3&amp;C35</f>
        <v>VOLUMEN (miles Consumiciones)Mantequilla Ing.</v>
      </c>
      <c r="B35" s="20">
        <v>0</v>
      </c>
      <c r="C35" s="20" t="s">
        <v>78</v>
      </c>
      <c r="D35" s="21">
        <v>41915.411</v>
      </c>
      <c r="E35" s="21">
        <v>53009.985000000001</v>
      </c>
      <c r="F35" s="21">
        <v>44005.4</v>
      </c>
      <c r="G35" s="21">
        <v>32575.200000000001</v>
      </c>
      <c r="H35" s="21"/>
      <c r="I35" s="21"/>
    </row>
    <row r="36" spans="1:9" x14ac:dyDescent="0.35">
      <c r="A36" s="20" t="str">
        <f>B3&amp;C36</f>
        <v>VOLUMEN (miles Consumiciones)Postres Ing.</v>
      </c>
      <c r="B36" s="20">
        <v>0</v>
      </c>
      <c r="C36" s="20" t="s">
        <v>79</v>
      </c>
      <c r="D36" s="21">
        <v>214165.04</v>
      </c>
      <c r="E36" s="21">
        <v>210975.15</v>
      </c>
      <c r="F36" s="21">
        <v>108764.6</v>
      </c>
      <c r="G36" s="21">
        <v>143368.9</v>
      </c>
      <c r="H36" s="21"/>
      <c r="I36" s="21"/>
    </row>
    <row r="37" spans="1:9" x14ac:dyDescent="0.35">
      <c r="A37" s="20" t="str">
        <f>B3&amp;C37</f>
        <v>VOLUMEN (miles Consumiciones)Yogures Ing.</v>
      </c>
      <c r="B37" s="20">
        <v>0</v>
      </c>
      <c r="C37" s="20" t="s">
        <v>80</v>
      </c>
      <c r="D37" s="21">
        <v>59192.33</v>
      </c>
      <c r="E37" s="21">
        <v>62143.78</v>
      </c>
      <c r="F37" s="21">
        <v>47114.52</v>
      </c>
      <c r="G37" s="21">
        <v>35056.660000000003</v>
      </c>
      <c r="H37" s="21"/>
      <c r="I37" s="21"/>
    </row>
    <row r="38" spans="1:9" x14ac:dyDescent="0.35">
      <c r="A38" s="20" t="str">
        <f>B3&amp;C38</f>
        <v>VOLUMEN (miles Consumiciones)Queso Ing.</v>
      </c>
      <c r="B38" s="20">
        <v>0</v>
      </c>
      <c r="C38" s="20" t="s">
        <v>81</v>
      </c>
      <c r="D38" s="21">
        <v>397579.46</v>
      </c>
      <c r="E38" s="21">
        <v>431407.04</v>
      </c>
      <c r="F38" s="21">
        <v>329825</v>
      </c>
      <c r="G38" s="21">
        <v>377201.2</v>
      </c>
      <c r="H38" s="21"/>
      <c r="I38" s="21"/>
    </row>
    <row r="39" spans="1:9" x14ac:dyDescent="0.35">
      <c r="A39" s="20" t="str">
        <f>B3&amp;C39</f>
        <v>VOLUMEN (miles Consumiciones).Fruta Ing.</v>
      </c>
      <c r="B39" s="20">
        <v>0</v>
      </c>
      <c r="C39" s="20" t="s">
        <v>82</v>
      </c>
      <c r="D39" s="21">
        <v>154759.47</v>
      </c>
      <c r="E39" s="21">
        <v>113888.62</v>
      </c>
      <c r="F39" s="21">
        <v>69958.66</v>
      </c>
      <c r="G39" s="21">
        <v>70673.39</v>
      </c>
      <c r="H39" s="21"/>
      <c r="I39" s="21"/>
    </row>
    <row r="40" spans="1:9" x14ac:dyDescent="0.35">
      <c r="A40" s="20" t="str">
        <f>B3&amp;C40</f>
        <v>VOLUMEN (miles Consumiciones)Fruta Fresca Ing</v>
      </c>
      <c r="B40" s="20">
        <v>0</v>
      </c>
      <c r="C40" s="20" t="s">
        <v>83</v>
      </c>
      <c r="D40" s="21">
        <v>131055.99</v>
      </c>
      <c r="E40" s="21">
        <v>88447.75</v>
      </c>
      <c r="F40" s="21">
        <v>49310.7</v>
      </c>
      <c r="G40" s="21">
        <v>49413.19</v>
      </c>
      <c r="H40" s="21"/>
      <c r="I40" s="21"/>
    </row>
    <row r="41" spans="1:9" x14ac:dyDescent="0.35">
      <c r="A41" s="20" t="str">
        <f>B3&amp;C41</f>
        <v>VOLUMEN (miles Consumiciones)Manzana Ing.</v>
      </c>
      <c r="B41" s="20">
        <v>0</v>
      </c>
      <c r="C41" s="20" t="s">
        <v>84</v>
      </c>
      <c r="D41" s="21">
        <v>25140.881000000001</v>
      </c>
      <c r="E41" s="21">
        <v>15738.332</v>
      </c>
      <c r="F41" s="21">
        <v>6970.2219999999998</v>
      </c>
      <c r="G41" s="21">
        <v>7282.5159999999996</v>
      </c>
      <c r="H41" s="21"/>
      <c r="I41" s="21"/>
    </row>
    <row r="42" spans="1:9" x14ac:dyDescent="0.35">
      <c r="A42" s="20" t="str">
        <f>B3&amp;C42</f>
        <v>VOLUMEN (miles Consumiciones)Platano Ing.</v>
      </c>
      <c r="B42" s="20">
        <v>0</v>
      </c>
      <c r="C42" s="20" t="s">
        <v>85</v>
      </c>
      <c r="D42" s="21">
        <v>17220.891</v>
      </c>
      <c r="E42" s="21">
        <v>7754.3689999999997</v>
      </c>
      <c r="F42" s="21">
        <v>7098.9480000000003</v>
      </c>
      <c r="G42" s="21">
        <v>5465.0370000000003</v>
      </c>
      <c r="H42" s="21"/>
      <c r="I42" s="21"/>
    </row>
    <row r="43" spans="1:9" x14ac:dyDescent="0.35">
      <c r="A43" s="20" t="str">
        <f>B3&amp;C43</f>
        <v>VOLUMEN (miles Consumiciones)Naranja/Mandarina In</v>
      </c>
      <c r="B43" s="20">
        <v>0</v>
      </c>
      <c r="C43" s="20" t="s">
        <v>86</v>
      </c>
      <c r="D43" s="21">
        <v>20994.569</v>
      </c>
      <c r="E43" s="21">
        <v>11564.097</v>
      </c>
      <c r="F43" s="21">
        <v>7955.2280000000001</v>
      </c>
      <c r="G43" s="21">
        <v>5894.8630000000003</v>
      </c>
      <c r="H43" s="21"/>
      <c r="I43" s="21"/>
    </row>
    <row r="44" spans="1:9" x14ac:dyDescent="0.35">
      <c r="A44" s="20" t="str">
        <f>B3&amp;C44</f>
        <v>VOLUMEN (miles Consumiciones)Melon/sandia Ing.</v>
      </c>
      <c r="B44" s="20">
        <v>0</v>
      </c>
      <c r="C44" s="20" t="s">
        <v>87</v>
      </c>
      <c r="D44" s="21">
        <v>13929.145699999999</v>
      </c>
      <c r="E44" s="21">
        <v>12079.4017</v>
      </c>
      <c r="F44" s="21">
        <v>5325.0460000000003</v>
      </c>
      <c r="G44" s="21">
        <v>5289.8770000000004</v>
      </c>
      <c r="H44" s="21"/>
      <c r="I44" s="21"/>
    </row>
    <row r="45" spans="1:9" x14ac:dyDescent="0.35">
      <c r="A45" s="20" t="str">
        <f>B3&amp;C45</f>
        <v>VOLUMEN (miles Consumiciones)Fresa/freson Ing.</v>
      </c>
      <c r="B45" s="20">
        <v>0</v>
      </c>
      <c r="C45" s="20" t="s">
        <v>88</v>
      </c>
      <c r="D45" s="21">
        <v>9451.9249999999993</v>
      </c>
      <c r="E45" s="21">
        <v>6934.3716000000004</v>
      </c>
      <c r="F45" s="21">
        <v>3136.5</v>
      </c>
      <c r="G45" s="21">
        <v>3021.6080000000002</v>
      </c>
      <c r="H45" s="21"/>
      <c r="I45" s="21"/>
    </row>
    <row r="46" spans="1:9" x14ac:dyDescent="0.35">
      <c r="A46" s="20" t="str">
        <f>B3&amp;C46</f>
        <v>VOLUMEN (miles Consumiciones)Pina Ing.</v>
      </c>
      <c r="B46" s="20">
        <v>0</v>
      </c>
      <c r="C46" s="20" t="s">
        <v>89</v>
      </c>
      <c r="D46" s="21">
        <v>10587.954</v>
      </c>
      <c r="E46" s="21">
        <v>11627.353999999999</v>
      </c>
      <c r="F46" s="21">
        <v>7087.277</v>
      </c>
      <c r="G46" s="21">
        <v>8719.6579999999994</v>
      </c>
      <c r="H46" s="21"/>
      <c r="I46" s="21"/>
    </row>
    <row r="47" spans="1:9" x14ac:dyDescent="0.35">
      <c r="A47" s="20" t="str">
        <f>B3&amp;C47</f>
        <v>VOLUMEN (miles Consumiciones)Resto frutas Ing.</v>
      </c>
      <c r="B47" s="20">
        <v>0</v>
      </c>
      <c r="C47" s="20" t="s">
        <v>90</v>
      </c>
      <c r="D47" s="21">
        <v>34344.014000000003</v>
      </c>
      <c r="E47" s="21">
        <v>23048.792000000001</v>
      </c>
      <c r="F47" s="21">
        <v>11880.25</v>
      </c>
      <c r="G47" s="21">
        <v>13739.63</v>
      </c>
      <c r="H47" s="21"/>
      <c r="I47" s="21"/>
    </row>
    <row r="48" spans="1:9" x14ac:dyDescent="0.35">
      <c r="A48" s="20" t="str">
        <f>B3&amp;C48</f>
        <v>VOLUMEN (miles Consumiciones)Mermeladas Ing.</v>
      </c>
      <c r="B48" s="20">
        <v>0</v>
      </c>
      <c r="C48" s="20" t="s">
        <v>91</v>
      </c>
      <c r="D48" s="21">
        <v>23703.475999999999</v>
      </c>
      <c r="E48" s="21">
        <v>25440.883999999998</v>
      </c>
      <c r="F48" s="21">
        <v>20647.97</v>
      </c>
      <c r="G48" s="21">
        <v>21260.2</v>
      </c>
      <c r="H48" s="21"/>
      <c r="I48" s="21"/>
    </row>
    <row r="49" spans="1:9" x14ac:dyDescent="0.35">
      <c r="A49" s="20" t="str">
        <f>B3&amp;C49</f>
        <v>VOLUMEN (miles Consumiciones).Hortalizas/Verdur.Ing</v>
      </c>
      <c r="B49" s="20">
        <v>0</v>
      </c>
      <c r="C49" s="20" t="s">
        <v>92</v>
      </c>
      <c r="D49" s="21">
        <v>1336714.5</v>
      </c>
      <c r="E49" s="21">
        <v>1309752.8</v>
      </c>
      <c r="F49" s="21">
        <v>779953</v>
      </c>
      <c r="G49" s="21">
        <v>920303.9</v>
      </c>
      <c r="H49" s="21"/>
      <c r="I49" s="21"/>
    </row>
    <row r="50" spans="1:9" x14ac:dyDescent="0.35">
      <c r="A50" s="20" t="str">
        <f>B3&amp;C50</f>
        <v>VOLUMEN (miles Consumiciones)Tomates Ing.</v>
      </c>
      <c r="B50" s="20">
        <v>0</v>
      </c>
      <c r="C50" s="20" t="s">
        <v>93</v>
      </c>
      <c r="D50" s="21">
        <v>342976.93</v>
      </c>
      <c r="E50" s="21">
        <v>328916.40999999997</v>
      </c>
      <c r="F50" s="21">
        <v>195751.6</v>
      </c>
      <c r="G50" s="21">
        <v>225637.6</v>
      </c>
      <c r="H50" s="21"/>
      <c r="I50" s="21"/>
    </row>
    <row r="51" spans="1:9" x14ac:dyDescent="0.35">
      <c r="A51" s="20" t="str">
        <f>B3&amp;C51</f>
        <v>VOLUMEN (miles Consumiciones)Judías verdes Ing.</v>
      </c>
      <c r="B51" s="20">
        <v>0</v>
      </c>
      <c r="C51" s="20" t="s">
        <v>94</v>
      </c>
      <c r="D51" s="21">
        <v>15011.031000000001</v>
      </c>
      <c r="E51" s="21">
        <v>13739.648999999999</v>
      </c>
      <c r="F51" s="21">
        <v>6594.1040000000003</v>
      </c>
      <c r="G51" s="21">
        <v>7228.7879999999996</v>
      </c>
      <c r="H51" s="21"/>
      <c r="I51" s="21"/>
    </row>
    <row r="52" spans="1:9" x14ac:dyDescent="0.35">
      <c r="A52" s="20" t="str">
        <f>B3&amp;C52</f>
        <v>VOLUMEN (miles Consumiciones)Patatas Ing.</v>
      </c>
      <c r="B52" s="20">
        <v>0</v>
      </c>
      <c r="C52" s="20" t="s">
        <v>95</v>
      </c>
      <c r="D52" s="21">
        <v>665172.4</v>
      </c>
      <c r="E52" s="21">
        <v>661322.1</v>
      </c>
      <c r="F52" s="21">
        <v>394013.9</v>
      </c>
      <c r="G52" s="21">
        <v>466147.7</v>
      </c>
      <c r="H52" s="21"/>
      <c r="I52" s="21"/>
    </row>
    <row r="53" spans="1:9" x14ac:dyDescent="0.35">
      <c r="A53" s="20" t="str">
        <f>B3&amp;C53</f>
        <v>VOLUMEN (miles Consumiciones)Cebollas Ing.</v>
      </c>
      <c r="B53" s="20">
        <v>0</v>
      </c>
      <c r="C53" s="20" t="s">
        <v>96</v>
      </c>
      <c r="D53" s="21">
        <v>270806.78000000003</v>
      </c>
      <c r="E53" s="21">
        <v>258971.98</v>
      </c>
      <c r="F53" s="21">
        <v>175096.2</v>
      </c>
      <c r="G53" s="21">
        <v>198306.4</v>
      </c>
      <c r="H53" s="21"/>
      <c r="I53" s="21"/>
    </row>
    <row r="54" spans="1:9" x14ac:dyDescent="0.35">
      <c r="A54" s="20" t="str">
        <f>B3&amp;C54</f>
        <v>VOLUMEN (miles Consumiciones)Pimientos Ing.</v>
      </c>
      <c r="B54" s="20">
        <v>0</v>
      </c>
      <c r="C54" s="20" t="s">
        <v>97</v>
      </c>
      <c r="D54" s="21">
        <v>125283</v>
      </c>
      <c r="E54" s="21">
        <v>134134.74</v>
      </c>
      <c r="F54" s="21">
        <v>67156.66</v>
      </c>
      <c r="G54" s="21">
        <v>93538.22</v>
      </c>
      <c r="H54" s="21"/>
      <c r="I54" s="21"/>
    </row>
    <row r="55" spans="1:9" x14ac:dyDescent="0.35">
      <c r="A55" s="20" t="str">
        <f>B3&amp;C55</f>
        <v>VOLUMEN (miles Consumiciones)Lechugas Ing.</v>
      </c>
      <c r="B55" s="20">
        <v>0</v>
      </c>
      <c r="C55" s="20" t="s">
        <v>98</v>
      </c>
      <c r="D55" s="21">
        <v>330934.52</v>
      </c>
      <c r="E55" s="21">
        <v>307458.34999999998</v>
      </c>
      <c r="F55" s="21">
        <v>172429.6</v>
      </c>
      <c r="G55" s="21">
        <v>186231.3</v>
      </c>
      <c r="H55" s="21"/>
      <c r="I55" s="21"/>
    </row>
    <row r="56" spans="1:9" x14ac:dyDescent="0.35">
      <c r="A56" s="20" t="str">
        <f>B3&amp;C56</f>
        <v>VOLUMEN (miles Consumiciones)Setas Ing.</v>
      </c>
      <c r="B56" s="20">
        <v>0</v>
      </c>
      <c r="C56" s="20" t="s">
        <v>99</v>
      </c>
      <c r="D56" s="21">
        <v>87942.69</v>
      </c>
      <c r="E56" s="21">
        <v>80470.23</v>
      </c>
      <c r="F56" s="21">
        <v>49135.64</v>
      </c>
      <c r="G56" s="21">
        <v>58268.49</v>
      </c>
      <c r="H56" s="21"/>
      <c r="I56" s="21"/>
    </row>
    <row r="57" spans="1:9" x14ac:dyDescent="0.35">
      <c r="A57" s="20" t="str">
        <f>B3&amp;C57</f>
        <v>VOLUMEN (miles Consumiciones)Esparragos Ing.</v>
      </c>
      <c r="B57" s="20">
        <v>0</v>
      </c>
      <c r="C57" s="20" t="s">
        <v>100</v>
      </c>
      <c r="D57" s="21">
        <v>20739.62</v>
      </c>
      <c r="E57" s="21">
        <v>14129.455</v>
      </c>
      <c r="F57" s="21">
        <v>7784.7529999999997</v>
      </c>
      <c r="G57" s="21">
        <v>10027.459999999999</v>
      </c>
      <c r="H57" s="21"/>
      <c r="I57" s="21"/>
    </row>
    <row r="58" spans="1:9" x14ac:dyDescent="0.35">
      <c r="A58" s="20" t="str">
        <f>B3&amp;C58</f>
        <v>VOLUMEN (miles Consumiciones)Otras hortalizas Ing.</v>
      </c>
      <c r="B58" s="20">
        <v>0</v>
      </c>
      <c r="C58" s="20" t="s">
        <v>101</v>
      </c>
      <c r="D58" s="21">
        <v>227726.48</v>
      </c>
      <c r="E58" s="21">
        <v>238903.37</v>
      </c>
      <c r="F58" s="21">
        <v>149587.5</v>
      </c>
      <c r="G58" s="21">
        <v>171397.1</v>
      </c>
      <c r="H58" s="21"/>
      <c r="I58" s="21"/>
    </row>
    <row r="59" spans="1:9" x14ac:dyDescent="0.35">
      <c r="A59" s="20" t="str">
        <f>B3&amp;C59</f>
        <v>VOLUMEN (miles Consumiciones).Aceite alino Ing.</v>
      </c>
      <c r="B59" s="20">
        <v>0</v>
      </c>
      <c r="C59" s="20" t="s">
        <v>102</v>
      </c>
      <c r="D59" s="21">
        <v>229019.24</v>
      </c>
      <c r="E59" s="21">
        <v>222079.05</v>
      </c>
      <c r="F59" s="21">
        <v>129221</v>
      </c>
      <c r="G59" s="21">
        <v>140031.20000000001</v>
      </c>
      <c r="H59" s="21"/>
      <c r="I59" s="21"/>
    </row>
    <row r="60" spans="1:9" x14ac:dyDescent="0.35">
      <c r="A60" s="20" t="str">
        <f>B3&amp;C60</f>
        <v>VOLUMEN (miles Consumiciones)Aceite oliva Ing.</v>
      </c>
      <c r="B60" s="20">
        <v>0</v>
      </c>
      <c r="C60" s="20" t="s">
        <v>103</v>
      </c>
      <c r="D60" s="21">
        <v>76618.3</v>
      </c>
      <c r="E60" s="21">
        <v>60503.42</v>
      </c>
      <c r="F60" s="21">
        <v>24557.63</v>
      </c>
      <c r="G60" s="21">
        <v>32119.82</v>
      </c>
      <c r="H60" s="21"/>
      <c r="I60" s="21"/>
    </row>
    <row r="61" spans="1:9" x14ac:dyDescent="0.35">
      <c r="A61" s="20" t="str">
        <f>B3&amp;C61</f>
        <v>VOLUMEN (miles Consumiciones)Resto aceite Ing.</v>
      </c>
      <c r="B61" s="20">
        <v>0</v>
      </c>
      <c r="C61" s="20" t="s">
        <v>104</v>
      </c>
      <c r="D61" s="21">
        <v>152532.04999999999</v>
      </c>
      <c r="E61" s="21">
        <v>161760.66</v>
      </c>
      <c r="F61" s="21">
        <v>104743</v>
      </c>
      <c r="G61" s="21">
        <v>108112.3</v>
      </c>
      <c r="H61" s="21"/>
      <c r="I61" s="21"/>
    </row>
    <row r="62" spans="1:9" x14ac:dyDescent="0.35">
      <c r="A62" s="20" t="str">
        <f>B3&amp;C62</f>
        <v>VOLUMEN (miles Consumiciones).Pan Ing.</v>
      </c>
      <c r="B62" s="20">
        <v>0</v>
      </c>
      <c r="C62" s="20" t="s">
        <v>105</v>
      </c>
      <c r="D62" s="21">
        <v>1722937.5</v>
      </c>
      <c r="E62" s="21">
        <v>1719833.4</v>
      </c>
      <c r="F62" s="21">
        <v>1082922</v>
      </c>
      <c r="G62" s="21">
        <v>1198769</v>
      </c>
      <c r="H62" s="21"/>
      <c r="I62" s="21"/>
    </row>
    <row r="63" spans="1:9" x14ac:dyDescent="0.35">
      <c r="A63" s="20" t="str">
        <f>B3&amp;C63</f>
        <v>VOLUMEN (miles Consumiciones).Pastas Ing.</v>
      </c>
      <c r="B63" s="20">
        <v>0</v>
      </c>
      <c r="C63" s="20" t="s">
        <v>106</v>
      </c>
      <c r="D63" s="21">
        <v>80392.649999999994</v>
      </c>
      <c r="E63" s="21">
        <v>70956.52</v>
      </c>
      <c r="F63" s="21">
        <v>44357.88</v>
      </c>
      <c r="G63" s="21">
        <v>47655.4</v>
      </c>
      <c r="H63" s="21"/>
      <c r="I63" s="21"/>
    </row>
    <row r="64" spans="1:9" x14ac:dyDescent="0.35">
      <c r="A64" s="20" t="str">
        <f>B3&amp;C64</f>
        <v>VOLUMEN (miles Consumiciones).Arroz Ing.</v>
      </c>
      <c r="B64" s="20">
        <v>0</v>
      </c>
      <c r="C64" s="20" t="s">
        <v>107</v>
      </c>
      <c r="D64" s="21">
        <v>162436.25</v>
      </c>
      <c r="E64" s="21">
        <v>168082.83</v>
      </c>
      <c r="F64" s="21">
        <v>98401.75</v>
      </c>
      <c r="G64" s="21">
        <v>130434.6</v>
      </c>
      <c r="H64" s="21"/>
      <c r="I64" s="21"/>
    </row>
    <row r="65" spans="1:9" x14ac:dyDescent="0.35">
      <c r="A65" s="20" t="str">
        <f>B3&amp;C65</f>
        <v>VOLUMEN (miles Consumiciones).Legumbres Ing.</v>
      </c>
      <c r="B65" s="20">
        <v>0</v>
      </c>
      <c r="C65" s="20" t="s">
        <v>108</v>
      </c>
      <c r="D65" s="21">
        <v>36727.266000000003</v>
      </c>
      <c r="E65" s="21">
        <v>32300.19</v>
      </c>
      <c r="F65" s="21">
        <v>22550.04</v>
      </c>
      <c r="G65" s="21">
        <v>24819.67</v>
      </c>
      <c r="H65" s="21"/>
      <c r="I65" s="21"/>
    </row>
    <row r="66" spans="1:9" x14ac:dyDescent="0.35">
      <c r="A66" s="20" t="str">
        <f>B3&amp;C66</f>
        <v>VOLUMEN (miles Consumiciones)BATIDOS</v>
      </c>
      <c r="B66" s="20">
        <v>0</v>
      </c>
      <c r="C66" s="20" t="s">
        <v>109</v>
      </c>
      <c r="D66" s="21">
        <v>0</v>
      </c>
      <c r="E66" s="21">
        <v>0</v>
      </c>
      <c r="F66" s="21">
        <v>227083.6</v>
      </c>
      <c r="G66" s="21">
        <v>264727.09999999998</v>
      </c>
      <c r="H66" s="21"/>
      <c r="I66" s="21"/>
    </row>
    <row r="67" spans="1:9" x14ac:dyDescent="0.35">
      <c r="A67" s="20" t="str">
        <f>B3&amp;C67</f>
        <v>VOLUMEN (miles Consumiciones)HELADOS</v>
      </c>
      <c r="B67" s="20">
        <v>0</v>
      </c>
      <c r="C67" s="20" t="s">
        <v>110</v>
      </c>
      <c r="D67" s="21">
        <v>1338962.84563429</v>
      </c>
      <c r="E67" s="21">
        <v>1313089.4620664399</v>
      </c>
      <c r="F67" s="21">
        <v>834948.12472513004</v>
      </c>
      <c r="G67" s="21">
        <v>965797.13876240503</v>
      </c>
      <c r="H67" s="21"/>
      <c r="I67" s="21"/>
    </row>
    <row r="68" spans="1:9" x14ac:dyDescent="0.35">
      <c r="A68" s="20" t="str">
        <f>B3&amp;C68</f>
        <v>VOLUMEN (miles Consumiciones)GALLETAS</v>
      </c>
      <c r="B68" s="20">
        <v>0</v>
      </c>
      <c r="C68" s="20" t="s">
        <v>111</v>
      </c>
      <c r="D68" s="21">
        <v>204669.39905509999</v>
      </c>
      <c r="E68" s="21">
        <v>195896.61230897001</v>
      </c>
      <c r="F68" s="21">
        <v>127151.23811041001</v>
      </c>
      <c r="G68" s="21">
        <v>148540.06579468999</v>
      </c>
      <c r="H68" s="21"/>
      <c r="I68" s="21"/>
    </row>
    <row r="69" spans="1:9" x14ac:dyDescent="0.35">
      <c r="A69" s="20" t="str">
        <f>B3&amp;C69</f>
        <v>VOLUMEN (miles Consumiciones)BOLLERÍA</v>
      </c>
      <c r="B69" s="20">
        <v>0</v>
      </c>
      <c r="C69" s="20" t="s">
        <v>112</v>
      </c>
      <c r="D69" s="21">
        <v>178195.70695392499</v>
      </c>
      <c r="E69" s="21">
        <v>169723.84258917501</v>
      </c>
      <c r="F69" s="21">
        <v>110073.65439710001</v>
      </c>
      <c r="G69" s="21">
        <v>129244.16226975</v>
      </c>
      <c r="H69" s="21"/>
      <c r="I69" s="21"/>
    </row>
    <row r="70" spans="1:9" x14ac:dyDescent="0.35">
      <c r="A70" s="20" t="str">
        <f>B3&amp;C70</f>
        <v>VOLUMEN (miles Consumiciones)BOLLERIA SALADA</v>
      </c>
      <c r="B70" s="20">
        <v>0</v>
      </c>
      <c r="C70" s="20" t="s">
        <v>113</v>
      </c>
      <c r="D70" s="21">
        <v>54857.559918799998</v>
      </c>
      <c r="E70" s="21">
        <v>54671.080820399999</v>
      </c>
      <c r="F70" s="21">
        <v>36582.943994499998</v>
      </c>
      <c r="G70" s="21">
        <v>43766.765290399999</v>
      </c>
      <c r="H70" s="21"/>
      <c r="I70" s="21"/>
    </row>
    <row r="71" spans="1:9" x14ac:dyDescent="0.35">
      <c r="A71" s="20" t="str">
        <f>B3&amp;C71</f>
        <v>VOLUMEN (miles Consumiciones)BOLLERIA DULCE</v>
      </c>
      <c r="B71" s="20">
        <v>0</v>
      </c>
      <c r="C71" s="20" t="s">
        <v>114</v>
      </c>
      <c r="D71" s="21">
        <v>58821.340311624997</v>
      </c>
      <c r="E71" s="21">
        <v>58804.840464749999</v>
      </c>
      <c r="F71" s="21">
        <v>41708.886908</v>
      </c>
      <c r="G71" s="21">
        <v>46612.866779600001</v>
      </c>
      <c r="H71" s="21"/>
      <c r="I71" s="21"/>
    </row>
    <row r="72" spans="1:9" x14ac:dyDescent="0.35">
      <c r="A72" s="20" t="str">
        <f>B3&amp;C72</f>
        <v>VOLUMEN (miles Consumiciones)PAL.PAN+BARRIT+TORTIT</v>
      </c>
      <c r="B72" s="20">
        <v>0</v>
      </c>
      <c r="C72" s="20" t="s">
        <v>115</v>
      </c>
      <c r="D72" s="21">
        <v>30538.598494950002</v>
      </c>
      <c r="E72" s="21">
        <v>29710.55896455</v>
      </c>
      <c r="F72" s="21">
        <v>15996.536813000001</v>
      </c>
      <c r="G72" s="21">
        <v>19350.024686749999</v>
      </c>
      <c r="H72" s="21"/>
      <c r="I72" s="21"/>
    </row>
    <row r="73" spans="1:9" x14ac:dyDescent="0.35">
      <c r="A73" s="20" t="str">
        <f>B3&amp;C73</f>
        <v>VOLUMEN (miles Consumiciones)PALITOS PAN</v>
      </c>
      <c r="B73" s="20">
        <v>0</v>
      </c>
      <c r="C73" s="20" t="s">
        <v>116</v>
      </c>
      <c r="D73" s="21">
        <v>12696.312719150001</v>
      </c>
      <c r="E73" s="21">
        <v>8393.1611881749996</v>
      </c>
      <c r="F73" s="21">
        <v>4373.4173270000001</v>
      </c>
      <c r="G73" s="21">
        <v>5376.2149920000002</v>
      </c>
      <c r="H73" s="21"/>
      <c r="I73" s="21"/>
    </row>
    <row r="74" spans="1:9" x14ac:dyDescent="0.35">
      <c r="A74" s="20" t="str">
        <f>B3&amp;C74</f>
        <v>VOLUMEN (miles Consumiciones)TORTITAS</v>
      </c>
      <c r="B74" s="20">
        <v>0</v>
      </c>
      <c r="C74" s="20" t="s">
        <v>117</v>
      </c>
      <c r="D74" s="21">
        <v>21281.895509400001</v>
      </c>
      <c r="E74" s="21">
        <v>18144.2011513</v>
      </c>
      <c r="F74" s="21">
        <v>11411.869354599999</v>
      </c>
      <c r="G74" s="21">
        <v>14138.290521000001</v>
      </c>
      <c r="H74" s="21"/>
      <c r="I74" s="21"/>
    </row>
    <row r="75" spans="1:9" x14ac:dyDescent="0.35">
      <c r="A75" s="20" t="str">
        <f>B3&amp;C75</f>
        <v>VOLUMEN (miles Consumiciones)BARRITAS</v>
      </c>
      <c r="B75" s="20">
        <v>0</v>
      </c>
      <c r="C75" s="20" t="s">
        <v>118</v>
      </c>
      <c r="D75" s="21">
        <v>26473.69210095</v>
      </c>
      <c r="E75" s="21">
        <v>26172.769719619999</v>
      </c>
      <c r="F75" s="21">
        <v>17077.583713309999</v>
      </c>
      <c r="G75" s="21">
        <v>19295.90352494</v>
      </c>
      <c r="H75" s="21"/>
      <c r="I75" s="21"/>
    </row>
    <row r="76" spans="1:9" x14ac:dyDescent="0.35">
      <c r="A76" s="20" t="str">
        <f>B3&amp;C76</f>
        <v>VOLUMEN (miles Consumiciones).Resto productos Ing.</v>
      </c>
      <c r="B76" s="20">
        <v>0</v>
      </c>
      <c r="C76" s="20" t="s">
        <v>119</v>
      </c>
      <c r="D76" s="21">
        <v>7803.5340570500002</v>
      </c>
      <c r="E76" s="21">
        <v>7286.9501569499998</v>
      </c>
      <c r="F76" s="21">
        <v>3874.9321676</v>
      </c>
      <c r="G76" s="21">
        <v>4504.1934021400002</v>
      </c>
      <c r="H76" s="21"/>
      <c r="I76" s="21"/>
    </row>
    <row r="77" spans="1:9" x14ac:dyDescent="0.35">
      <c r="A77" s="20" t="str">
        <f>B3&amp;C77</f>
        <v>VOLUMEN (miles Consumiciones)Gazpacho / Salmorejo</v>
      </c>
      <c r="B77" s="20">
        <v>0</v>
      </c>
      <c r="C77" s="20" t="s">
        <v>120</v>
      </c>
      <c r="D77" s="21">
        <v>5377.9716808000003</v>
      </c>
      <c r="E77" s="21">
        <v>5285.8763950000002</v>
      </c>
      <c r="F77" s="21">
        <v>3022.5681611999998</v>
      </c>
      <c r="G77" s="21">
        <v>3297.4718349999998</v>
      </c>
      <c r="H77" s="21"/>
      <c r="I77" s="21"/>
    </row>
    <row r="78" spans="1:9" x14ac:dyDescent="0.35">
      <c r="A78" s="20" t="str">
        <f>B3&amp;C78</f>
        <v>VOLUMEN (miles Consumiciones)Sopas / Cremas / pures</v>
      </c>
      <c r="B78" s="20">
        <v>0</v>
      </c>
      <c r="C78" s="20" t="s">
        <v>121</v>
      </c>
      <c r="D78" s="21">
        <v>2425.5623762499999</v>
      </c>
      <c r="E78" s="21">
        <v>2001.0737619500001</v>
      </c>
      <c r="F78" s="21">
        <v>852.36400639999999</v>
      </c>
      <c r="G78" s="21">
        <v>1206.7215671399999</v>
      </c>
      <c r="H78" s="21"/>
      <c r="I78" s="21"/>
    </row>
    <row r="79" spans="1:9" x14ac:dyDescent="0.35">
      <c r="A79" s="20" t="str">
        <f>B3&amp;C79</f>
        <v>VOLUMEN (miles Consumiciones)Proteinas Vegetales</v>
      </c>
      <c r="B79" s="20">
        <v>0</v>
      </c>
      <c r="C79" s="20" t="s">
        <v>122</v>
      </c>
      <c r="D79" s="21">
        <v>408.42480130000001</v>
      </c>
      <c r="E79" s="21">
        <v>285.85864805</v>
      </c>
      <c r="F79" s="21">
        <v>142.59117535999999</v>
      </c>
      <c r="G79" s="21">
        <v>167.09975155000001</v>
      </c>
      <c r="H79" s="21"/>
      <c r="I79" s="21"/>
    </row>
    <row r="80" spans="1:9" x14ac:dyDescent="0.35">
      <c r="A80" s="20" t="str">
        <f>B3&amp;C80</f>
        <v>VOLUMEN (miles Consumiciones)Platos Base Huevos</v>
      </c>
      <c r="B80" s="20">
        <v>0</v>
      </c>
      <c r="C80" s="20" t="s">
        <v>123</v>
      </c>
      <c r="D80" s="21">
        <v>967.11597019999999</v>
      </c>
      <c r="E80" s="21">
        <v>937.22536193999997</v>
      </c>
      <c r="F80" s="21">
        <v>511.10534725000002</v>
      </c>
      <c r="G80" s="21">
        <v>599.64486435000003</v>
      </c>
      <c r="H80" s="21"/>
      <c r="I80" s="21"/>
    </row>
    <row r="81" spans="1:9" x14ac:dyDescent="0.35">
      <c r="A81" s="20" t="str">
        <f>B81&amp;C81</f>
        <v>VOLUMEN (Miles kg ó litros).T.Alimentos TOTAL ING</v>
      </c>
      <c r="B81" s="20" t="s">
        <v>124</v>
      </c>
      <c r="C81" s="20" t="s">
        <v>46</v>
      </c>
      <c r="D81" s="21">
        <v>1338962.84563429</v>
      </c>
      <c r="E81" s="21">
        <v>1313089.4620664399</v>
      </c>
      <c r="F81" s="21">
        <v>834948.12472513004</v>
      </c>
      <c r="G81" s="21">
        <v>965797.13876240503</v>
      </c>
      <c r="H81" s="21"/>
      <c r="I81" s="21"/>
    </row>
    <row r="82" spans="1:9" x14ac:dyDescent="0.35">
      <c r="A82" s="20" t="str">
        <f>B81&amp;C82</f>
        <v>VOLUMEN (Miles kg ó litros).T.Carne Ing.</v>
      </c>
      <c r="B82" s="20">
        <v>0</v>
      </c>
      <c r="C82" s="20" t="s">
        <v>47</v>
      </c>
      <c r="D82" s="21">
        <v>204669.39905509999</v>
      </c>
      <c r="E82" s="21">
        <v>195896.61230897001</v>
      </c>
      <c r="F82" s="21">
        <v>127151.23811041001</v>
      </c>
      <c r="G82" s="21">
        <v>148540.06579468999</v>
      </c>
      <c r="H82" s="21"/>
      <c r="I82" s="21"/>
    </row>
    <row r="83" spans="1:9" x14ac:dyDescent="0.35">
      <c r="A83" s="20" t="str">
        <f>B81&amp;C83</f>
        <v>VOLUMEN (Miles kg ó litros)T.Carne Fresca Ing</v>
      </c>
      <c r="B83" s="20">
        <v>0</v>
      </c>
      <c r="C83" s="20" t="s">
        <v>48</v>
      </c>
      <c r="D83" s="21">
        <v>178195.70695392499</v>
      </c>
      <c r="E83" s="21">
        <v>169723.84258917501</v>
      </c>
      <c r="F83" s="21">
        <v>110073.65439710001</v>
      </c>
      <c r="G83" s="21">
        <v>129244.16226975</v>
      </c>
      <c r="H83" s="21"/>
      <c r="I83" s="21"/>
    </row>
    <row r="84" spans="1:9" x14ac:dyDescent="0.35">
      <c r="A84" s="20" t="str">
        <f>B81&amp;C84</f>
        <v>VOLUMEN (Miles kg ó litros)Ternera Ing.</v>
      </c>
      <c r="B84" s="20">
        <v>0</v>
      </c>
      <c r="C84" s="20" t="s">
        <v>49</v>
      </c>
      <c r="D84" s="21">
        <v>54857.559918799998</v>
      </c>
      <c r="E84" s="21">
        <v>54671.080820399999</v>
      </c>
      <c r="F84" s="21">
        <v>36582.943994499998</v>
      </c>
      <c r="G84" s="21">
        <v>43766.765290399999</v>
      </c>
      <c r="H84" s="21"/>
      <c r="I84" s="21"/>
    </row>
    <row r="85" spans="1:9" x14ac:dyDescent="0.35">
      <c r="A85" s="20" t="str">
        <f>B81&amp;C85</f>
        <v>VOLUMEN (Miles kg ó litros)Pollo Ing.</v>
      </c>
      <c r="B85" s="20">
        <v>0</v>
      </c>
      <c r="C85" s="20" t="s">
        <v>50</v>
      </c>
      <c r="D85" s="21">
        <v>58821.340311624997</v>
      </c>
      <c r="E85" s="21">
        <v>58804.840464749999</v>
      </c>
      <c r="F85" s="21">
        <v>41708.886908</v>
      </c>
      <c r="G85" s="21">
        <v>46612.866779600001</v>
      </c>
      <c r="H85" s="21"/>
      <c r="I85" s="21"/>
    </row>
    <row r="86" spans="1:9" x14ac:dyDescent="0.35">
      <c r="A86" s="20" t="str">
        <f>B81&amp;C86</f>
        <v>VOLUMEN (Miles kg ó litros)Porcino Ing.</v>
      </c>
      <c r="B86" s="20">
        <v>0</v>
      </c>
      <c r="C86" s="20" t="s">
        <v>51</v>
      </c>
      <c r="D86" s="21">
        <v>30538.598494950002</v>
      </c>
      <c r="E86" s="21">
        <v>29710.55896455</v>
      </c>
      <c r="F86" s="21">
        <v>15996.536813000001</v>
      </c>
      <c r="G86" s="21">
        <v>19350.024686749999</v>
      </c>
      <c r="H86" s="21"/>
      <c r="I86" s="21"/>
    </row>
    <row r="87" spans="1:9" x14ac:dyDescent="0.35">
      <c r="A87" s="20" t="str">
        <f>B81&amp;C87</f>
        <v>VOLUMEN (Miles kg ó litros)Ovino Ing.</v>
      </c>
      <c r="B87" s="20">
        <v>0</v>
      </c>
      <c r="C87" s="20" t="s">
        <v>52</v>
      </c>
      <c r="D87" s="21">
        <v>12696.312719150001</v>
      </c>
      <c r="E87" s="21">
        <v>8393.1611881749996</v>
      </c>
      <c r="F87" s="21">
        <v>4373.4173270000001</v>
      </c>
      <c r="G87" s="21">
        <v>5376.2149920000002</v>
      </c>
      <c r="H87" s="21"/>
      <c r="I87" s="21"/>
    </row>
    <row r="88" spans="1:9" x14ac:dyDescent="0.35">
      <c r="A88" s="20" t="str">
        <f>B81&amp;C88</f>
        <v>VOLUMEN (Miles kg ó litros)Resto Carne Ing.</v>
      </c>
      <c r="B88" s="20">
        <v>0</v>
      </c>
      <c r="C88" s="20" t="s">
        <v>53</v>
      </c>
      <c r="D88" s="21">
        <v>21281.895509400001</v>
      </c>
      <c r="E88" s="21">
        <v>18144.2011513</v>
      </c>
      <c r="F88" s="21">
        <v>11411.869354599999</v>
      </c>
      <c r="G88" s="21">
        <v>14138.290521000001</v>
      </c>
      <c r="H88" s="21"/>
      <c r="I88" s="21"/>
    </row>
    <row r="89" spans="1:9" x14ac:dyDescent="0.35">
      <c r="A89" s="20" t="str">
        <f>B81&amp;C89</f>
        <v>VOLUMEN (Miles kg ó litros)Carnes Transform.Ing</v>
      </c>
      <c r="B89" s="20">
        <v>0</v>
      </c>
      <c r="C89" s="20" t="s">
        <v>54</v>
      </c>
      <c r="D89" s="21">
        <v>26473.69210095</v>
      </c>
      <c r="E89" s="21">
        <v>26172.769719619999</v>
      </c>
      <c r="F89" s="21">
        <v>17077.583713309999</v>
      </c>
      <c r="G89" s="21">
        <v>19295.90352494</v>
      </c>
      <c r="H89" s="21"/>
      <c r="I89" s="21"/>
    </row>
    <row r="90" spans="1:9" x14ac:dyDescent="0.35">
      <c r="A90" s="20" t="str">
        <f>B81&amp;C90</f>
        <v>VOLUMEN (Miles kg ó litros)Jamón Curado Ing.</v>
      </c>
      <c r="B90" s="20">
        <v>0</v>
      </c>
      <c r="C90" s="20" t="s">
        <v>55</v>
      </c>
      <c r="D90" s="21">
        <v>7803.5340570500002</v>
      </c>
      <c r="E90" s="21">
        <v>7286.9501569499998</v>
      </c>
      <c r="F90" s="21">
        <v>3874.9321676</v>
      </c>
      <c r="G90" s="21">
        <v>4504.1934021400002</v>
      </c>
      <c r="H90" s="21"/>
      <c r="I90" s="21"/>
    </row>
    <row r="91" spans="1:9" x14ac:dyDescent="0.35">
      <c r="A91" s="20" t="str">
        <f>B81&amp;C91</f>
        <v>VOLUMEN (Miles kg ó litros)J.Curado Normal Ing</v>
      </c>
      <c r="B91" s="20">
        <v>0</v>
      </c>
      <c r="C91" s="20" t="s">
        <v>56</v>
      </c>
      <c r="D91" s="21">
        <v>5377.9716808000003</v>
      </c>
      <c r="E91" s="21">
        <v>5285.8763950000002</v>
      </c>
      <c r="F91" s="21">
        <v>3022.5681611999998</v>
      </c>
      <c r="G91" s="21">
        <v>3297.4718349999998</v>
      </c>
      <c r="H91" s="21"/>
      <c r="I91" s="21"/>
    </row>
    <row r="92" spans="1:9" x14ac:dyDescent="0.35">
      <c r="A92" s="20" t="str">
        <f>B81&amp;C92</f>
        <v>VOLUMEN (Miles kg ó litros)J.Iberico Ing.</v>
      </c>
      <c r="B92" s="20">
        <v>0</v>
      </c>
      <c r="C92" s="20" t="s">
        <v>57</v>
      </c>
      <c r="D92" s="21">
        <v>2425.5623762499999</v>
      </c>
      <c r="E92" s="21">
        <v>2001.0737619500001</v>
      </c>
      <c r="F92" s="21">
        <v>852.36400639999999</v>
      </c>
      <c r="G92" s="21">
        <v>1206.7215671399999</v>
      </c>
      <c r="H92" s="21"/>
      <c r="I92" s="21"/>
    </row>
    <row r="93" spans="1:9" x14ac:dyDescent="0.35">
      <c r="A93" s="20" t="str">
        <f>B81&amp;C93</f>
        <v>VOLUMEN (Miles kg ó litros)Lomo embuchado Ing.</v>
      </c>
      <c r="B93" s="20">
        <v>0</v>
      </c>
      <c r="C93" s="20" t="s">
        <v>58</v>
      </c>
      <c r="D93" s="21">
        <v>408.42480130000001</v>
      </c>
      <c r="E93" s="21">
        <v>285.85864805</v>
      </c>
      <c r="F93" s="21">
        <v>142.59117535999999</v>
      </c>
      <c r="G93" s="21">
        <v>167.09975155000001</v>
      </c>
      <c r="H93" s="21"/>
      <c r="I93" s="21"/>
    </row>
    <row r="94" spans="1:9" x14ac:dyDescent="0.35">
      <c r="A94" s="20" t="str">
        <f>B81&amp;C94</f>
        <v>VOLUMEN (Miles kg ó litros)Chorizo Ing.</v>
      </c>
      <c r="B94" s="20">
        <v>0</v>
      </c>
      <c r="C94" s="20" t="s">
        <v>59</v>
      </c>
      <c r="D94" s="21">
        <v>967.11597019999999</v>
      </c>
      <c r="E94" s="21">
        <v>937.22536193999997</v>
      </c>
      <c r="F94" s="21">
        <v>511.10534725000002</v>
      </c>
      <c r="G94" s="21">
        <v>599.64486435000003</v>
      </c>
      <c r="H94" s="21"/>
      <c r="I94" s="21"/>
    </row>
    <row r="95" spans="1:9" x14ac:dyDescent="0.35">
      <c r="A95" s="20" t="str">
        <f>B81&amp;C95</f>
        <v>VOLUMEN (Miles kg ó litros)Pates/Foie-gras Ing</v>
      </c>
      <c r="B95" s="20">
        <v>0</v>
      </c>
      <c r="C95" s="20" t="s">
        <v>60</v>
      </c>
      <c r="D95" s="21">
        <v>136.77037139999999</v>
      </c>
      <c r="E95" s="21">
        <v>205.72944727999999</v>
      </c>
      <c r="F95" s="21">
        <v>73.778164599999997</v>
      </c>
      <c r="G95" s="21">
        <v>75.969798900000001</v>
      </c>
      <c r="H95" s="21"/>
      <c r="I95" s="21"/>
    </row>
    <row r="96" spans="1:9" x14ac:dyDescent="0.35">
      <c r="A96" s="20" t="str">
        <f>B81&amp;C96</f>
        <v>VOLUMEN (Miles kg ó litros)Rto carn.transf.Ing</v>
      </c>
      <c r="B96" s="20">
        <v>0</v>
      </c>
      <c r="C96" s="20" t="s">
        <v>61</v>
      </c>
      <c r="D96" s="21">
        <v>17157.846901000001</v>
      </c>
      <c r="E96" s="21">
        <v>17457.0061054</v>
      </c>
      <c r="F96" s="21">
        <v>12475.176858500001</v>
      </c>
      <c r="G96" s="21">
        <v>13948.995708</v>
      </c>
      <c r="H96" s="21"/>
      <c r="I96" s="21"/>
    </row>
    <row r="97" spans="1:9" x14ac:dyDescent="0.35">
      <c r="A97" s="20" t="str">
        <f>B81&amp;C97</f>
        <v>VOLUMEN (Miles kg ó litros).T.Pescados/Marisc.Ing</v>
      </c>
      <c r="B97" s="20">
        <v>0</v>
      </c>
      <c r="C97" s="20" t="s">
        <v>62</v>
      </c>
      <c r="D97" s="21">
        <v>130523.36270368499</v>
      </c>
      <c r="E97" s="21">
        <v>124450.2459288</v>
      </c>
      <c r="F97" s="21">
        <v>73918.959366109993</v>
      </c>
      <c r="G97" s="21">
        <v>93262.608414539995</v>
      </c>
      <c r="H97" s="21"/>
      <c r="I97" s="21"/>
    </row>
    <row r="98" spans="1:9" x14ac:dyDescent="0.35">
      <c r="A98" s="20" t="str">
        <f>B81&amp;C98</f>
        <v>VOLUMEN (Miles kg ó litros)Pescados Ing.</v>
      </c>
      <c r="B98" s="20">
        <v>0</v>
      </c>
      <c r="C98" s="20" t="s">
        <v>63</v>
      </c>
      <c r="D98" s="21">
        <v>56271.425440935003</v>
      </c>
      <c r="E98" s="21">
        <v>50896.27538485</v>
      </c>
      <c r="F98" s="21">
        <v>30564.816497259999</v>
      </c>
      <c r="G98" s="21">
        <v>36605.239081159998</v>
      </c>
      <c r="H98" s="21"/>
      <c r="I98" s="21"/>
    </row>
    <row r="99" spans="1:9" x14ac:dyDescent="0.35">
      <c r="A99" s="20" t="str">
        <f>B81&amp;C99</f>
        <v>VOLUMEN (Miles kg ó litros)Merluza/Pescadil.Ing</v>
      </c>
      <c r="B99" s="20">
        <v>0</v>
      </c>
      <c r="C99" s="20" t="s">
        <v>64</v>
      </c>
      <c r="D99" s="21">
        <v>2782.3731515999998</v>
      </c>
      <c r="E99" s="21">
        <v>2336.0601783000002</v>
      </c>
      <c r="F99" s="21">
        <v>1211.699114</v>
      </c>
      <c r="G99" s="21">
        <v>1128.9313861000001</v>
      </c>
      <c r="H99" s="21"/>
      <c r="I99" s="21"/>
    </row>
    <row r="100" spans="1:9" x14ac:dyDescent="0.35">
      <c r="A100" s="20" t="str">
        <f>B81&amp;C100</f>
        <v>VOLUMEN (Miles kg ó litros)Boquerones Ing.</v>
      </c>
      <c r="B100" s="20">
        <v>0</v>
      </c>
      <c r="C100" s="20" t="s">
        <v>65</v>
      </c>
      <c r="D100" s="21">
        <v>1608.40558326</v>
      </c>
      <c r="E100" s="21">
        <v>1536.9998694999999</v>
      </c>
      <c r="F100" s="21">
        <v>884.28982680000001</v>
      </c>
      <c r="G100" s="21">
        <v>1203.24578075</v>
      </c>
      <c r="H100" s="21"/>
      <c r="I100" s="21"/>
    </row>
    <row r="101" spans="1:9" x14ac:dyDescent="0.35">
      <c r="A101" s="20" t="str">
        <f>B81&amp;C101</f>
        <v>VOLUMEN (Miles kg ó litros)Sardinas Ing.</v>
      </c>
      <c r="B101" s="20">
        <v>0</v>
      </c>
      <c r="C101" s="20" t="s">
        <v>66</v>
      </c>
      <c r="D101" s="21">
        <v>1072.611175625</v>
      </c>
      <c r="E101" s="21">
        <v>1324.7969654000001</v>
      </c>
      <c r="F101" s="21">
        <v>1036.6479945000001</v>
      </c>
      <c r="G101" s="21">
        <v>1315.8258290000001</v>
      </c>
      <c r="H101" s="21"/>
      <c r="I101" s="21"/>
    </row>
    <row r="102" spans="1:9" x14ac:dyDescent="0.35">
      <c r="A102" s="20" t="str">
        <f>B81&amp;C102</f>
        <v>VOLUMEN (Miles kg ó litros)Rape Ing.</v>
      </c>
      <c r="B102" s="20">
        <v>0</v>
      </c>
      <c r="C102" s="20" t="s">
        <v>67</v>
      </c>
      <c r="D102" s="21">
        <v>512.47248909999996</v>
      </c>
      <c r="E102" s="21">
        <v>625.05949725000005</v>
      </c>
      <c r="F102" s="21">
        <v>405.63814300000001</v>
      </c>
      <c r="G102" s="21">
        <v>291.60528700999998</v>
      </c>
      <c r="H102" s="21"/>
      <c r="I102" s="21"/>
    </row>
    <row r="103" spans="1:9" x14ac:dyDescent="0.35">
      <c r="A103" s="20" t="str">
        <f>B81&amp;C103</f>
        <v>VOLUMEN (Miles kg ó litros)Dorada Ing.</v>
      </c>
      <c r="B103" s="20">
        <v>0</v>
      </c>
      <c r="C103" s="20" t="s">
        <v>68</v>
      </c>
      <c r="D103" s="21">
        <v>919.15374384999996</v>
      </c>
      <c r="E103" s="21">
        <v>638.03667814999994</v>
      </c>
      <c r="F103" s="21">
        <v>667.95757130000004</v>
      </c>
      <c r="G103" s="21">
        <v>969.21162340000001</v>
      </c>
      <c r="H103" s="21"/>
      <c r="I103" s="21"/>
    </row>
    <row r="104" spans="1:9" x14ac:dyDescent="0.35">
      <c r="A104" s="20" t="str">
        <f>B81&amp;C104</f>
        <v>VOLUMEN (Miles kg ó litros)Salmon Ing.</v>
      </c>
      <c r="B104" s="20">
        <v>0</v>
      </c>
      <c r="C104" s="20" t="s">
        <v>69</v>
      </c>
      <c r="D104" s="21">
        <v>3621.1556446999998</v>
      </c>
      <c r="E104" s="21">
        <v>3461.4171817500001</v>
      </c>
      <c r="F104" s="21">
        <v>2273.0405655</v>
      </c>
      <c r="G104" s="21">
        <v>3250.8845096</v>
      </c>
      <c r="H104" s="21"/>
      <c r="I104" s="21"/>
    </row>
    <row r="105" spans="1:9" x14ac:dyDescent="0.35">
      <c r="A105" s="20" t="str">
        <f>B81&amp;C105</f>
        <v>VOLUMEN (Miles kg ó litros)Atun Fresco Ing.</v>
      </c>
      <c r="B105" s="20">
        <v>0</v>
      </c>
      <c r="C105" s="20" t="s">
        <v>70</v>
      </c>
      <c r="D105" s="21">
        <v>2627.8482954999999</v>
      </c>
      <c r="E105" s="21">
        <v>2186.5653118</v>
      </c>
      <c r="F105" s="21">
        <v>1828.9936574999999</v>
      </c>
      <c r="G105" s="21">
        <v>2084.1536329999999</v>
      </c>
      <c r="H105" s="21"/>
      <c r="I105" s="21"/>
    </row>
    <row r="106" spans="1:9" x14ac:dyDescent="0.35">
      <c r="A106" s="20" t="str">
        <f>B81&amp;C106</f>
        <v>VOLUMEN (Miles kg ó litros)Resto pescados Ing.</v>
      </c>
      <c r="B106" s="20">
        <v>0</v>
      </c>
      <c r="C106" s="20" t="s">
        <v>71</v>
      </c>
      <c r="D106" s="21">
        <v>43127.405357299998</v>
      </c>
      <c r="E106" s="21">
        <v>38787.339702700003</v>
      </c>
      <c r="F106" s="21">
        <v>22256.549624660001</v>
      </c>
      <c r="G106" s="21">
        <v>26361.3810323</v>
      </c>
    </row>
    <row r="107" spans="1:9" x14ac:dyDescent="0.35">
      <c r="A107" s="20" t="str">
        <f>B81&amp;C107</f>
        <v>VOLUMEN (Miles kg ó litros)Mariscos Ing.</v>
      </c>
      <c r="B107" s="20">
        <v>0</v>
      </c>
      <c r="C107" s="20" t="s">
        <v>72</v>
      </c>
      <c r="D107" s="21">
        <v>74251.937262749998</v>
      </c>
      <c r="E107" s="21">
        <v>73553.970543949996</v>
      </c>
      <c r="F107" s="21">
        <v>43354.142868850002</v>
      </c>
      <c r="G107" s="21">
        <v>56657.369333379997</v>
      </c>
    </row>
    <row r="108" spans="1:9" x14ac:dyDescent="0.35">
      <c r="A108" s="20" t="str">
        <f>B81&amp;C108</f>
        <v>VOLUMEN (Miles kg ó litros)Calamares Ing.</v>
      </c>
      <c r="B108" s="20">
        <v>0</v>
      </c>
      <c r="C108" s="20" t="s">
        <v>73</v>
      </c>
      <c r="D108" s="21">
        <v>16318.0358818</v>
      </c>
      <c r="E108" s="21">
        <v>17244.772945199999</v>
      </c>
      <c r="F108" s="21">
        <v>9000.6099319999994</v>
      </c>
      <c r="G108" s="21">
        <v>12618.0072005</v>
      </c>
    </row>
    <row r="109" spans="1:9" x14ac:dyDescent="0.35">
      <c r="A109" s="20" t="str">
        <f>B81&amp;C109</f>
        <v>VOLUMEN (Miles kg ó litros)Pulpo/sepia Ing.</v>
      </c>
      <c r="B109" s="20">
        <v>0</v>
      </c>
      <c r="C109" s="20" t="s">
        <v>74</v>
      </c>
      <c r="D109" s="21">
        <v>15779.168035500001</v>
      </c>
      <c r="E109" s="21">
        <v>15278.962378</v>
      </c>
      <c r="F109" s="21">
        <v>9008.2271428000004</v>
      </c>
      <c r="G109" s="21">
        <v>11852.947825699999</v>
      </c>
    </row>
    <row r="110" spans="1:9" x14ac:dyDescent="0.35">
      <c r="A110" s="20" t="str">
        <f>B81&amp;C110</f>
        <v>VOLUMEN (Miles kg ó litros)Langostinos/Gamb.Ing</v>
      </c>
      <c r="B110" s="20">
        <v>0</v>
      </c>
      <c r="C110" s="20" t="s">
        <v>75</v>
      </c>
      <c r="D110" s="21">
        <v>19406.811283899999</v>
      </c>
      <c r="E110" s="21">
        <v>19316.8883895</v>
      </c>
      <c r="F110" s="21">
        <v>11847.767872500001</v>
      </c>
      <c r="G110" s="21">
        <v>15308.01886118</v>
      </c>
    </row>
    <row r="111" spans="1:9" x14ac:dyDescent="0.35">
      <c r="A111" s="20" t="str">
        <f>B81&amp;C111</f>
        <v>VOLUMEN (Miles kg ó litros)Otros mariscos Ing.</v>
      </c>
      <c r="B111" s="20">
        <v>0</v>
      </c>
      <c r="C111" s="20" t="s">
        <v>76</v>
      </c>
      <c r="D111" s="21">
        <v>22747.922061550002</v>
      </c>
      <c r="E111" s="21">
        <v>21713.346831250001</v>
      </c>
      <c r="F111" s="21">
        <v>13497.53792155</v>
      </c>
      <c r="G111" s="21">
        <v>16878.395445999999</v>
      </c>
    </row>
    <row r="112" spans="1:9" x14ac:dyDescent="0.35">
      <c r="A112" s="20" t="str">
        <f>B81&amp;C112</f>
        <v>VOLUMEN (Miles kg ó litros).Derivados lacteos Ing</v>
      </c>
      <c r="B112" s="20">
        <v>0</v>
      </c>
      <c r="C112" s="20" t="s">
        <v>77</v>
      </c>
      <c r="D112" s="21">
        <v>63013.037560750003</v>
      </c>
      <c r="E112" s="21">
        <v>61746.179983034999</v>
      </c>
      <c r="F112" s="21">
        <v>39733.414138200002</v>
      </c>
      <c r="G112" s="21">
        <v>46570.198660549999</v>
      </c>
    </row>
    <row r="113" spans="1:7" x14ac:dyDescent="0.35">
      <c r="A113" s="20" t="str">
        <f>B81&amp;C113</f>
        <v>VOLUMEN (Miles kg ó litros)Mantequilla Ing.</v>
      </c>
      <c r="B113" s="20">
        <v>0</v>
      </c>
      <c r="C113" s="20" t="s">
        <v>78</v>
      </c>
      <c r="D113" s="21">
        <v>672.34839784999997</v>
      </c>
      <c r="E113" s="21">
        <v>879.14782480999997</v>
      </c>
      <c r="F113" s="21">
        <v>681.67678850000004</v>
      </c>
      <c r="G113" s="21">
        <v>536.95514705000005</v>
      </c>
    </row>
    <row r="114" spans="1:7" x14ac:dyDescent="0.35">
      <c r="A114" s="20" t="str">
        <f>B81&amp;C114</f>
        <v>VOLUMEN (Miles kg ó litros)Postres Ing.</v>
      </c>
      <c r="B114" s="20">
        <v>0</v>
      </c>
      <c r="C114" s="20" t="s">
        <v>79</v>
      </c>
      <c r="D114" s="21">
        <v>24484.859574999999</v>
      </c>
      <c r="E114" s="21">
        <v>24122.022975</v>
      </c>
      <c r="F114" s="21">
        <v>12519.2125</v>
      </c>
      <c r="G114" s="21">
        <v>16521.810750000001</v>
      </c>
    </row>
    <row r="115" spans="1:7" x14ac:dyDescent="0.35">
      <c r="A115" s="20" t="str">
        <f>B81&amp;C115</f>
        <v>VOLUMEN (Miles kg ó litros)Yogures Ing.</v>
      </c>
      <c r="B115" s="20">
        <v>0</v>
      </c>
      <c r="C115" s="20" t="s">
        <v>80</v>
      </c>
      <c r="D115" s="21">
        <v>5943.8965824999996</v>
      </c>
      <c r="E115" s="21">
        <v>3229.4071665249999</v>
      </c>
      <c r="F115" s="21">
        <v>2228.6901130000001</v>
      </c>
      <c r="G115" s="21">
        <v>1767.8487625</v>
      </c>
    </row>
    <row r="116" spans="1:7" x14ac:dyDescent="0.35">
      <c r="A116" s="20" t="str">
        <f>B81&amp;C116</f>
        <v>VOLUMEN (Miles kg ó litros)Queso Ing.</v>
      </c>
      <c r="B116" s="20">
        <v>0</v>
      </c>
      <c r="C116" s="20" t="s">
        <v>81</v>
      </c>
      <c r="D116" s="21">
        <v>31911.933005399998</v>
      </c>
      <c r="E116" s="21">
        <v>33515.602016700002</v>
      </c>
      <c r="F116" s="21">
        <v>24303.834736699999</v>
      </c>
      <c r="G116" s="21">
        <v>27743.584000999999</v>
      </c>
    </row>
    <row r="117" spans="1:7" x14ac:dyDescent="0.35">
      <c r="A117" s="20" t="str">
        <f>B81&amp;C117</f>
        <v>VOLUMEN (Miles kg ó litros).Fruta Ing.</v>
      </c>
      <c r="B117" s="20">
        <v>0</v>
      </c>
      <c r="C117" s="20" t="s">
        <v>82</v>
      </c>
      <c r="D117" s="21">
        <v>26213.232909750001</v>
      </c>
      <c r="E117" s="21">
        <v>18121.909829529999</v>
      </c>
      <c r="F117" s="21">
        <v>9909.4627079999991</v>
      </c>
      <c r="G117" s="21">
        <v>9859.2288629499999</v>
      </c>
    </row>
    <row r="118" spans="1:7" x14ac:dyDescent="0.35">
      <c r="A118" s="20" t="str">
        <f>B81&amp;C118</f>
        <v>VOLUMEN (Miles kg ó litros)Fruta Fresca Ing</v>
      </c>
      <c r="B118" s="20">
        <v>0</v>
      </c>
      <c r="C118" s="20" t="s">
        <v>83</v>
      </c>
      <c r="D118" s="21">
        <v>25431.958795499999</v>
      </c>
      <c r="E118" s="21">
        <v>17288.400645400001</v>
      </c>
      <c r="F118" s="21">
        <v>9263.2324064999993</v>
      </c>
      <c r="G118" s="21">
        <v>9191.4198584999995</v>
      </c>
    </row>
    <row r="119" spans="1:7" x14ac:dyDescent="0.35">
      <c r="A119" s="20" t="str">
        <f>B81&amp;C119</f>
        <v>VOLUMEN (Miles kg ó litros)Manzana Ing.</v>
      </c>
      <c r="B119" s="20">
        <v>0</v>
      </c>
      <c r="C119" s="20" t="s">
        <v>84</v>
      </c>
      <c r="D119" s="21">
        <v>5028.1761999999999</v>
      </c>
      <c r="E119" s="21">
        <v>3147.6664000000001</v>
      </c>
      <c r="F119" s="21">
        <v>1394.0444</v>
      </c>
      <c r="G119" s="21">
        <v>1456.5032000000001</v>
      </c>
    </row>
    <row r="120" spans="1:7" x14ac:dyDescent="0.35">
      <c r="A120" s="20" t="str">
        <f>B81&amp;C120</f>
        <v>VOLUMEN (Miles kg ó litros)Platano Ing.</v>
      </c>
      <c r="B120" s="20">
        <v>0</v>
      </c>
      <c r="C120" s="20" t="s">
        <v>85</v>
      </c>
      <c r="D120" s="21">
        <v>2583.1336500000002</v>
      </c>
      <c r="E120" s="21">
        <v>1163.15535</v>
      </c>
      <c r="F120" s="21">
        <v>1064.8422</v>
      </c>
      <c r="G120" s="21">
        <v>819.75554999999997</v>
      </c>
    </row>
    <row r="121" spans="1:7" x14ac:dyDescent="0.35">
      <c r="A121" s="20" t="str">
        <f>B81&amp;C121</f>
        <v>VOLUMEN (Miles kg ó litros)Naranja/Mandarina In</v>
      </c>
      <c r="B121" s="20">
        <v>0</v>
      </c>
      <c r="C121" s="20" t="s">
        <v>86</v>
      </c>
      <c r="D121" s="21">
        <v>4198.1473454999996</v>
      </c>
      <c r="E121" s="21">
        <v>2312.2882051000001</v>
      </c>
      <c r="F121" s="21">
        <v>1591.0454999999999</v>
      </c>
      <c r="G121" s="21">
        <v>1178.9726000000001</v>
      </c>
    </row>
    <row r="122" spans="1:7" x14ac:dyDescent="0.35">
      <c r="A122" s="20" t="str">
        <f>B81&amp;C122</f>
        <v>VOLUMEN (Miles kg ó litros)Melon/sandia Ing.</v>
      </c>
      <c r="B122" s="20">
        <v>0</v>
      </c>
      <c r="C122" s="20" t="s">
        <v>87</v>
      </c>
      <c r="D122" s="21">
        <v>3325.6979500000002</v>
      </c>
      <c r="E122" s="21">
        <v>2952.5792550000001</v>
      </c>
      <c r="F122" s="21">
        <v>1241.3453999999999</v>
      </c>
      <c r="G122" s="21">
        <v>1233.0559149999999</v>
      </c>
    </row>
    <row r="123" spans="1:7" x14ac:dyDescent="0.35">
      <c r="A123" s="20" t="str">
        <f>B81&amp;C123</f>
        <v>VOLUMEN (Miles kg ó litros)Fresa/freson Ing.</v>
      </c>
      <c r="B123" s="20">
        <v>0</v>
      </c>
      <c r="C123" s="20" t="s">
        <v>88</v>
      </c>
      <c r="D123" s="21">
        <v>1854.7813265</v>
      </c>
      <c r="E123" s="21">
        <v>1372.0113782999999</v>
      </c>
      <c r="F123" s="21">
        <v>628.31165599999997</v>
      </c>
      <c r="G123" s="21">
        <v>597.88573499999995</v>
      </c>
    </row>
    <row r="124" spans="1:7" x14ac:dyDescent="0.35">
      <c r="A124" s="20" t="str">
        <f>B81&amp;C124</f>
        <v>VOLUMEN (Miles kg ó litros)Pina Ing.</v>
      </c>
      <c r="B124" s="20">
        <v>0</v>
      </c>
      <c r="C124" s="20" t="s">
        <v>89</v>
      </c>
      <c r="D124" s="21">
        <v>1573.2195234999999</v>
      </c>
      <c r="E124" s="21">
        <v>1730.9416570000001</v>
      </c>
      <c r="F124" s="21">
        <v>967.59325049999995</v>
      </c>
      <c r="G124" s="21">
        <v>1157.3208585</v>
      </c>
    </row>
    <row r="125" spans="1:7" x14ac:dyDescent="0.35">
      <c r="A125" s="20" t="str">
        <f>B81&amp;C125</f>
        <v>VOLUMEN (Miles kg ó litros)Resto frutas Ing.</v>
      </c>
      <c r="B125" s="20">
        <v>0</v>
      </c>
      <c r="C125" s="20" t="s">
        <v>90</v>
      </c>
      <c r="D125" s="21">
        <v>6868.8028000000004</v>
      </c>
      <c r="E125" s="21">
        <v>4609.7583999999997</v>
      </c>
      <c r="F125" s="21">
        <v>2376.0500000000002</v>
      </c>
      <c r="G125" s="21">
        <v>2747.9259999999999</v>
      </c>
    </row>
    <row r="126" spans="1:7" x14ac:dyDescent="0.35">
      <c r="A126" s="20" t="str">
        <f>B81&amp;C126</f>
        <v>VOLUMEN (Miles kg ó litros)Mermeladas Ing.</v>
      </c>
      <c r="B126" s="20">
        <v>0</v>
      </c>
      <c r="C126" s="20" t="s">
        <v>91</v>
      </c>
      <c r="D126" s="21">
        <v>781.27411425000003</v>
      </c>
      <c r="E126" s="21">
        <v>833.50918412999999</v>
      </c>
      <c r="F126" s="21">
        <v>646.2303015</v>
      </c>
      <c r="G126" s="21">
        <v>667.80900444999997</v>
      </c>
    </row>
    <row r="127" spans="1:7" x14ac:dyDescent="0.35">
      <c r="A127" s="20" t="str">
        <f>B81&amp;C127</f>
        <v>VOLUMEN (Miles kg ó litros).Hortalizas/Verdur.Ing</v>
      </c>
      <c r="B127" s="20">
        <v>0</v>
      </c>
      <c r="C127" s="20" t="s">
        <v>92</v>
      </c>
      <c r="D127" s="21">
        <v>367966.84430482</v>
      </c>
      <c r="E127" s="21">
        <v>358181.29957947001</v>
      </c>
      <c r="F127" s="21">
        <v>211006.10044241001</v>
      </c>
      <c r="G127" s="21">
        <v>247083.93192746499</v>
      </c>
    </row>
    <row r="128" spans="1:7" x14ac:dyDescent="0.35">
      <c r="A128" s="20" t="str">
        <f>B81&amp;C128</f>
        <v>VOLUMEN (Miles kg ó litros)Tomates Ing.</v>
      </c>
      <c r="B128" s="20">
        <v>0</v>
      </c>
      <c r="C128" s="20" t="s">
        <v>93</v>
      </c>
      <c r="D128" s="21">
        <v>34111.248661999998</v>
      </c>
      <c r="E128" s="21">
        <v>33386.46833725</v>
      </c>
      <c r="F128" s="21">
        <v>19637.751249749999</v>
      </c>
      <c r="G128" s="21">
        <v>22312.8824934</v>
      </c>
    </row>
    <row r="129" spans="1:7" x14ac:dyDescent="0.35">
      <c r="A129" s="20" t="str">
        <f>B81&amp;C129</f>
        <v>VOLUMEN (Miles kg ó litros)Judías verdes Ing.</v>
      </c>
      <c r="B129" s="20">
        <v>0</v>
      </c>
      <c r="C129" s="20" t="s">
        <v>94</v>
      </c>
      <c r="D129" s="21">
        <v>3755.32773645</v>
      </c>
      <c r="E129" s="21">
        <v>3454.1567043</v>
      </c>
      <c r="F129" s="21">
        <v>1652.91059075</v>
      </c>
      <c r="G129" s="21">
        <v>1787.209206475</v>
      </c>
    </row>
    <row r="130" spans="1:7" x14ac:dyDescent="0.35">
      <c r="A130" s="20" t="str">
        <f>B81&amp;C130</f>
        <v>VOLUMEN (Miles kg ó litros)Patatas Ing.</v>
      </c>
      <c r="B130" s="20">
        <v>0</v>
      </c>
      <c r="C130" s="20" t="s">
        <v>95</v>
      </c>
      <c r="D130" s="21">
        <v>143121.2674209</v>
      </c>
      <c r="E130" s="21">
        <v>141276.0439058</v>
      </c>
      <c r="F130" s="21">
        <v>85543.418777400002</v>
      </c>
      <c r="G130" s="21">
        <v>101343.4854984</v>
      </c>
    </row>
    <row r="131" spans="1:7" x14ac:dyDescent="0.35">
      <c r="A131" s="20" t="str">
        <f>B81&amp;C131</f>
        <v>VOLUMEN (Miles kg ó litros)Cebollas Ing.</v>
      </c>
      <c r="B131" s="20">
        <v>0</v>
      </c>
      <c r="C131" s="20" t="s">
        <v>96</v>
      </c>
      <c r="D131" s="21">
        <v>29762.698490474999</v>
      </c>
      <c r="E131" s="21">
        <v>26499.514281399999</v>
      </c>
      <c r="F131" s="21">
        <v>16363.640877</v>
      </c>
      <c r="G131" s="21">
        <v>18348.5137545</v>
      </c>
    </row>
    <row r="132" spans="1:7" x14ac:dyDescent="0.35">
      <c r="A132" s="20" t="str">
        <f>B81&amp;C132</f>
        <v>VOLUMEN (Miles kg ó litros)Pimientos Ing.</v>
      </c>
      <c r="B132" s="20">
        <v>0</v>
      </c>
      <c r="C132" s="20" t="s">
        <v>97</v>
      </c>
      <c r="D132" s="21">
        <v>23355.184578814999</v>
      </c>
      <c r="E132" s="21">
        <v>24622.552332290001</v>
      </c>
      <c r="F132" s="21">
        <v>12548.952474</v>
      </c>
      <c r="G132" s="21">
        <v>17613.986897250001</v>
      </c>
    </row>
    <row r="133" spans="1:7" x14ac:dyDescent="0.35">
      <c r="A133" s="20" t="str">
        <f>B81&amp;C133</f>
        <v>VOLUMEN (Miles kg ó litros)Lechugas Ing.</v>
      </c>
      <c r="B133" s="20">
        <v>0</v>
      </c>
      <c r="C133" s="20" t="s">
        <v>98</v>
      </c>
      <c r="D133" s="21">
        <v>63185.507404999997</v>
      </c>
      <c r="E133" s="21">
        <v>58939.393531000002</v>
      </c>
      <c r="F133" s="21">
        <v>33403.032115499998</v>
      </c>
      <c r="G133" s="21">
        <v>36311.92738275</v>
      </c>
    </row>
    <row r="134" spans="1:7" x14ac:dyDescent="0.35">
      <c r="A134" s="20" t="str">
        <f>B81&amp;C134</f>
        <v>VOLUMEN (Miles kg ó litros)Setas Ing.</v>
      </c>
      <c r="B134" s="20">
        <v>0</v>
      </c>
      <c r="C134" s="20" t="s">
        <v>99</v>
      </c>
      <c r="D134" s="21">
        <v>17349.709257070001</v>
      </c>
      <c r="E134" s="21">
        <v>16257.020163040001</v>
      </c>
      <c r="F134" s="21">
        <v>10012.2335107</v>
      </c>
      <c r="G134" s="21">
        <v>11977.14493975</v>
      </c>
    </row>
    <row r="135" spans="1:7" x14ac:dyDescent="0.35">
      <c r="A135" s="20" t="str">
        <f>B81&amp;C135</f>
        <v>VOLUMEN (Miles kg ó litros)Esparragos Ing.</v>
      </c>
      <c r="B135" s="20">
        <v>0</v>
      </c>
      <c r="C135" s="20" t="s">
        <v>100</v>
      </c>
      <c r="D135" s="21">
        <v>4507.8046163600002</v>
      </c>
      <c r="E135" s="21">
        <v>3087.8713621400002</v>
      </c>
      <c r="F135" s="21">
        <v>1605.1997317600001</v>
      </c>
      <c r="G135" s="21">
        <v>2164.9749458000001</v>
      </c>
    </row>
    <row r="136" spans="1:7" x14ac:dyDescent="0.35">
      <c r="A136" s="20" t="str">
        <f>B81&amp;C136</f>
        <v>VOLUMEN (Miles kg ó litros)Otras hortalizas Ing.</v>
      </c>
      <c r="B136" s="20">
        <v>0</v>
      </c>
      <c r="C136" s="20" t="s">
        <v>101</v>
      </c>
      <c r="D136" s="21">
        <v>48818.096137749999</v>
      </c>
      <c r="E136" s="21">
        <v>50658.278962249999</v>
      </c>
      <c r="F136" s="21">
        <v>30238.961115549999</v>
      </c>
      <c r="G136" s="21">
        <v>35223.806809139998</v>
      </c>
    </row>
    <row r="137" spans="1:7" x14ac:dyDescent="0.35">
      <c r="A137" s="20" t="str">
        <f>B81&amp;C137</f>
        <v>VOLUMEN (Miles kg ó litros).Aceite alino Ing.</v>
      </c>
      <c r="B137" s="20">
        <v>0</v>
      </c>
      <c r="C137" s="20" t="s">
        <v>102</v>
      </c>
      <c r="D137" s="21">
        <v>2291.5033764999998</v>
      </c>
      <c r="E137" s="21">
        <v>2222.6408120000001</v>
      </c>
      <c r="F137" s="21">
        <v>1293.0065716199999</v>
      </c>
      <c r="G137" s="21">
        <v>1402.3213332099999</v>
      </c>
    </row>
    <row r="138" spans="1:7" x14ac:dyDescent="0.35">
      <c r="A138" s="20" t="str">
        <f>B81&amp;C138</f>
        <v>VOLUMEN (Miles kg ó litros)Aceite oliva Ing.</v>
      </c>
      <c r="B138" s="20">
        <v>0</v>
      </c>
      <c r="C138" s="20" t="s">
        <v>103</v>
      </c>
      <c r="D138" s="21">
        <v>766.18291920000001</v>
      </c>
      <c r="E138" s="21">
        <v>605.03416890000005</v>
      </c>
      <c r="F138" s="21">
        <v>245.57628339999999</v>
      </c>
      <c r="G138" s="21">
        <v>321.19821830000001</v>
      </c>
    </row>
    <row r="139" spans="1:7" x14ac:dyDescent="0.35">
      <c r="A139" s="20" t="str">
        <f>B81&amp;C139</f>
        <v>VOLUMEN (Miles kg ó litros)Resto aceite Ing.</v>
      </c>
      <c r="B139" s="20">
        <v>0</v>
      </c>
      <c r="C139" s="20" t="s">
        <v>104</v>
      </c>
      <c r="D139" s="21">
        <v>1525.3204573</v>
      </c>
      <c r="E139" s="21">
        <v>1617.6066430999999</v>
      </c>
      <c r="F139" s="21">
        <v>1047.43028822</v>
      </c>
      <c r="G139" s="21">
        <v>1081.1231149099999</v>
      </c>
    </row>
    <row r="140" spans="1:7" x14ac:dyDescent="0.35">
      <c r="A140" s="20" t="str">
        <f>B81&amp;C140</f>
        <v>VOLUMEN (Miles kg ó litros).Pan Ing.</v>
      </c>
      <c r="B140" s="20">
        <v>0</v>
      </c>
      <c r="C140" s="20" t="s">
        <v>105</v>
      </c>
      <c r="D140" s="21">
        <v>152307.14022999999</v>
      </c>
      <c r="E140" s="21">
        <v>152615.0264642</v>
      </c>
      <c r="F140" s="21">
        <v>97328.3585322</v>
      </c>
      <c r="G140" s="21">
        <v>107553.233255</v>
      </c>
    </row>
    <row r="141" spans="1:7" x14ac:dyDescent="0.35">
      <c r="A141" s="20" t="str">
        <f>B81&amp;C141</f>
        <v>VOLUMEN (Miles kg ó litros).Pastas Ing.</v>
      </c>
      <c r="B141" s="20">
        <v>0</v>
      </c>
      <c r="C141" s="20" t="s">
        <v>106</v>
      </c>
      <c r="D141" s="21">
        <v>7042.5638127250004</v>
      </c>
      <c r="E141" s="21">
        <v>6210.1761316499997</v>
      </c>
      <c r="F141" s="21">
        <v>3930.1696709299999</v>
      </c>
      <c r="G141" s="21">
        <v>4235.4685808000004</v>
      </c>
    </row>
    <row r="142" spans="1:7" x14ac:dyDescent="0.35">
      <c r="A142" s="20" t="str">
        <f>B81&amp;C142</f>
        <v>VOLUMEN (Miles kg ó litros).Arroz Ing.</v>
      </c>
      <c r="B142" s="20">
        <v>0</v>
      </c>
      <c r="C142" s="20" t="s">
        <v>107</v>
      </c>
      <c r="D142" s="21">
        <v>13049.94467237</v>
      </c>
      <c r="E142" s="21">
        <v>13443.77289025</v>
      </c>
      <c r="F142" s="21">
        <v>7998.9378564999997</v>
      </c>
      <c r="G142" s="21">
        <v>10580.1407552</v>
      </c>
    </row>
    <row r="143" spans="1:7" x14ac:dyDescent="0.35">
      <c r="A143" s="20" t="str">
        <f>B81&amp;C143</f>
        <v>VOLUMEN (Miles kg ó litros).Legumbres Ing.</v>
      </c>
      <c r="B143" s="20">
        <v>0</v>
      </c>
      <c r="C143" s="20" t="s">
        <v>108</v>
      </c>
      <c r="D143" s="21">
        <v>3596.7904920000001</v>
      </c>
      <c r="E143" s="21">
        <v>3144.9130187999999</v>
      </c>
      <c r="F143" s="21">
        <v>2175.1226379999998</v>
      </c>
      <c r="G143" s="21">
        <v>2443.1190704999999</v>
      </c>
    </row>
    <row r="144" spans="1:7" x14ac:dyDescent="0.35">
      <c r="A144" s="20" t="str">
        <f>B81&amp;C144</f>
        <v>VOLUMEN (Miles kg ó litros)BATIDOS</v>
      </c>
      <c r="B144" s="20">
        <v>0</v>
      </c>
      <c r="C144" s="20" t="s">
        <v>109</v>
      </c>
      <c r="D144" s="21">
        <v>0</v>
      </c>
      <c r="E144" s="21">
        <v>0</v>
      </c>
      <c r="F144" s="21">
        <v>14918.790180104999</v>
      </c>
      <c r="G144" s="21">
        <v>17012.889241425</v>
      </c>
    </row>
    <row r="145" spans="1:7" x14ac:dyDescent="0.35">
      <c r="A145" s="20" t="str">
        <f>B81&amp;C145</f>
        <v>VOLUMEN (Miles kg ó litros)HELADOS</v>
      </c>
      <c r="B145" s="20">
        <v>0</v>
      </c>
      <c r="C145" s="20" t="s">
        <v>110</v>
      </c>
      <c r="D145" s="21">
        <v>39675.160799999998</v>
      </c>
      <c r="E145" s="21">
        <v>38594.690399999999</v>
      </c>
      <c r="F145" s="21">
        <v>22830.527999999998</v>
      </c>
      <c r="G145" s="21">
        <v>26264.531999999999</v>
      </c>
    </row>
    <row r="146" spans="1:7" x14ac:dyDescent="0.35">
      <c r="A146" s="20" t="str">
        <f>B81&amp;C146</f>
        <v>VOLUMEN (Miles kg ó litros)GALLETAS</v>
      </c>
      <c r="B146" s="20">
        <v>0</v>
      </c>
      <c r="C146" s="20" t="s">
        <v>111</v>
      </c>
      <c r="D146" s="21" t="s">
        <v>279</v>
      </c>
      <c r="E146" s="21" t="s">
        <v>279</v>
      </c>
      <c r="F146" s="21" t="s">
        <v>279</v>
      </c>
      <c r="G146" s="21" t="s">
        <v>279</v>
      </c>
    </row>
    <row r="147" spans="1:7" x14ac:dyDescent="0.35">
      <c r="A147" s="20" t="str">
        <f>B81&amp;C147</f>
        <v>VOLUMEN (Miles kg ó litros)BOLLERÍA</v>
      </c>
      <c r="B147" s="20">
        <v>0</v>
      </c>
      <c r="C147" s="20" t="s">
        <v>112</v>
      </c>
      <c r="D147" s="21">
        <v>75759.354000000007</v>
      </c>
      <c r="E147" s="21">
        <v>74197.817999999999</v>
      </c>
      <c r="F147" s="21">
        <v>57036.568500000001</v>
      </c>
      <c r="G147" s="21">
        <v>55208.8269</v>
      </c>
    </row>
    <row r="148" spans="1:7" x14ac:dyDescent="0.35">
      <c r="A148" s="20" t="str">
        <f>B81&amp;C148</f>
        <v>VOLUMEN (Miles kg ó litros)BOLLERIA SALADA</v>
      </c>
      <c r="B148" s="20">
        <v>0</v>
      </c>
      <c r="C148" s="20" t="s">
        <v>113</v>
      </c>
      <c r="D148" s="21" t="s">
        <v>279</v>
      </c>
      <c r="E148" s="21" t="s">
        <v>279</v>
      </c>
      <c r="F148" s="21" t="s">
        <v>279</v>
      </c>
      <c r="G148" s="21" t="s">
        <v>279</v>
      </c>
    </row>
    <row r="149" spans="1:7" x14ac:dyDescent="0.35">
      <c r="A149" s="20" t="str">
        <f>B81&amp;C149</f>
        <v>VOLUMEN (Miles kg ó litros)BOLLERIA DULCE</v>
      </c>
      <c r="B149" s="20">
        <v>0</v>
      </c>
      <c r="C149" s="20" t="s">
        <v>114</v>
      </c>
      <c r="D149" s="21">
        <v>0</v>
      </c>
      <c r="E149" s="21">
        <v>0</v>
      </c>
      <c r="F149" s="21">
        <v>55402.623</v>
      </c>
      <c r="G149" s="21">
        <v>53447.94</v>
      </c>
    </row>
    <row r="150" spans="1:7" x14ac:dyDescent="0.35">
      <c r="A150" s="20" t="str">
        <f>B81&amp;C150</f>
        <v>VOLUMEN (Miles kg ó litros)PAL.PAN+BARRIT+TORTIT</v>
      </c>
      <c r="B150" s="20">
        <v>0</v>
      </c>
      <c r="C150" s="20" t="s">
        <v>115</v>
      </c>
      <c r="D150" s="21" t="s">
        <v>279</v>
      </c>
      <c r="E150" s="21" t="s">
        <v>279</v>
      </c>
      <c r="F150" s="21" t="s">
        <v>279</v>
      </c>
      <c r="G150" s="21" t="s">
        <v>279</v>
      </c>
    </row>
    <row r="151" spans="1:7" x14ac:dyDescent="0.35">
      <c r="A151" s="20" t="str">
        <f>B81&amp;C151</f>
        <v>VOLUMEN (Miles kg ó litros)PALITOS PAN</v>
      </c>
      <c r="B151" s="20">
        <v>0</v>
      </c>
      <c r="C151" s="20" t="s">
        <v>116</v>
      </c>
      <c r="D151" s="21">
        <v>2256.47298</v>
      </c>
      <c r="E151" s="21">
        <v>2417.5637999999999</v>
      </c>
      <c r="F151" s="21">
        <v>1617.6546000000001</v>
      </c>
      <c r="G151" s="21">
        <v>1644.9832799999999</v>
      </c>
    </row>
    <row r="152" spans="1:7" x14ac:dyDescent="0.35">
      <c r="A152" s="20" t="str">
        <f>B81&amp;C152</f>
        <v>VOLUMEN (Miles kg ó litros)TORTITAS</v>
      </c>
      <c r="B152" s="20">
        <v>0</v>
      </c>
      <c r="C152" s="20" t="s">
        <v>117</v>
      </c>
      <c r="D152" s="21" t="s">
        <v>279</v>
      </c>
      <c r="E152" s="21" t="s">
        <v>279</v>
      </c>
      <c r="F152" s="21" t="s">
        <v>279</v>
      </c>
      <c r="G152" s="21" t="s">
        <v>279</v>
      </c>
    </row>
    <row r="153" spans="1:7" x14ac:dyDescent="0.35">
      <c r="A153" s="20" t="str">
        <f>B81&amp;C153</f>
        <v>VOLUMEN (Miles kg ó litros)BARRITAS</v>
      </c>
      <c r="B153" s="20">
        <v>0</v>
      </c>
      <c r="C153" s="20" t="s">
        <v>118</v>
      </c>
      <c r="D153" s="21">
        <v>770.29161999999997</v>
      </c>
      <c r="E153" s="21">
        <v>570.54478600000004</v>
      </c>
      <c r="F153" s="21">
        <v>457.88889999999998</v>
      </c>
      <c r="G153" s="21">
        <v>314.98739999999998</v>
      </c>
    </row>
    <row r="154" spans="1:7" x14ac:dyDescent="0.35">
      <c r="A154" s="20" t="str">
        <f>B81&amp;C154</f>
        <v>VOLUMEN (Miles kg ó litros).Resto productos Ing.</v>
      </c>
      <c r="B154" s="20">
        <v>0</v>
      </c>
      <c r="C154" s="20" t="s">
        <v>119</v>
      </c>
      <c r="D154" s="21" t="s">
        <v>279</v>
      </c>
      <c r="E154" s="21" t="s">
        <v>279</v>
      </c>
      <c r="F154" s="21" t="s">
        <v>279</v>
      </c>
      <c r="G154" s="21" t="s">
        <v>279</v>
      </c>
    </row>
    <row r="155" spans="1:7" x14ac:dyDescent="0.35">
      <c r="A155" s="20" t="str">
        <f>B81&amp;C155</f>
        <v>VOLUMEN (Miles kg ó litros)Gazpacho / Salmorejo</v>
      </c>
      <c r="B155" s="20">
        <v>0</v>
      </c>
      <c r="C155" s="20" t="s">
        <v>120</v>
      </c>
      <c r="D155" s="21">
        <v>0</v>
      </c>
      <c r="E155" s="21">
        <v>0</v>
      </c>
      <c r="F155" s="21">
        <v>2274.9185000000002</v>
      </c>
      <c r="G155" s="21">
        <v>3460.6525000000001</v>
      </c>
    </row>
    <row r="156" spans="1:7" x14ac:dyDescent="0.35">
      <c r="A156" s="20" t="str">
        <f>B81&amp;C156</f>
        <v>VOLUMEN (Miles kg ó litros)Sopas / Cremas / pures</v>
      </c>
      <c r="B156" s="20">
        <v>0</v>
      </c>
      <c r="C156" s="20" t="s">
        <v>121</v>
      </c>
      <c r="D156" s="21" t="s">
        <v>279</v>
      </c>
      <c r="E156" s="21" t="s">
        <v>279</v>
      </c>
      <c r="F156" s="21" t="s">
        <v>279</v>
      </c>
      <c r="G156" s="21" t="s">
        <v>279</v>
      </c>
    </row>
    <row r="157" spans="1:7" x14ac:dyDescent="0.35">
      <c r="A157" s="20" t="str">
        <f>B81&amp;C157</f>
        <v>VOLUMEN (Miles kg ó litros)Proteinas Vegetales</v>
      </c>
      <c r="B157" s="20">
        <v>0</v>
      </c>
      <c r="C157" s="20" t="s">
        <v>122</v>
      </c>
      <c r="D157" s="21">
        <v>0</v>
      </c>
      <c r="E157" s="21">
        <v>0</v>
      </c>
      <c r="F157" s="21">
        <v>0</v>
      </c>
      <c r="G157" s="21">
        <v>0</v>
      </c>
    </row>
    <row r="158" spans="1:7" x14ac:dyDescent="0.35">
      <c r="A158" s="20" t="str">
        <f>B81&amp;C158</f>
        <v>VOLUMEN (Miles kg ó litros)Platos Base Huevos</v>
      </c>
      <c r="B158" s="20">
        <v>0</v>
      </c>
      <c r="C158" s="20" t="s">
        <v>123</v>
      </c>
      <c r="D158" s="21" t="s">
        <v>279</v>
      </c>
      <c r="E158" s="21" t="s">
        <v>279</v>
      </c>
      <c r="F158" s="21" t="s">
        <v>279</v>
      </c>
      <c r="G158" s="21" t="s">
        <v>279</v>
      </c>
    </row>
    <row r="159" spans="1:7" x14ac:dyDescent="0.35">
      <c r="A159" s="20" t="str">
        <f>B159&amp;C159</f>
        <v>VALOR (Miles Euros).T.Alimentos TOTAL ING</v>
      </c>
      <c r="B159" s="20" t="s">
        <v>125</v>
      </c>
      <c r="C159" s="20" t="s">
        <v>46</v>
      </c>
      <c r="D159" s="21">
        <v>19629382</v>
      </c>
      <c r="E159" s="21">
        <v>21059185</v>
      </c>
      <c r="F159" s="21">
        <v>13513990</v>
      </c>
      <c r="G159" s="21">
        <v>17357850</v>
      </c>
    </row>
    <row r="160" spans="1:7" x14ac:dyDescent="0.35">
      <c r="A160" s="20" t="str">
        <f>B159&amp;C160</f>
        <v>VALOR (Miles Euros).T.Carne Ing.</v>
      </c>
      <c r="B160" s="20">
        <v>0</v>
      </c>
      <c r="C160" s="20" t="s">
        <v>47</v>
      </c>
      <c r="D160" s="21" t="s">
        <v>279</v>
      </c>
      <c r="E160" s="21" t="s">
        <v>279</v>
      </c>
      <c r="F160" s="21" t="s">
        <v>279</v>
      </c>
      <c r="G160" s="21" t="s">
        <v>279</v>
      </c>
    </row>
    <row r="161" spans="1:7" x14ac:dyDescent="0.35">
      <c r="A161" s="20" t="str">
        <f>B159&amp;C161</f>
        <v>VALOR (Miles Euros)T.Carne Fresca Ing</v>
      </c>
      <c r="B161" s="20">
        <v>0</v>
      </c>
      <c r="C161" s="20" t="s">
        <v>48</v>
      </c>
      <c r="D161" s="21" t="s">
        <v>279</v>
      </c>
      <c r="E161" s="21" t="s">
        <v>279</v>
      </c>
      <c r="F161" s="21" t="s">
        <v>279</v>
      </c>
      <c r="G161" s="21" t="s">
        <v>279</v>
      </c>
    </row>
    <row r="162" spans="1:7" x14ac:dyDescent="0.35">
      <c r="A162" s="20" t="str">
        <f>B159&amp;C162</f>
        <v>VALOR (Miles Euros)Ternera Ing.</v>
      </c>
      <c r="B162" s="20">
        <v>0</v>
      </c>
      <c r="C162" s="20" t="s">
        <v>49</v>
      </c>
      <c r="D162" s="21" t="s">
        <v>279</v>
      </c>
      <c r="E162" s="21" t="s">
        <v>279</v>
      </c>
      <c r="F162" s="21" t="s">
        <v>279</v>
      </c>
      <c r="G162" s="21" t="s">
        <v>279</v>
      </c>
    </row>
    <row r="163" spans="1:7" x14ac:dyDescent="0.35">
      <c r="A163" s="20" t="str">
        <f>B159&amp;C163</f>
        <v>VALOR (Miles Euros)Pollo Ing.</v>
      </c>
      <c r="B163" s="20">
        <v>0</v>
      </c>
      <c r="C163" s="20" t="s">
        <v>50</v>
      </c>
      <c r="D163" s="21" t="s">
        <v>279</v>
      </c>
      <c r="E163" s="21" t="s">
        <v>279</v>
      </c>
      <c r="F163" s="21" t="s">
        <v>279</v>
      </c>
      <c r="G163" s="21" t="s">
        <v>279</v>
      </c>
    </row>
    <row r="164" spans="1:7" x14ac:dyDescent="0.35">
      <c r="A164" s="20" t="str">
        <f>B159&amp;C164</f>
        <v>VALOR (Miles Euros)Porcino Ing.</v>
      </c>
      <c r="B164" s="20">
        <v>0</v>
      </c>
      <c r="C164" s="20" t="s">
        <v>51</v>
      </c>
      <c r="D164" s="21" t="s">
        <v>279</v>
      </c>
      <c r="E164" s="21" t="s">
        <v>279</v>
      </c>
      <c r="F164" s="21" t="s">
        <v>279</v>
      </c>
      <c r="G164" s="21" t="s">
        <v>279</v>
      </c>
    </row>
    <row r="165" spans="1:7" x14ac:dyDescent="0.35">
      <c r="A165" s="20" t="str">
        <f>B159&amp;C165</f>
        <v>VALOR (Miles Euros)Ovino Ing.</v>
      </c>
      <c r="B165" s="20">
        <v>0</v>
      </c>
      <c r="C165" s="20" t="s">
        <v>52</v>
      </c>
      <c r="D165" s="21" t="s">
        <v>279</v>
      </c>
      <c r="E165" s="21" t="s">
        <v>279</v>
      </c>
      <c r="F165" s="21" t="s">
        <v>279</v>
      </c>
      <c r="G165" s="21" t="s">
        <v>279</v>
      </c>
    </row>
    <row r="166" spans="1:7" x14ac:dyDescent="0.35">
      <c r="A166" s="20" t="str">
        <f>B159&amp;C166</f>
        <v>VALOR (Miles Euros)Resto Carne Ing.</v>
      </c>
      <c r="B166" s="20">
        <v>0</v>
      </c>
      <c r="C166" s="20" t="s">
        <v>53</v>
      </c>
      <c r="D166" s="21" t="s">
        <v>279</v>
      </c>
      <c r="E166" s="21" t="s">
        <v>279</v>
      </c>
      <c r="F166" s="21" t="s">
        <v>279</v>
      </c>
      <c r="G166" s="21" t="s">
        <v>279</v>
      </c>
    </row>
    <row r="167" spans="1:7" x14ac:dyDescent="0.35">
      <c r="A167" s="20" t="str">
        <f>B159&amp;C167</f>
        <v>VALOR (Miles Euros)Carnes Transform.Ing</v>
      </c>
      <c r="B167" s="20">
        <v>0</v>
      </c>
      <c r="C167" s="20" t="s">
        <v>54</v>
      </c>
      <c r="D167" s="21" t="s">
        <v>279</v>
      </c>
      <c r="E167" s="21" t="s">
        <v>279</v>
      </c>
      <c r="F167" s="21" t="s">
        <v>279</v>
      </c>
      <c r="G167" s="21" t="s">
        <v>279</v>
      </c>
    </row>
    <row r="168" spans="1:7" x14ac:dyDescent="0.35">
      <c r="A168" s="20" t="str">
        <f>B159&amp;C168</f>
        <v>VALOR (Miles Euros)Jamón Curado Ing.</v>
      </c>
      <c r="B168" s="20">
        <v>0</v>
      </c>
      <c r="C168" s="20" t="s">
        <v>55</v>
      </c>
      <c r="D168" s="21" t="s">
        <v>279</v>
      </c>
      <c r="E168" s="21" t="s">
        <v>279</v>
      </c>
      <c r="F168" s="21" t="s">
        <v>279</v>
      </c>
      <c r="G168" s="21" t="s">
        <v>279</v>
      </c>
    </row>
    <row r="169" spans="1:7" x14ac:dyDescent="0.35">
      <c r="A169" s="20" t="str">
        <f>B159&amp;C169</f>
        <v>VALOR (Miles Euros)J.Curado Normal Ing</v>
      </c>
      <c r="B169" s="20">
        <v>0</v>
      </c>
      <c r="C169" s="20" t="s">
        <v>56</v>
      </c>
      <c r="D169" s="21" t="s">
        <v>279</v>
      </c>
      <c r="E169" s="21" t="s">
        <v>279</v>
      </c>
      <c r="F169" s="21" t="s">
        <v>279</v>
      </c>
      <c r="G169" s="21" t="s">
        <v>279</v>
      </c>
    </row>
    <row r="170" spans="1:7" x14ac:dyDescent="0.35">
      <c r="A170" s="20" t="str">
        <f>B159&amp;C170</f>
        <v>VALOR (Miles Euros)J.Iberico Ing.</v>
      </c>
      <c r="B170" s="20">
        <v>0</v>
      </c>
      <c r="C170" s="20" t="s">
        <v>57</v>
      </c>
      <c r="D170" s="21" t="s">
        <v>279</v>
      </c>
      <c r="E170" s="21" t="s">
        <v>279</v>
      </c>
      <c r="F170" s="21" t="s">
        <v>279</v>
      </c>
      <c r="G170" s="21" t="s">
        <v>279</v>
      </c>
    </row>
    <row r="171" spans="1:7" x14ac:dyDescent="0.35">
      <c r="A171" s="20" t="str">
        <f>B159&amp;C171</f>
        <v>VALOR (Miles Euros)Lomo embuchado Ing.</v>
      </c>
      <c r="B171" s="20">
        <v>0</v>
      </c>
      <c r="C171" s="20" t="s">
        <v>58</v>
      </c>
      <c r="D171" s="21" t="s">
        <v>279</v>
      </c>
      <c r="E171" s="21" t="s">
        <v>279</v>
      </c>
      <c r="F171" s="21" t="s">
        <v>279</v>
      </c>
      <c r="G171" s="21" t="s">
        <v>279</v>
      </c>
    </row>
    <row r="172" spans="1:7" x14ac:dyDescent="0.35">
      <c r="A172" s="20" t="str">
        <f>B159&amp;C172</f>
        <v>VALOR (Miles Euros)Chorizo Ing.</v>
      </c>
      <c r="B172" s="20">
        <v>0</v>
      </c>
      <c r="C172" s="20" t="s">
        <v>59</v>
      </c>
      <c r="D172" s="21" t="s">
        <v>279</v>
      </c>
      <c r="E172" s="21" t="s">
        <v>279</v>
      </c>
      <c r="F172" s="21" t="s">
        <v>279</v>
      </c>
      <c r="G172" s="21" t="s">
        <v>279</v>
      </c>
    </row>
    <row r="173" spans="1:7" x14ac:dyDescent="0.35">
      <c r="A173" s="20" t="str">
        <f>B159&amp;C173</f>
        <v>VALOR (Miles Euros)Pates/Foie-gras Ing</v>
      </c>
      <c r="B173" s="20">
        <v>0</v>
      </c>
      <c r="C173" s="20" t="s">
        <v>60</v>
      </c>
      <c r="D173" s="21" t="s">
        <v>279</v>
      </c>
      <c r="E173" s="21" t="s">
        <v>279</v>
      </c>
      <c r="F173" s="21" t="s">
        <v>279</v>
      </c>
      <c r="G173" s="21" t="s">
        <v>279</v>
      </c>
    </row>
    <row r="174" spans="1:7" x14ac:dyDescent="0.35">
      <c r="A174" s="20" t="str">
        <f>B159&amp;C174</f>
        <v>VALOR (Miles Euros)Rto carn.transf.Ing</v>
      </c>
      <c r="B174" s="20">
        <v>0</v>
      </c>
      <c r="C174" s="20" t="s">
        <v>61</v>
      </c>
      <c r="D174" s="21" t="s">
        <v>279</v>
      </c>
      <c r="E174" s="21" t="s">
        <v>279</v>
      </c>
      <c r="F174" s="21" t="s">
        <v>279</v>
      </c>
      <c r="G174" s="21" t="s">
        <v>279</v>
      </c>
    </row>
    <row r="175" spans="1:7" x14ac:dyDescent="0.35">
      <c r="A175" s="20" t="str">
        <f>B159&amp;C175</f>
        <v>VALOR (Miles Euros).T.Pescados/Marisc.Ing</v>
      </c>
      <c r="B175" s="20">
        <v>0</v>
      </c>
      <c r="C175" s="20" t="s">
        <v>62</v>
      </c>
      <c r="D175" s="21" t="s">
        <v>279</v>
      </c>
      <c r="E175" s="21" t="s">
        <v>279</v>
      </c>
      <c r="F175" s="21" t="s">
        <v>279</v>
      </c>
      <c r="G175" s="21" t="s">
        <v>279</v>
      </c>
    </row>
    <row r="176" spans="1:7" x14ac:dyDescent="0.35">
      <c r="A176" s="20" t="str">
        <f>B159&amp;C176</f>
        <v>VALOR (Miles Euros)Pescados Ing.</v>
      </c>
      <c r="B176" s="20">
        <v>0</v>
      </c>
      <c r="C176" s="20" t="s">
        <v>63</v>
      </c>
      <c r="D176" s="21" t="s">
        <v>279</v>
      </c>
      <c r="E176" s="21" t="s">
        <v>279</v>
      </c>
      <c r="F176" s="21" t="s">
        <v>279</v>
      </c>
      <c r="G176" s="21" t="s">
        <v>279</v>
      </c>
    </row>
    <row r="177" spans="1:7" x14ac:dyDescent="0.35">
      <c r="A177" s="20" t="str">
        <f>B159&amp;C177</f>
        <v>VALOR (Miles Euros)Merluza/Pescadil.Ing</v>
      </c>
      <c r="B177" s="20">
        <v>0</v>
      </c>
      <c r="C177" s="20" t="s">
        <v>64</v>
      </c>
      <c r="D177" s="21" t="s">
        <v>279</v>
      </c>
      <c r="E177" s="21" t="s">
        <v>279</v>
      </c>
      <c r="F177" s="21" t="s">
        <v>279</v>
      </c>
      <c r="G177" s="21" t="s">
        <v>279</v>
      </c>
    </row>
    <row r="178" spans="1:7" x14ac:dyDescent="0.35">
      <c r="A178" s="20" t="str">
        <f>B159&amp;C178</f>
        <v>VALOR (Miles Euros)Boquerones Ing.</v>
      </c>
      <c r="B178" s="20">
        <v>0</v>
      </c>
      <c r="C178" s="20" t="s">
        <v>65</v>
      </c>
      <c r="D178" s="21" t="s">
        <v>279</v>
      </c>
      <c r="E178" s="21" t="s">
        <v>279</v>
      </c>
      <c r="F178" s="21" t="s">
        <v>279</v>
      </c>
      <c r="G178" s="21" t="s">
        <v>279</v>
      </c>
    </row>
    <row r="179" spans="1:7" x14ac:dyDescent="0.35">
      <c r="A179" s="20" t="str">
        <f>B159&amp;C179</f>
        <v>VALOR (Miles Euros)Sardinas Ing.</v>
      </c>
      <c r="B179" s="20">
        <v>0</v>
      </c>
      <c r="C179" s="20" t="s">
        <v>66</v>
      </c>
      <c r="D179" s="21" t="s">
        <v>279</v>
      </c>
      <c r="E179" s="21" t="s">
        <v>279</v>
      </c>
      <c r="F179" s="21" t="s">
        <v>279</v>
      </c>
      <c r="G179" s="21" t="s">
        <v>279</v>
      </c>
    </row>
    <row r="180" spans="1:7" x14ac:dyDescent="0.35">
      <c r="A180" s="20" t="str">
        <f>B159&amp;C180</f>
        <v>VALOR (Miles Euros)Rape Ing.</v>
      </c>
      <c r="B180" s="20">
        <v>0</v>
      </c>
      <c r="C180" s="20" t="s">
        <v>67</v>
      </c>
      <c r="D180" s="21" t="s">
        <v>279</v>
      </c>
      <c r="E180" s="21" t="s">
        <v>279</v>
      </c>
      <c r="F180" s="21" t="s">
        <v>279</v>
      </c>
      <c r="G180" s="21" t="s">
        <v>279</v>
      </c>
    </row>
    <row r="181" spans="1:7" x14ac:dyDescent="0.35">
      <c r="A181" s="20" t="str">
        <f>B159&amp;C181</f>
        <v>VALOR (Miles Euros)Dorada Ing.</v>
      </c>
      <c r="B181" s="20">
        <v>0</v>
      </c>
      <c r="C181" s="20" t="s">
        <v>68</v>
      </c>
      <c r="D181" s="21" t="s">
        <v>279</v>
      </c>
      <c r="E181" s="21" t="s">
        <v>279</v>
      </c>
      <c r="F181" s="21" t="s">
        <v>279</v>
      </c>
      <c r="G181" s="21" t="s">
        <v>279</v>
      </c>
    </row>
    <row r="182" spans="1:7" x14ac:dyDescent="0.35">
      <c r="A182" s="20" t="str">
        <f>B159&amp;C182</f>
        <v>VALOR (Miles Euros)Salmon Ing.</v>
      </c>
      <c r="B182" s="20">
        <v>0</v>
      </c>
      <c r="C182" s="20" t="s">
        <v>69</v>
      </c>
      <c r="D182" s="21" t="s">
        <v>279</v>
      </c>
      <c r="E182" s="21" t="s">
        <v>279</v>
      </c>
      <c r="F182" s="21" t="s">
        <v>279</v>
      </c>
      <c r="G182" s="21" t="s">
        <v>279</v>
      </c>
    </row>
    <row r="183" spans="1:7" x14ac:dyDescent="0.35">
      <c r="A183" s="20" t="str">
        <f>B159&amp;C183</f>
        <v>VALOR (Miles Euros)Atun Fresco Ing.</v>
      </c>
      <c r="B183" s="20">
        <v>0</v>
      </c>
      <c r="C183" s="20" t="s">
        <v>70</v>
      </c>
      <c r="D183" s="21" t="s">
        <v>279</v>
      </c>
      <c r="E183" s="21" t="s">
        <v>279</v>
      </c>
      <c r="F183" s="21" t="s">
        <v>279</v>
      </c>
      <c r="G183" s="21" t="s">
        <v>279</v>
      </c>
    </row>
    <row r="184" spans="1:7" x14ac:dyDescent="0.35">
      <c r="A184" s="20" t="str">
        <f>B159&amp;C184</f>
        <v>VALOR (Miles Euros)Resto pescados Ing.</v>
      </c>
      <c r="B184" s="20">
        <v>0</v>
      </c>
      <c r="C184" s="20" t="s">
        <v>71</v>
      </c>
      <c r="D184" s="21" t="s">
        <v>279</v>
      </c>
      <c r="E184" s="21" t="s">
        <v>279</v>
      </c>
      <c r="F184" s="21" t="s">
        <v>279</v>
      </c>
      <c r="G184" s="21" t="s">
        <v>279</v>
      </c>
    </row>
    <row r="185" spans="1:7" x14ac:dyDescent="0.35">
      <c r="A185" s="20" t="str">
        <f>B159&amp;C185</f>
        <v>VALOR (Miles Euros)Mariscos Ing.</v>
      </c>
      <c r="B185" s="20">
        <v>0</v>
      </c>
      <c r="C185" s="20" t="s">
        <v>72</v>
      </c>
      <c r="D185" s="21" t="s">
        <v>279</v>
      </c>
      <c r="E185" s="21" t="s">
        <v>279</v>
      </c>
      <c r="F185" s="21" t="s">
        <v>279</v>
      </c>
      <c r="G185" s="21" t="s">
        <v>279</v>
      </c>
    </row>
    <row r="186" spans="1:7" x14ac:dyDescent="0.35">
      <c r="A186" s="20" t="str">
        <f>B159&amp;C186</f>
        <v>VALOR (Miles Euros)Calamares Ing.</v>
      </c>
      <c r="B186" s="20">
        <v>0</v>
      </c>
      <c r="C186" s="20" t="s">
        <v>73</v>
      </c>
      <c r="D186" s="21" t="s">
        <v>279</v>
      </c>
      <c r="E186" s="21" t="s">
        <v>279</v>
      </c>
      <c r="F186" s="21" t="s">
        <v>279</v>
      </c>
      <c r="G186" s="21" t="s">
        <v>279</v>
      </c>
    </row>
    <row r="187" spans="1:7" x14ac:dyDescent="0.35">
      <c r="A187" s="20" t="str">
        <f>B159&amp;C187</f>
        <v>VALOR (Miles Euros)Pulpo/sepia Ing.</v>
      </c>
      <c r="B187" s="20">
        <v>0</v>
      </c>
      <c r="C187" s="20" t="s">
        <v>74</v>
      </c>
      <c r="D187" s="21" t="s">
        <v>279</v>
      </c>
      <c r="E187" s="21" t="s">
        <v>279</v>
      </c>
      <c r="F187" s="21" t="s">
        <v>279</v>
      </c>
      <c r="G187" s="21" t="s">
        <v>279</v>
      </c>
    </row>
    <row r="188" spans="1:7" x14ac:dyDescent="0.35">
      <c r="A188" s="20" t="str">
        <f>B159&amp;C188</f>
        <v>VALOR (Miles Euros)Langostinos/Gamb.Ing</v>
      </c>
      <c r="B188" s="20">
        <v>0</v>
      </c>
      <c r="C188" s="20" t="s">
        <v>75</v>
      </c>
      <c r="D188" s="21" t="s">
        <v>279</v>
      </c>
      <c r="E188" s="21" t="s">
        <v>279</v>
      </c>
      <c r="F188" s="21" t="s">
        <v>279</v>
      </c>
      <c r="G188" s="21" t="s">
        <v>279</v>
      </c>
    </row>
    <row r="189" spans="1:7" x14ac:dyDescent="0.35">
      <c r="A189" s="20" t="str">
        <f>B159&amp;C189</f>
        <v>VALOR (Miles Euros)Otros mariscos Ing.</v>
      </c>
      <c r="B189" s="20">
        <v>0</v>
      </c>
      <c r="C189" s="20" t="s">
        <v>76</v>
      </c>
      <c r="D189" s="21" t="s">
        <v>279</v>
      </c>
      <c r="E189" s="21" t="s">
        <v>279</v>
      </c>
      <c r="F189" s="21" t="s">
        <v>279</v>
      </c>
      <c r="G189" s="21" t="s">
        <v>279</v>
      </c>
    </row>
    <row r="190" spans="1:7" x14ac:dyDescent="0.35">
      <c r="A190" s="20" t="str">
        <f>B159&amp;C190</f>
        <v>VALOR (Miles Euros).Derivados lacteos Ing</v>
      </c>
      <c r="B190" s="20">
        <v>0</v>
      </c>
      <c r="C190" s="20" t="s">
        <v>77</v>
      </c>
      <c r="D190" s="21" t="s">
        <v>279</v>
      </c>
      <c r="E190" s="21" t="s">
        <v>279</v>
      </c>
      <c r="F190" s="21" t="s">
        <v>279</v>
      </c>
      <c r="G190" s="21" t="s">
        <v>279</v>
      </c>
    </row>
    <row r="191" spans="1:7" x14ac:dyDescent="0.35">
      <c r="A191" s="20" t="str">
        <f>B159&amp;C191</f>
        <v>VALOR (Miles Euros)Mantequilla Ing.</v>
      </c>
      <c r="B191" s="20">
        <v>0</v>
      </c>
      <c r="C191" s="20" t="s">
        <v>78</v>
      </c>
      <c r="D191" s="21" t="s">
        <v>279</v>
      </c>
      <c r="E191" s="21" t="s">
        <v>279</v>
      </c>
      <c r="F191" s="21" t="s">
        <v>279</v>
      </c>
      <c r="G191" s="21" t="s">
        <v>279</v>
      </c>
    </row>
    <row r="192" spans="1:7" x14ac:dyDescent="0.35">
      <c r="A192" s="20" t="str">
        <f>B159&amp;C192</f>
        <v>VALOR (Miles Euros)Postres Ing.</v>
      </c>
      <c r="B192" s="20">
        <v>0</v>
      </c>
      <c r="C192" s="20" t="s">
        <v>79</v>
      </c>
      <c r="D192" s="21" t="s">
        <v>279</v>
      </c>
      <c r="E192" s="21" t="s">
        <v>279</v>
      </c>
      <c r="F192" s="21" t="s">
        <v>279</v>
      </c>
      <c r="G192" s="21" t="s">
        <v>279</v>
      </c>
    </row>
    <row r="193" spans="1:7" x14ac:dyDescent="0.35">
      <c r="A193" s="20" t="str">
        <f>B159&amp;C193</f>
        <v>VALOR (Miles Euros)Yogures Ing.</v>
      </c>
      <c r="B193" s="20">
        <v>0</v>
      </c>
      <c r="C193" s="20" t="s">
        <v>80</v>
      </c>
      <c r="D193" s="21" t="s">
        <v>279</v>
      </c>
      <c r="E193" s="21" t="s">
        <v>279</v>
      </c>
      <c r="F193" s="21" t="s">
        <v>279</v>
      </c>
      <c r="G193" s="21" t="s">
        <v>279</v>
      </c>
    </row>
    <row r="194" spans="1:7" x14ac:dyDescent="0.35">
      <c r="A194" s="20" t="str">
        <f>B159&amp;C194</f>
        <v>VALOR (Miles Euros)Queso Ing.</v>
      </c>
      <c r="B194" s="20">
        <v>0</v>
      </c>
      <c r="C194" s="20" t="s">
        <v>81</v>
      </c>
      <c r="D194" s="21" t="s">
        <v>279</v>
      </c>
      <c r="E194" s="21" t="s">
        <v>279</v>
      </c>
      <c r="F194" s="21" t="s">
        <v>279</v>
      </c>
      <c r="G194" s="21" t="s">
        <v>279</v>
      </c>
    </row>
    <row r="195" spans="1:7" x14ac:dyDescent="0.35">
      <c r="A195" s="20" t="str">
        <f>B159&amp;C195</f>
        <v>VALOR (Miles Euros).Fruta Ing.</v>
      </c>
      <c r="B195" s="20">
        <v>0</v>
      </c>
      <c r="C195" s="20" t="s">
        <v>82</v>
      </c>
      <c r="D195" s="21" t="s">
        <v>279</v>
      </c>
      <c r="E195" s="21" t="s">
        <v>279</v>
      </c>
      <c r="F195" s="21" t="s">
        <v>279</v>
      </c>
      <c r="G195" s="21" t="s">
        <v>279</v>
      </c>
    </row>
    <row r="196" spans="1:7" x14ac:dyDescent="0.35">
      <c r="A196" s="20" t="str">
        <f>B159&amp;C196</f>
        <v>VALOR (Miles Euros)Fruta Fresca Ing</v>
      </c>
      <c r="B196" s="20">
        <v>0</v>
      </c>
      <c r="C196" s="20" t="s">
        <v>83</v>
      </c>
      <c r="D196" s="21" t="s">
        <v>279</v>
      </c>
      <c r="E196" s="21" t="s">
        <v>279</v>
      </c>
      <c r="F196" s="21" t="s">
        <v>279</v>
      </c>
      <c r="G196" s="21" t="s">
        <v>279</v>
      </c>
    </row>
    <row r="197" spans="1:7" x14ac:dyDescent="0.35">
      <c r="A197" s="20" t="str">
        <f>B159&amp;C197</f>
        <v>VALOR (Miles Euros)Manzana Ing.</v>
      </c>
      <c r="B197" s="20">
        <v>0</v>
      </c>
      <c r="C197" s="20" t="s">
        <v>84</v>
      </c>
      <c r="D197" s="21" t="s">
        <v>279</v>
      </c>
      <c r="E197" s="21" t="s">
        <v>279</v>
      </c>
      <c r="F197" s="21" t="s">
        <v>279</v>
      </c>
      <c r="G197" s="21" t="s">
        <v>279</v>
      </c>
    </row>
    <row r="198" spans="1:7" x14ac:dyDescent="0.35">
      <c r="A198" s="20" t="str">
        <f>B159&amp;C198</f>
        <v>VALOR (Miles Euros)Platano Ing.</v>
      </c>
      <c r="B198" s="20">
        <v>0</v>
      </c>
      <c r="C198" s="20" t="s">
        <v>85</v>
      </c>
      <c r="D198" s="21" t="s">
        <v>279</v>
      </c>
      <c r="E198" s="21" t="s">
        <v>279</v>
      </c>
      <c r="F198" s="21" t="s">
        <v>279</v>
      </c>
      <c r="G198" s="21" t="s">
        <v>279</v>
      </c>
    </row>
    <row r="199" spans="1:7" x14ac:dyDescent="0.35">
      <c r="A199" s="20" t="str">
        <f>B159&amp;C199</f>
        <v>VALOR (Miles Euros)Naranja/Mandarina In</v>
      </c>
      <c r="B199" s="20">
        <v>0</v>
      </c>
      <c r="C199" s="20" t="s">
        <v>86</v>
      </c>
      <c r="D199" s="21" t="s">
        <v>279</v>
      </c>
      <c r="E199" s="21" t="s">
        <v>279</v>
      </c>
      <c r="F199" s="21" t="s">
        <v>279</v>
      </c>
      <c r="G199" s="21" t="s">
        <v>279</v>
      </c>
    </row>
    <row r="200" spans="1:7" x14ac:dyDescent="0.35">
      <c r="A200" s="20" t="str">
        <f>B159&amp;C200</f>
        <v>VALOR (Miles Euros)Melon/sandia Ing.</v>
      </c>
      <c r="B200" s="20">
        <v>0</v>
      </c>
      <c r="C200" s="20" t="s">
        <v>87</v>
      </c>
      <c r="D200" s="21" t="s">
        <v>279</v>
      </c>
      <c r="E200" s="21" t="s">
        <v>279</v>
      </c>
      <c r="F200" s="21" t="s">
        <v>279</v>
      </c>
      <c r="G200" s="21" t="s">
        <v>279</v>
      </c>
    </row>
    <row r="201" spans="1:7" x14ac:dyDescent="0.35">
      <c r="A201" s="20" t="str">
        <f>B159&amp;C201</f>
        <v>VALOR (Miles Euros)Fresa/freson Ing.</v>
      </c>
      <c r="B201" s="20">
        <v>0</v>
      </c>
      <c r="C201" s="20" t="s">
        <v>88</v>
      </c>
      <c r="D201" s="21" t="s">
        <v>279</v>
      </c>
      <c r="E201" s="21" t="s">
        <v>279</v>
      </c>
      <c r="F201" s="21" t="s">
        <v>279</v>
      </c>
      <c r="G201" s="21" t="s">
        <v>279</v>
      </c>
    </row>
    <row r="202" spans="1:7" x14ac:dyDescent="0.35">
      <c r="A202" s="20" t="str">
        <f>B159&amp;C202</f>
        <v>VALOR (Miles Euros)Pina Ing.</v>
      </c>
      <c r="B202" s="20">
        <v>0</v>
      </c>
      <c r="C202" s="20" t="s">
        <v>89</v>
      </c>
      <c r="D202" s="21" t="s">
        <v>279</v>
      </c>
      <c r="E202" s="21" t="s">
        <v>279</v>
      </c>
      <c r="F202" s="21" t="s">
        <v>279</v>
      </c>
      <c r="G202" s="21" t="s">
        <v>279</v>
      </c>
    </row>
    <row r="203" spans="1:7" x14ac:dyDescent="0.35">
      <c r="A203" s="20" t="str">
        <f>B159&amp;C203</f>
        <v>VALOR (Miles Euros)Resto frutas Ing.</v>
      </c>
      <c r="B203" s="20">
        <v>0</v>
      </c>
      <c r="C203" s="20" t="s">
        <v>90</v>
      </c>
      <c r="D203" s="21" t="s">
        <v>279</v>
      </c>
      <c r="E203" s="21" t="s">
        <v>279</v>
      </c>
      <c r="F203" s="21" t="s">
        <v>279</v>
      </c>
      <c r="G203" s="21" t="s">
        <v>279</v>
      </c>
    </row>
    <row r="204" spans="1:7" x14ac:dyDescent="0.35">
      <c r="A204" s="20" t="str">
        <f>B159&amp;C204</f>
        <v>VALOR (Miles Euros)Mermeladas Ing.</v>
      </c>
      <c r="B204" s="20">
        <v>0</v>
      </c>
      <c r="C204" s="20" t="s">
        <v>91</v>
      </c>
      <c r="D204" s="21" t="s">
        <v>279</v>
      </c>
      <c r="E204" s="21" t="s">
        <v>279</v>
      </c>
      <c r="F204" s="21" t="s">
        <v>279</v>
      </c>
      <c r="G204" s="21" t="s">
        <v>279</v>
      </c>
    </row>
    <row r="205" spans="1:7" x14ac:dyDescent="0.35">
      <c r="A205" s="20" t="str">
        <f>B159&amp;C205</f>
        <v>VALOR (Miles Euros).Hortalizas/Verdur.Ing</v>
      </c>
      <c r="B205" s="20">
        <v>0</v>
      </c>
      <c r="C205" s="20" t="s">
        <v>92</v>
      </c>
      <c r="D205" s="21" t="s">
        <v>279</v>
      </c>
      <c r="E205" s="21" t="s">
        <v>279</v>
      </c>
      <c r="F205" s="21" t="s">
        <v>279</v>
      </c>
      <c r="G205" s="21" t="s">
        <v>279</v>
      </c>
    </row>
    <row r="206" spans="1:7" x14ac:dyDescent="0.35">
      <c r="A206" s="20" t="str">
        <f>B159&amp;C206</f>
        <v>VALOR (Miles Euros)Tomates Ing.</v>
      </c>
      <c r="B206" s="20">
        <v>0</v>
      </c>
      <c r="C206" s="20" t="s">
        <v>93</v>
      </c>
      <c r="D206" s="21" t="s">
        <v>279</v>
      </c>
      <c r="E206" s="21" t="s">
        <v>279</v>
      </c>
      <c r="F206" s="21" t="s">
        <v>279</v>
      </c>
      <c r="G206" s="21" t="s">
        <v>279</v>
      </c>
    </row>
    <row r="207" spans="1:7" x14ac:dyDescent="0.35">
      <c r="A207" s="20" t="str">
        <f>B159&amp;C207</f>
        <v>VALOR (Miles Euros)Judías verdes Ing.</v>
      </c>
      <c r="B207" s="20">
        <v>0</v>
      </c>
      <c r="C207" s="20" t="s">
        <v>94</v>
      </c>
      <c r="D207" s="21" t="s">
        <v>279</v>
      </c>
      <c r="E207" s="21" t="s">
        <v>279</v>
      </c>
      <c r="F207" s="21" t="s">
        <v>279</v>
      </c>
      <c r="G207" s="21" t="s">
        <v>279</v>
      </c>
    </row>
    <row r="208" spans="1:7" x14ac:dyDescent="0.35">
      <c r="A208" s="20" t="str">
        <f>B159&amp;C208</f>
        <v>VALOR (Miles Euros)Patatas Ing.</v>
      </c>
      <c r="B208" s="20">
        <v>0</v>
      </c>
      <c r="C208" s="20" t="s">
        <v>95</v>
      </c>
      <c r="D208" s="21" t="s">
        <v>279</v>
      </c>
      <c r="E208" s="21" t="s">
        <v>279</v>
      </c>
      <c r="F208" s="21" t="s">
        <v>279</v>
      </c>
      <c r="G208" s="21" t="s">
        <v>279</v>
      </c>
    </row>
    <row r="209" spans="1:7" x14ac:dyDescent="0.35">
      <c r="A209" s="20" t="str">
        <f>B159&amp;C209</f>
        <v>VALOR (Miles Euros)Cebollas Ing.</v>
      </c>
      <c r="B209" s="20">
        <v>0</v>
      </c>
      <c r="C209" s="20" t="s">
        <v>96</v>
      </c>
      <c r="D209" s="21" t="s">
        <v>279</v>
      </c>
      <c r="E209" s="21" t="s">
        <v>279</v>
      </c>
      <c r="F209" s="21" t="s">
        <v>279</v>
      </c>
      <c r="G209" s="21" t="s">
        <v>279</v>
      </c>
    </row>
    <row r="210" spans="1:7" x14ac:dyDescent="0.35">
      <c r="A210" s="20" t="str">
        <f>B159&amp;C210</f>
        <v>VALOR (Miles Euros)Pimientos Ing.</v>
      </c>
      <c r="B210" s="20">
        <v>0</v>
      </c>
      <c r="C210" s="20" t="s">
        <v>97</v>
      </c>
      <c r="D210" s="21" t="s">
        <v>279</v>
      </c>
      <c r="E210" s="21" t="s">
        <v>279</v>
      </c>
      <c r="F210" s="21" t="s">
        <v>279</v>
      </c>
      <c r="G210" s="21" t="s">
        <v>279</v>
      </c>
    </row>
    <row r="211" spans="1:7" x14ac:dyDescent="0.35">
      <c r="A211" s="20" t="str">
        <f>B159&amp;C211</f>
        <v>VALOR (Miles Euros)Lechugas Ing.</v>
      </c>
      <c r="B211" s="20">
        <v>0</v>
      </c>
      <c r="C211" s="20" t="s">
        <v>98</v>
      </c>
      <c r="D211" s="21" t="s">
        <v>279</v>
      </c>
      <c r="E211" s="21" t="s">
        <v>279</v>
      </c>
      <c r="F211" s="21" t="s">
        <v>279</v>
      </c>
      <c r="G211" s="21" t="s">
        <v>279</v>
      </c>
    </row>
    <row r="212" spans="1:7" x14ac:dyDescent="0.35">
      <c r="A212" s="20" t="str">
        <f>B159&amp;C212</f>
        <v>VALOR (Miles Euros)Setas Ing.</v>
      </c>
      <c r="B212" s="20">
        <v>0</v>
      </c>
      <c r="C212" s="20" t="s">
        <v>99</v>
      </c>
      <c r="D212" s="21" t="s">
        <v>279</v>
      </c>
      <c r="E212" s="21" t="s">
        <v>279</v>
      </c>
      <c r="F212" s="21" t="s">
        <v>279</v>
      </c>
      <c r="G212" s="21" t="s">
        <v>279</v>
      </c>
    </row>
    <row r="213" spans="1:7" x14ac:dyDescent="0.35">
      <c r="A213" s="20" t="str">
        <f>B159&amp;C213</f>
        <v>VALOR (Miles Euros)Esparragos Ing.</v>
      </c>
      <c r="B213" s="20">
        <v>0</v>
      </c>
      <c r="C213" s="20" t="s">
        <v>100</v>
      </c>
      <c r="D213" s="21" t="s">
        <v>279</v>
      </c>
      <c r="E213" s="21" t="s">
        <v>279</v>
      </c>
      <c r="F213" s="21" t="s">
        <v>279</v>
      </c>
      <c r="G213" s="21" t="s">
        <v>279</v>
      </c>
    </row>
    <row r="214" spans="1:7" x14ac:dyDescent="0.35">
      <c r="A214" s="20" t="str">
        <f>B159&amp;C214</f>
        <v>VALOR (Miles Euros)Otras hortalizas Ing.</v>
      </c>
      <c r="B214" s="20">
        <v>0</v>
      </c>
      <c r="C214" s="20" t="s">
        <v>101</v>
      </c>
      <c r="D214" s="21" t="s">
        <v>279</v>
      </c>
      <c r="E214" s="21" t="s">
        <v>279</v>
      </c>
      <c r="F214" s="21" t="s">
        <v>279</v>
      </c>
      <c r="G214" s="21" t="s">
        <v>279</v>
      </c>
    </row>
    <row r="215" spans="1:7" x14ac:dyDescent="0.35">
      <c r="A215" s="20" t="str">
        <f>B159&amp;C215</f>
        <v>VALOR (Miles Euros).Aceite alino Ing.</v>
      </c>
      <c r="B215" s="20">
        <v>0</v>
      </c>
      <c r="C215" s="20" t="s">
        <v>102</v>
      </c>
      <c r="D215" s="21" t="s">
        <v>279</v>
      </c>
      <c r="E215" s="21" t="s">
        <v>279</v>
      </c>
      <c r="F215" s="21" t="s">
        <v>279</v>
      </c>
      <c r="G215" s="21" t="s">
        <v>279</v>
      </c>
    </row>
    <row r="216" spans="1:7" x14ac:dyDescent="0.35">
      <c r="A216" s="20" t="str">
        <f>B159&amp;C216</f>
        <v>VALOR (Miles Euros)Aceite oliva Ing.</v>
      </c>
      <c r="B216" s="20">
        <v>0</v>
      </c>
      <c r="C216" s="20" t="s">
        <v>103</v>
      </c>
      <c r="D216" s="21" t="s">
        <v>279</v>
      </c>
      <c r="E216" s="21" t="s">
        <v>279</v>
      </c>
      <c r="F216" s="21" t="s">
        <v>279</v>
      </c>
      <c r="G216" s="21" t="s">
        <v>279</v>
      </c>
    </row>
    <row r="217" spans="1:7" x14ac:dyDescent="0.35">
      <c r="A217" s="20" t="str">
        <f>B159&amp;C217</f>
        <v>VALOR (Miles Euros)Resto aceite Ing.</v>
      </c>
      <c r="B217" s="20">
        <v>0</v>
      </c>
      <c r="C217" s="20" t="s">
        <v>104</v>
      </c>
      <c r="D217" s="21" t="s">
        <v>279</v>
      </c>
      <c r="E217" s="21" t="s">
        <v>279</v>
      </c>
      <c r="F217" s="21" t="s">
        <v>279</v>
      </c>
      <c r="G217" s="21" t="s">
        <v>279</v>
      </c>
    </row>
    <row r="218" spans="1:7" x14ac:dyDescent="0.35">
      <c r="A218" s="20" t="str">
        <f>B159&amp;C218</f>
        <v>VALOR (Miles Euros).Pan Ing.</v>
      </c>
      <c r="B218" s="20">
        <v>0</v>
      </c>
      <c r="C218" s="20" t="s">
        <v>105</v>
      </c>
      <c r="D218" s="21" t="s">
        <v>279</v>
      </c>
      <c r="E218" s="21" t="s">
        <v>279</v>
      </c>
      <c r="F218" s="21" t="s">
        <v>279</v>
      </c>
      <c r="G218" s="21" t="s">
        <v>279</v>
      </c>
    </row>
    <row r="219" spans="1:7" x14ac:dyDescent="0.35">
      <c r="A219" s="20" t="str">
        <f>B159&amp;C219</f>
        <v>VALOR (Miles Euros).Pastas Ing.</v>
      </c>
      <c r="B219" s="20">
        <v>0</v>
      </c>
      <c r="C219" s="20" t="s">
        <v>106</v>
      </c>
      <c r="D219" s="21" t="s">
        <v>279</v>
      </c>
      <c r="E219" s="21" t="s">
        <v>279</v>
      </c>
      <c r="F219" s="21" t="s">
        <v>279</v>
      </c>
      <c r="G219" s="21" t="s">
        <v>279</v>
      </c>
    </row>
    <row r="220" spans="1:7" x14ac:dyDescent="0.35">
      <c r="A220" s="20" t="str">
        <f>B159&amp;C220</f>
        <v>VALOR (Miles Euros).Arroz Ing.</v>
      </c>
      <c r="B220" s="20">
        <v>0</v>
      </c>
      <c r="C220" s="20" t="s">
        <v>107</v>
      </c>
      <c r="D220" s="21" t="s">
        <v>279</v>
      </c>
      <c r="E220" s="21" t="s">
        <v>279</v>
      </c>
      <c r="F220" s="21" t="s">
        <v>279</v>
      </c>
      <c r="G220" s="21" t="s">
        <v>279</v>
      </c>
    </row>
    <row r="221" spans="1:7" x14ac:dyDescent="0.35">
      <c r="A221" s="20" t="str">
        <f>B159&amp;C221</f>
        <v>VALOR (Miles Euros).Legumbres Ing.</v>
      </c>
      <c r="B221" s="20">
        <v>0</v>
      </c>
      <c r="C221" s="20" t="s">
        <v>108</v>
      </c>
      <c r="D221" s="21" t="s">
        <v>279</v>
      </c>
      <c r="E221" s="21" t="s">
        <v>279</v>
      </c>
      <c r="F221" s="21" t="s">
        <v>279</v>
      </c>
      <c r="G221" s="21" t="s">
        <v>279</v>
      </c>
    </row>
    <row r="222" spans="1:7" x14ac:dyDescent="0.35">
      <c r="A222" s="20" t="str">
        <f>B159&amp;C222</f>
        <v>VALOR (Miles Euros)BATIDOS</v>
      </c>
      <c r="B222" s="20">
        <v>0</v>
      </c>
      <c r="C222" s="20" t="s">
        <v>109</v>
      </c>
      <c r="D222" s="21" t="s">
        <v>279</v>
      </c>
      <c r="E222" s="21" t="s">
        <v>279</v>
      </c>
      <c r="F222" s="21" t="s">
        <v>279</v>
      </c>
      <c r="G222" s="21" t="s">
        <v>279</v>
      </c>
    </row>
    <row r="223" spans="1:7" x14ac:dyDescent="0.35">
      <c r="A223" s="20" t="str">
        <f>B159&amp;C223</f>
        <v>VALOR (Miles Euros)HELADOS</v>
      </c>
      <c r="B223" s="20">
        <v>0</v>
      </c>
      <c r="C223" s="20" t="s">
        <v>110</v>
      </c>
      <c r="D223" s="21" t="s">
        <v>279</v>
      </c>
      <c r="E223" s="21" t="s">
        <v>279</v>
      </c>
      <c r="F223" s="21" t="s">
        <v>279</v>
      </c>
      <c r="G223" s="21" t="s">
        <v>279</v>
      </c>
    </row>
    <row r="224" spans="1:7" x14ac:dyDescent="0.35">
      <c r="A224" s="20" t="str">
        <f>B159&amp;C224</f>
        <v>VALOR (Miles Euros)GALLETAS</v>
      </c>
      <c r="B224" s="20">
        <v>0</v>
      </c>
      <c r="C224" s="20" t="s">
        <v>111</v>
      </c>
      <c r="D224" s="21" t="s">
        <v>279</v>
      </c>
      <c r="E224" s="21" t="s">
        <v>279</v>
      </c>
      <c r="F224" s="21" t="s">
        <v>279</v>
      </c>
      <c r="G224" s="21" t="s">
        <v>279</v>
      </c>
    </row>
    <row r="225" spans="1:7" x14ac:dyDescent="0.35">
      <c r="A225" s="20" t="str">
        <f>B159&amp;C225</f>
        <v>VALOR (Miles Euros)BOLLERÍA</v>
      </c>
      <c r="B225" s="20">
        <v>0</v>
      </c>
      <c r="C225" s="20" t="s">
        <v>112</v>
      </c>
      <c r="D225" s="21" t="s">
        <v>279</v>
      </c>
      <c r="E225" s="21" t="s">
        <v>279</v>
      </c>
      <c r="F225" s="21" t="s">
        <v>279</v>
      </c>
      <c r="G225" s="21" t="s">
        <v>279</v>
      </c>
    </row>
    <row r="226" spans="1:7" x14ac:dyDescent="0.35">
      <c r="A226" s="20" t="str">
        <f>B159&amp;C226</f>
        <v>VALOR (Miles Euros)BOLLERIA SALADA</v>
      </c>
      <c r="B226" s="20">
        <v>0</v>
      </c>
      <c r="C226" s="20" t="s">
        <v>113</v>
      </c>
      <c r="D226" s="21" t="s">
        <v>279</v>
      </c>
      <c r="E226" s="21" t="s">
        <v>279</v>
      </c>
      <c r="F226" s="21" t="s">
        <v>279</v>
      </c>
      <c r="G226" s="21" t="s">
        <v>279</v>
      </c>
    </row>
    <row r="227" spans="1:7" x14ac:dyDescent="0.35">
      <c r="A227" s="20" t="str">
        <f>B159&amp;C227</f>
        <v>VALOR (Miles Euros)BOLLERIA DULCE</v>
      </c>
      <c r="B227" s="20">
        <v>0</v>
      </c>
      <c r="C227" s="20" t="s">
        <v>114</v>
      </c>
      <c r="D227" s="21" t="s">
        <v>279</v>
      </c>
      <c r="E227" s="21" t="s">
        <v>279</v>
      </c>
      <c r="F227" s="21" t="s">
        <v>279</v>
      </c>
      <c r="G227" s="21" t="s">
        <v>279</v>
      </c>
    </row>
    <row r="228" spans="1:7" x14ac:dyDescent="0.35">
      <c r="A228" s="20" t="str">
        <f>B159&amp;C228</f>
        <v>VALOR (Miles Euros)PAL.PAN+BARRIT+TORTIT</v>
      </c>
      <c r="B228" s="20">
        <v>0</v>
      </c>
      <c r="C228" s="20" t="s">
        <v>115</v>
      </c>
      <c r="D228" s="21" t="s">
        <v>279</v>
      </c>
      <c r="E228" s="21" t="s">
        <v>279</v>
      </c>
      <c r="F228" s="21" t="s">
        <v>279</v>
      </c>
      <c r="G228" s="21" t="s">
        <v>279</v>
      </c>
    </row>
    <row r="229" spans="1:7" x14ac:dyDescent="0.35">
      <c r="A229" s="20" t="str">
        <f>B159&amp;C229</f>
        <v>VALOR (Miles Euros)PALITOS PAN</v>
      </c>
      <c r="B229" s="20">
        <v>0</v>
      </c>
      <c r="C229" s="20" t="s">
        <v>116</v>
      </c>
      <c r="D229" s="21" t="s">
        <v>279</v>
      </c>
      <c r="E229" s="21" t="s">
        <v>279</v>
      </c>
      <c r="F229" s="21" t="s">
        <v>279</v>
      </c>
      <c r="G229" s="21" t="s">
        <v>279</v>
      </c>
    </row>
    <row r="230" spans="1:7" x14ac:dyDescent="0.35">
      <c r="A230" s="20" t="str">
        <f>B159&amp;C230</f>
        <v>VALOR (Miles Euros)TORTITAS</v>
      </c>
      <c r="B230" s="20">
        <v>0</v>
      </c>
      <c r="C230" s="20" t="s">
        <v>117</v>
      </c>
      <c r="D230" s="21" t="s">
        <v>279</v>
      </c>
      <c r="E230" s="21" t="s">
        <v>279</v>
      </c>
      <c r="F230" s="21" t="s">
        <v>279</v>
      </c>
      <c r="G230" s="21" t="s">
        <v>279</v>
      </c>
    </row>
    <row r="231" spans="1:7" x14ac:dyDescent="0.35">
      <c r="A231" s="20" t="str">
        <f>B159&amp;C231</f>
        <v>VALOR (Miles Euros)BARRITAS</v>
      </c>
      <c r="B231" s="20">
        <v>0</v>
      </c>
      <c r="C231" s="20" t="s">
        <v>118</v>
      </c>
      <c r="D231" s="21" t="s">
        <v>279</v>
      </c>
      <c r="E231" s="21" t="s">
        <v>279</v>
      </c>
      <c r="F231" s="21" t="s">
        <v>279</v>
      </c>
      <c r="G231" s="21" t="s">
        <v>279</v>
      </c>
    </row>
    <row r="232" spans="1:7" x14ac:dyDescent="0.35">
      <c r="A232" s="20" t="str">
        <f>B159&amp;C232</f>
        <v>VALOR (Miles Euros).Resto productos Ing.</v>
      </c>
      <c r="B232" s="20">
        <v>0</v>
      </c>
      <c r="C232" s="20" t="s">
        <v>119</v>
      </c>
      <c r="D232" s="21" t="s">
        <v>279</v>
      </c>
      <c r="E232" s="21" t="s">
        <v>279</v>
      </c>
      <c r="F232" s="21" t="s">
        <v>279</v>
      </c>
      <c r="G232" s="21" t="s">
        <v>279</v>
      </c>
    </row>
    <row r="233" spans="1:7" x14ac:dyDescent="0.35">
      <c r="A233" s="20" t="str">
        <f>B159&amp;C233</f>
        <v>VALOR (Miles Euros)Gazpacho / Salmorejo</v>
      </c>
      <c r="B233" s="20">
        <v>0</v>
      </c>
      <c r="C233" s="20" t="s">
        <v>120</v>
      </c>
      <c r="D233" s="21" t="s">
        <v>279</v>
      </c>
      <c r="E233" s="21" t="s">
        <v>279</v>
      </c>
      <c r="F233" s="21" t="s">
        <v>279</v>
      </c>
      <c r="G233" s="21" t="s">
        <v>279</v>
      </c>
    </row>
    <row r="234" spans="1:7" x14ac:dyDescent="0.35">
      <c r="A234" s="20" t="str">
        <f>B159&amp;C234</f>
        <v>VALOR (Miles Euros)Sopas / Cremas / pures</v>
      </c>
      <c r="B234" s="20">
        <v>0</v>
      </c>
      <c r="C234" s="20" t="s">
        <v>121</v>
      </c>
      <c r="D234" s="21" t="s">
        <v>279</v>
      </c>
      <c r="E234" s="21" t="s">
        <v>279</v>
      </c>
      <c r="F234" s="21" t="s">
        <v>279</v>
      </c>
      <c r="G234" s="21" t="s">
        <v>279</v>
      </c>
    </row>
    <row r="235" spans="1:7" x14ac:dyDescent="0.35">
      <c r="A235" s="20" t="str">
        <f>B159&amp;C235</f>
        <v>VALOR (Miles Euros)Proteinas Vegetales</v>
      </c>
      <c r="B235" s="20">
        <v>0</v>
      </c>
      <c r="C235" s="20" t="s">
        <v>122</v>
      </c>
      <c r="D235" s="21" t="s">
        <v>279</v>
      </c>
      <c r="E235" s="21" t="s">
        <v>279</v>
      </c>
      <c r="F235" s="21" t="s">
        <v>279</v>
      </c>
      <c r="G235" s="21" t="s">
        <v>279</v>
      </c>
    </row>
    <row r="236" spans="1:7" x14ac:dyDescent="0.35">
      <c r="A236" s="20" t="str">
        <f>B159&amp;C236</f>
        <v>VALOR (Miles Euros)Platos Base Huevos</v>
      </c>
      <c r="B236" s="20">
        <v>0</v>
      </c>
      <c r="C236" s="20" t="s">
        <v>123</v>
      </c>
      <c r="D236" s="21" t="s">
        <v>279</v>
      </c>
      <c r="E236" s="21" t="s">
        <v>279</v>
      </c>
      <c r="F236" s="21" t="s">
        <v>279</v>
      </c>
      <c r="G236" s="21" t="s">
        <v>279</v>
      </c>
    </row>
    <row r="237" spans="1:7" x14ac:dyDescent="0.35">
      <c r="A237" s="20" t="str">
        <f>B237&amp;C237</f>
        <v>PENETRACION (%).T.Alimentos TOTAL ING</v>
      </c>
      <c r="B237" s="20" t="s">
        <v>126</v>
      </c>
      <c r="C237" s="20" t="s">
        <v>46</v>
      </c>
      <c r="D237" s="21">
        <v>96.683700000000002</v>
      </c>
      <c r="E237" s="21">
        <v>95.454120000000003</v>
      </c>
      <c r="F237" s="21">
        <v>90.364410000000007</v>
      </c>
      <c r="G237" s="21">
        <v>89.234269999999995</v>
      </c>
    </row>
    <row r="238" spans="1:7" x14ac:dyDescent="0.35">
      <c r="A238" s="20" t="str">
        <f>B237&amp;C238</f>
        <v>PENETRACION (%).T.Carne Ing.</v>
      </c>
      <c r="B238" s="20">
        <v>0</v>
      </c>
      <c r="C238" s="20" t="s">
        <v>47</v>
      </c>
      <c r="D238" s="21">
        <v>90.821399999999997</v>
      </c>
      <c r="E238" s="21">
        <v>89.452659999999995</v>
      </c>
      <c r="F238" s="21">
        <v>82.871210000000005</v>
      </c>
      <c r="G238" s="21">
        <v>80.954580000000007</v>
      </c>
    </row>
    <row r="239" spans="1:7" x14ac:dyDescent="0.35">
      <c r="A239" s="20" t="str">
        <f>B237&amp;C239</f>
        <v>PENETRACION (%)T.Carne Fresca Ing</v>
      </c>
      <c r="B239" s="20">
        <v>0</v>
      </c>
      <c r="C239" s="20" t="s">
        <v>48</v>
      </c>
      <c r="D239" s="21">
        <v>87.411829999999995</v>
      </c>
      <c r="E239" s="21">
        <v>86.528710000000004</v>
      </c>
      <c r="F239" s="21">
        <v>78.097560000000001</v>
      </c>
      <c r="G239" s="21">
        <v>76.932270000000003</v>
      </c>
    </row>
    <row r="240" spans="1:7" x14ac:dyDescent="0.35">
      <c r="A240" s="20" t="str">
        <f>B237&amp;C240</f>
        <v>PENETRACION (%)Ternera Ing.</v>
      </c>
      <c r="B240" s="20">
        <v>0</v>
      </c>
      <c r="C240" s="20" t="s">
        <v>49</v>
      </c>
      <c r="D240" s="21">
        <v>73.278149999999997</v>
      </c>
      <c r="E240" s="21">
        <v>73.052260000000004</v>
      </c>
      <c r="F240" s="21">
        <v>60.65025</v>
      </c>
      <c r="G240" s="21">
        <v>61.12912</v>
      </c>
    </row>
    <row r="241" spans="1:7" x14ac:dyDescent="0.35">
      <c r="A241" s="20" t="str">
        <f>B237&amp;C241</f>
        <v>PENETRACION (%)Pollo Ing.</v>
      </c>
      <c r="B241" s="20">
        <v>0</v>
      </c>
      <c r="C241" s="20" t="s">
        <v>50</v>
      </c>
      <c r="D241" s="21">
        <v>71.057829999999996</v>
      </c>
      <c r="E241" s="21">
        <v>69.653689999999997</v>
      </c>
      <c r="F241" s="21">
        <v>60.192189999999997</v>
      </c>
      <c r="G241" s="21">
        <v>60.628430000000002</v>
      </c>
    </row>
    <row r="242" spans="1:7" x14ac:dyDescent="0.35">
      <c r="A242" s="20" t="str">
        <f>B237&amp;C242</f>
        <v>PENETRACION (%)Porcino Ing.</v>
      </c>
      <c r="B242" s="20">
        <v>0</v>
      </c>
      <c r="C242" s="20" t="s">
        <v>51</v>
      </c>
      <c r="D242" s="21">
        <v>62.694139999999997</v>
      </c>
      <c r="E242" s="21">
        <v>61.115699999999997</v>
      </c>
      <c r="F242" s="21">
        <v>49.138449999999999</v>
      </c>
      <c r="G242" s="21">
        <v>50.177050000000001</v>
      </c>
    </row>
    <row r="243" spans="1:7" x14ac:dyDescent="0.35">
      <c r="A243" s="20" t="str">
        <f>B237&amp;C243</f>
        <v>PENETRACION (%)Ovino Ing.</v>
      </c>
      <c r="B243" s="20">
        <v>0</v>
      </c>
      <c r="C243" s="20" t="s">
        <v>52</v>
      </c>
      <c r="D243" s="21">
        <v>21.756689999999999</v>
      </c>
      <c r="E243" s="21">
        <v>21.188639999999999</v>
      </c>
      <c r="F243" s="21">
        <v>13.531879999999999</v>
      </c>
      <c r="G243" s="21">
        <v>14.41635</v>
      </c>
    </row>
    <row r="244" spans="1:7" x14ac:dyDescent="0.35">
      <c r="A244" s="20" t="str">
        <f>B237&amp;C244</f>
        <v>PENETRACION (%)Resto Carne Ing.</v>
      </c>
      <c r="B244" s="20">
        <v>0</v>
      </c>
      <c r="C244" s="20" t="s">
        <v>53</v>
      </c>
      <c r="D244" s="21">
        <v>55.793559999999999</v>
      </c>
      <c r="E244" s="21">
        <v>52.388129999999997</v>
      </c>
      <c r="F244" s="21">
        <v>40.572400000000002</v>
      </c>
      <c r="G244" s="21">
        <v>44.350610000000003</v>
      </c>
    </row>
    <row r="245" spans="1:7" x14ac:dyDescent="0.35">
      <c r="A245" s="20" t="str">
        <f>B237&amp;C245</f>
        <v>PENETRACION (%)Carnes Transform.Ing</v>
      </c>
      <c r="B245" s="20">
        <v>0</v>
      </c>
      <c r="C245" s="20" t="s">
        <v>54</v>
      </c>
      <c r="D245" s="21">
        <v>81.216419999999999</v>
      </c>
      <c r="E245" s="21">
        <v>80.198589999999996</v>
      </c>
      <c r="F245" s="21">
        <v>69.275490000000005</v>
      </c>
      <c r="G245" s="21">
        <v>69.386700000000005</v>
      </c>
    </row>
    <row r="246" spans="1:7" x14ac:dyDescent="0.35">
      <c r="A246" s="20" t="str">
        <f>B237&amp;C246</f>
        <v>PENETRACION (%)Jamón Curado Ing.</v>
      </c>
      <c r="B246" s="20">
        <v>0</v>
      </c>
      <c r="C246" s="20" t="s">
        <v>55</v>
      </c>
      <c r="D246" s="21">
        <v>54.931460000000001</v>
      </c>
      <c r="E246" s="21">
        <v>53.526409999999998</v>
      </c>
      <c r="F246" s="21">
        <v>38.530589999999997</v>
      </c>
      <c r="G246" s="21">
        <v>40.998600000000003</v>
      </c>
    </row>
    <row r="247" spans="1:7" x14ac:dyDescent="0.35">
      <c r="A247" s="20" t="str">
        <f>B237&amp;C247</f>
        <v>PENETRACION (%)J.Curado Normal Ing</v>
      </c>
      <c r="B247" s="20">
        <v>0</v>
      </c>
      <c r="C247" s="20" t="s">
        <v>56</v>
      </c>
      <c r="D247" s="21">
        <v>49.432479999999998</v>
      </c>
      <c r="E247" s="21">
        <v>47.797939999999997</v>
      </c>
      <c r="F247" s="21">
        <v>33.760100000000001</v>
      </c>
      <c r="G247" s="21">
        <v>35.381619999999998</v>
      </c>
    </row>
    <row r="248" spans="1:7" x14ac:dyDescent="0.35">
      <c r="A248" s="20" t="str">
        <f>B237&amp;C248</f>
        <v>PENETRACION (%)J.Iberico Ing.</v>
      </c>
      <c r="B248" s="20">
        <v>0</v>
      </c>
      <c r="C248" s="20" t="s">
        <v>57</v>
      </c>
      <c r="D248" s="21">
        <v>26.380500000000001</v>
      </c>
      <c r="E248" s="21">
        <v>24.11103</v>
      </c>
      <c r="F248" s="21">
        <v>14.36617</v>
      </c>
      <c r="G248" s="21">
        <v>16.49813</v>
      </c>
    </row>
    <row r="249" spans="1:7" x14ac:dyDescent="0.35">
      <c r="A249" s="20" t="str">
        <f>B237&amp;C249</f>
        <v>PENETRACION (%)Lomo embuchado Ing.</v>
      </c>
      <c r="B249" s="20">
        <v>0</v>
      </c>
      <c r="C249" s="20" t="s">
        <v>58</v>
      </c>
      <c r="D249" s="21">
        <v>6.3411879999999998</v>
      </c>
      <c r="E249" s="21">
        <v>5.2772779999999999</v>
      </c>
      <c r="F249" s="21">
        <v>2.7176459999999998</v>
      </c>
      <c r="G249" s="21">
        <v>2.5536400000000001</v>
      </c>
    </row>
    <row r="250" spans="1:7" x14ac:dyDescent="0.35">
      <c r="A250" s="20" t="str">
        <f>B237&amp;C250</f>
        <v>PENETRACION (%)Chorizo Ing.</v>
      </c>
      <c r="B250" s="20">
        <v>0</v>
      </c>
      <c r="C250" s="20" t="s">
        <v>59</v>
      </c>
      <c r="D250" s="21">
        <v>20.802240000000001</v>
      </c>
      <c r="E250" s="21">
        <v>19.45675</v>
      </c>
      <c r="F250" s="21">
        <v>11.934200000000001</v>
      </c>
      <c r="G250" s="21">
        <v>12.24925</v>
      </c>
    </row>
    <row r="251" spans="1:7" x14ac:dyDescent="0.35">
      <c r="A251" s="20" t="str">
        <f>B237&amp;C251</f>
        <v>PENETRACION (%)Pates/Foie-gras Ing</v>
      </c>
      <c r="B251" s="20">
        <v>0</v>
      </c>
      <c r="C251" s="20" t="s">
        <v>60</v>
      </c>
      <c r="D251" s="21">
        <v>6.8129559999999998</v>
      </c>
      <c r="E251" s="21">
        <v>6.5239479999999999</v>
      </c>
      <c r="F251" s="21">
        <v>3.7276980000000002</v>
      </c>
      <c r="G251" s="21">
        <v>4.4824640000000002</v>
      </c>
    </row>
    <row r="252" spans="1:7" x14ac:dyDescent="0.35">
      <c r="A252" s="20" t="str">
        <f>B237&amp;C252</f>
        <v>PENETRACION (%)Rto carn.transf.Ing</v>
      </c>
      <c r="B252" s="20">
        <v>0</v>
      </c>
      <c r="C252" s="20" t="s">
        <v>61</v>
      </c>
      <c r="D252" s="21">
        <v>71.99503</v>
      </c>
      <c r="E252" s="21">
        <v>71.605450000000005</v>
      </c>
      <c r="F252" s="21">
        <v>62.583159999999999</v>
      </c>
      <c r="G252" s="21">
        <v>62.664920000000002</v>
      </c>
    </row>
    <row r="253" spans="1:7" x14ac:dyDescent="0.35">
      <c r="A253" s="20" t="str">
        <f>B237&amp;C253</f>
        <v>PENETRACION (%).T.Pescados/Marisc.Ing</v>
      </c>
      <c r="B253" s="20">
        <v>0</v>
      </c>
      <c r="C253" s="20" t="s">
        <v>62</v>
      </c>
      <c r="D253" s="21">
        <v>76.932140000000004</v>
      </c>
      <c r="E253" s="21">
        <v>74.922259999999994</v>
      </c>
      <c r="F253" s="21">
        <v>64.430160000000001</v>
      </c>
      <c r="G253" s="21">
        <v>63.490389999999998</v>
      </c>
    </row>
    <row r="254" spans="1:7" x14ac:dyDescent="0.35">
      <c r="A254" s="20" t="str">
        <f>B237&amp;C254</f>
        <v>PENETRACION (%)Pescados Ing.</v>
      </c>
      <c r="B254" s="20">
        <v>0</v>
      </c>
      <c r="C254" s="20" t="s">
        <v>63</v>
      </c>
      <c r="D254" s="21">
        <v>70.675690000000003</v>
      </c>
      <c r="E254" s="21">
        <v>68.193160000000006</v>
      </c>
      <c r="F254" s="21">
        <v>57.902140000000003</v>
      </c>
      <c r="G254" s="21">
        <v>56.59252</v>
      </c>
    </row>
    <row r="255" spans="1:7" x14ac:dyDescent="0.35">
      <c r="A255" s="20" t="str">
        <f>B237&amp;C255</f>
        <v>PENETRACION (%)Merluza/Pescadil.Ing</v>
      </c>
      <c r="B255" s="20">
        <v>0</v>
      </c>
      <c r="C255" s="20" t="s">
        <v>64</v>
      </c>
      <c r="D255" s="21">
        <v>15.69985</v>
      </c>
      <c r="E255" s="21">
        <v>13.569369999999999</v>
      </c>
      <c r="F255" s="21">
        <v>8.6129429999999996</v>
      </c>
      <c r="G255" s="21">
        <v>8.3584540000000001</v>
      </c>
    </row>
    <row r="256" spans="1:7" x14ac:dyDescent="0.35">
      <c r="A256" s="20" t="str">
        <f>B237&amp;C256</f>
        <v>PENETRACION (%)Boquerones Ing.</v>
      </c>
      <c r="B256" s="20">
        <v>0</v>
      </c>
      <c r="C256" s="20" t="s">
        <v>65</v>
      </c>
      <c r="D256" s="21">
        <v>12.83977</v>
      </c>
      <c r="E256" s="21">
        <v>12.527139999999999</v>
      </c>
      <c r="F256" s="21">
        <v>8.8169839999999997</v>
      </c>
      <c r="G256" s="21">
        <v>9.0730120000000003</v>
      </c>
    </row>
    <row r="257" spans="1:7" x14ac:dyDescent="0.35">
      <c r="A257" s="20" t="str">
        <f>B237&amp;C257</f>
        <v>PENETRACION (%)Sardinas Ing.</v>
      </c>
      <c r="B257" s="20">
        <v>0</v>
      </c>
      <c r="C257" s="20" t="s">
        <v>66</v>
      </c>
      <c r="D257" s="21">
        <v>6.9080490000000001</v>
      </c>
      <c r="E257" s="21">
        <v>11.42606</v>
      </c>
      <c r="F257" s="21">
        <v>9.5068830000000002</v>
      </c>
      <c r="G257" s="21">
        <v>10.585039999999999</v>
      </c>
    </row>
    <row r="258" spans="1:7" x14ac:dyDescent="0.35">
      <c r="A258" s="20" t="str">
        <f>B237&amp;C258</f>
        <v>PENETRACION (%)Rape Ing.</v>
      </c>
      <c r="B258" s="20">
        <v>0</v>
      </c>
      <c r="C258" s="20" t="s">
        <v>67</v>
      </c>
      <c r="D258" s="21">
        <v>4.0788869999999999</v>
      </c>
      <c r="E258" s="21">
        <v>4.5155729999999998</v>
      </c>
      <c r="F258" s="21">
        <v>2.9219020000000002</v>
      </c>
      <c r="G258" s="21">
        <v>2.645187</v>
      </c>
    </row>
    <row r="259" spans="1:7" x14ac:dyDescent="0.35">
      <c r="A259" s="20" t="str">
        <f>B237&amp;C259</f>
        <v>PENETRACION (%)Dorada Ing.</v>
      </c>
      <c r="B259" s="20">
        <v>0</v>
      </c>
      <c r="C259" s="20" t="s">
        <v>68</v>
      </c>
      <c r="D259" s="21">
        <v>7.7811269999999997</v>
      </c>
      <c r="E259" s="21">
        <v>5.3379979999999998</v>
      </c>
      <c r="F259" s="21">
        <v>3.8776809999999999</v>
      </c>
      <c r="G259" s="21">
        <v>4.6985910000000004</v>
      </c>
    </row>
    <row r="260" spans="1:7" x14ac:dyDescent="0.35">
      <c r="A260" s="20" t="str">
        <f>B237&amp;C260</f>
        <v>PENETRACION (%)Salmon Ing.</v>
      </c>
      <c r="B260" s="20">
        <v>0</v>
      </c>
      <c r="C260" s="20" t="s">
        <v>69</v>
      </c>
      <c r="D260" s="21">
        <v>19.466390000000001</v>
      </c>
      <c r="E260" s="21">
        <v>18.767749999999999</v>
      </c>
      <c r="F260" s="21">
        <v>14.051299999999999</v>
      </c>
      <c r="G260" s="21">
        <v>14.56352</v>
      </c>
    </row>
    <row r="261" spans="1:7" x14ac:dyDescent="0.35">
      <c r="A261" s="20" t="str">
        <f>B237&amp;C261</f>
        <v>PENETRACION (%)Atun Fresco Ing.</v>
      </c>
      <c r="B261" s="20">
        <v>0</v>
      </c>
      <c r="C261" s="20" t="s">
        <v>70</v>
      </c>
      <c r="D261" s="21">
        <v>13.502409999999999</v>
      </c>
      <c r="E261" s="21">
        <v>12.17675</v>
      </c>
      <c r="F261" s="21">
        <v>11.681290000000001</v>
      </c>
      <c r="G261" s="21">
        <v>11.573399999999999</v>
      </c>
    </row>
    <row r="262" spans="1:7" x14ac:dyDescent="0.35">
      <c r="A262" s="20" t="str">
        <f>B237&amp;C262</f>
        <v>PENETRACION (%)Resto pescados Ing.</v>
      </c>
      <c r="B262" s="20">
        <v>0</v>
      </c>
      <c r="C262" s="20" t="s">
        <v>71</v>
      </c>
      <c r="D262" s="21">
        <v>67.377110000000002</v>
      </c>
      <c r="E262" s="21">
        <v>65.057040000000001</v>
      </c>
      <c r="F262" s="21">
        <v>54.76746</v>
      </c>
      <c r="G262" s="21">
        <v>52.792340000000003</v>
      </c>
    </row>
    <row r="263" spans="1:7" x14ac:dyDescent="0.35">
      <c r="A263" s="20" t="str">
        <f>B237&amp;C263</f>
        <v>PENETRACION (%)Mariscos Ing.</v>
      </c>
      <c r="B263" s="20">
        <v>0</v>
      </c>
      <c r="C263" s="20" t="s">
        <v>72</v>
      </c>
      <c r="D263" s="21">
        <v>62.671869999999998</v>
      </c>
      <c r="E263" s="21">
        <v>60.363480000000003</v>
      </c>
      <c r="F263" s="21">
        <v>48.546109999999999</v>
      </c>
      <c r="G263" s="21">
        <v>49.24776</v>
      </c>
    </row>
    <row r="264" spans="1:7" x14ac:dyDescent="0.35">
      <c r="A264" s="20" t="str">
        <f>B237&amp;C264</f>
        <v>PENETRACION (%)Calamares Ing.</v>
      </c>
      <c r="B264" s="20">
        <v>0</v>
      </c>
      <c r="C264" s="20" t="s">
        <v>73</v>
      </c>
      <c r="D264" s="21">
        <v>49.419719999999998</v>
      </c>
      <c r="E264" s="21">
        <v>47.169519999999999</v>
      </c>
      <c r="F264" s="21">
        <v>35.992150000000002</v>
      </c>
      <c r="G264" s="21">
        <v>36.388750000000002</v>
      </c>
    </row>
    <row r="265" spans="1:7" x14ac:dyDescent="0.35">
      <c r="A265" s="20" t="str">
        <f>B237&amp;C265</f>
        <v>PENETRACION (%)Pulpo/sepia Ing.</v>
      </c>
      <c r="B265" s="20">
        <v>0</v>
      </c>
      <c r="C265" s="20" t="s">
        <v>74</v>
      </c>
      <c r="D265" s="21">
        <v>37.434359999999998</v>
      </c>
      <c r="E265" s="21">
        <v>36.980350000000001</v>
      </c>
      <c r="F265" s="21">
        <v>25.672840000000001</v>
      </c>
      <c r="G265" s="21">
        <v>27.756460000000001</v>
      </c>
    </row>
    <row r="266" spans="1:7" x14ac:dyDescent="0.35">
      <c r="A266" s="20" t="str">
        <f>B237&amp;C266</f>
        <v>PENETRACION (%)Langostinos/Gamb.Ing</v>
      </c>
      <c r="B266" s="20">
        <v>0</v>
      </c>
      <c r="C266" s="20" t="s">
        <v>75</v>
      </c>
      <c r="D266" s="21">
        <v>40.189579999999999</v>
      </c>
      <c r="E266" s="21">
        <v>39.350630000000002</v>
      </c>
      <c r="F266" s="21">
        <v>29.151160000000001</v>
      </c>
      <c r="G266" s="21">
        <v>30.648520000000001</v>
      </c>
    </row>
    <row r="267" spans="1:7" x14ac:dyDescent="0.35">
      <c r="A267" s="20" t="str">
        <f>B237&amp;C267</f>
        <v>PENETRACION (%)Otros mariscos Ing.</v>
      </c>
      <c r="B267" s="20">
        <v>0</v>
      </c>
      <c r="C267" s="20" t="s">
        <v>76</v>
      </c>
      <c r="D267" s="21">
        <v>42.513869999999997</v>
      </c>
      <c r="E267" s="21">
        <v>42.495849999999997</v>
      </c>
      <c r="F267" s="21">
        <v>31.788920000000001</v>
      </c>
      <c r="G267" s="21">
        <v>33.887650000000001</v>
      </c>
    </row>
    <row r="268" spans="1:7" x14ac:dyDescent="0.35">
      <c r="A268" s="20" t="str">
        <f>B237&amp;C268</f>
        <v>PENETRACION (%).Derivados lacteos Ing</v>
      </c>
      <c r="B268" s="20">
        <v>0</v>
      </c>
      <c r="C268" s="20" t="s">
        <v>77</v>
      </c>
      <c r="D268" s="21">
        <v>82.614069999999998</v>
      </c>
      <c r="E268" s="21">
        <v>83.796940000000006</v>
      </c>
      <c r="F268" s="21">
        <v>76.417739999999995</v>
      </c>
      <c r="G268" s="21">
        <v>75.917990000000003</v>
      </c>
    </row>
    <row r="269" spans="1:7" x14ac:dyDescent="0.35">
      <c r="A269" s="20" t="str">
        <f>B237&amp;C269</f>
        <v>PENETRACION (%)Mantequilla Ing.</v>
      </c>
      <c r="B269" s="20">
        <v>0</v>
      </c>
      <c r="C269" s="20" t="s">
        <v>78</v>
      </c>
      <c r="D269" s="21">
        <v>17.5443</v>
      </c>
      <c r="E269" s="21">
        <v>15.985250000000001</v>
      </c>
      <c r="F269" s="21">
        <v>10.59521</v>
      </c>
      <c r="G269" s="21">
        <v>12.307740000000001</v>
      </c>
    </row>
    <row r="270" spans="1:7" x14ac:dyDescent="0.35">
      <c r="A270" s="20" t="str">
        <f>B237&amp;C270</f>
        <v>PENETRACION (%)Postres Ing.</v>
      </c>
      <c r="B270" s="20">
        <v>0</v>
      </c>
      <c r="C270" s="20" t="s">
        <v>79</v>
      </c>
      <c r="D270" s="21">
        <v>51.19285</v>
      </c>
      <c r="E270" s="21">
        <v>53.507260000000002</v>
      </c>
      <c r="F270" s="21">
        <v>40.855719999999998</v>
      </c>
      <c r="G270" s="21">
        <v>42.684739999999998</v>
      </c>
    </row>
    <row r="271" spans="1:7" x14ac:dyDescent="0.35">
      <c r="A271" s="20" t="str">
        <f>B237&amp;C271</f>
        <v>PENETRACION (%)Yogures Ing.</v>
      </c>
      <c r="B271" s="20">
        <v>0</v>
      </c>
      <c r="C271" s="20" t="s">
        <v>80</v>
      </c>
      <c r="D271" s="21">
        <v>19.09262</v>
      </c>
      <c r="E271" s="21">
        <v>18.273520000000001</v>
      </c>
      <c r="F271" s="21">
        <v>13.04917</v>
      </c>
      <c r="G271" s="21">
        <v>11.36116</v>
      </c>
    </row>
    <row r="272" spans="1:7" x14ac:dyDescent="0.35">
      <c r="A272" s="20" t="str">
        <f>B237&amp;C272</f>
        <v>PENETRACION (%)Queso Ing.</v>
      </c>
      <c r="B272" s="20">
        <v>0</v>
      </c>
      <c r="C272" s="20" t="s">
        <v>81</v>
      </c>
      <c r="D272" s="21">
        <v>77.500640000000004</v>
      </c>
      <c r="E272" s="21">
        <v>78.045330000000007</v>
      </c>
      <c r="F272" s="21">
        <v>70.789519999999996</v>
      </c>
      <c r="G272" s="21">
        <v>70.973339999999993</v>
      </c>
    </row>
    <row r="273" spans="1:7" x14ac:dyDescent="0.35">
      <c r="A273" s="20" t="str">
        <f>B237&amp;C273</f>
        <v>PENETRACION (%).Fruta Ing.</v>
      </c>
      <c r="B273" s="20">
        <v>0</v>
      </c>
      <c r="C273" s="20" t="s">
        <v>82</v>
      </c>
      <c r="D273" s="21">
        <v>38.622399999999999</v>
      </c>
      <c r="E273" s="21">
        <v>37.712760000000003</v>
      </c>
      <c r="F273" s="21">
        <v>26.840710000000001</v>
      </c>
      <c r="G273" s="21">
        <v>25.959330000000001</v>
      </c>
    </row>
    <row r="274" spans="1:7" x14ac:dyDescent="0.35">
      <c r="A274" s="20" t="str">
        <f>B237&amp;C274</f>
        <v>PENETRACION (%)Fruta Fresca Ing</v>
      </c>
      <c r="B274" s="20">
        <v>0</v>
      </c>
      <c r="C274" s="20" t="s">
        <v>83</v>
      </c>
      <c r="D274" s="21">
        <v>32.010019999999997</v>
      </c>
      <c r="E274" s="21">
        <v>31.451630000000002</v>
      </c>
      <c r="F274" s="21">
        <v>21.53051</v>
      </c>
      <c r="G274" s="21">
        <v>19.357769999999999</v>
      </c>
    </row>
    <row r="275" spans="1:7" x14ac:dyDescent="0.35">
      <c r="A275" s="20" t="str">
        <f>B237&amp;C275</f>
        <v>PENETRACION (%)Manzana Ing.</v>
      </c>
      <c r="B275" s="20">
        <v>0</v>
      </c>
      <c r="C275" s="20" t="s">
        <v>84</v>
      </c>
      <c r="D275" s="21">
        <v>8.0759019999999992</v>
      </c>
      <c r="E275" s="21">
        <v>8.0167710000000003</v>
      </c>
      <c r="F275" s="21">
        <v>5.0390350000000002</v>
      </c>
      <c r="G275" s="21">
        <v>4.0322709999999997</v>
      </c>
    </row>
    <row r="276" spans="1:7" x14ac:dyDescent="0.35">
      <c r="A276" s="20" t="str">
        <f>B237&amp;C276</f>
        <v>PENETRACION (%)Platano Ing.</v>
      </c>
      <c r="B276" s="20">
        <v>0</v>
      </c>
      <c r="C276" s="20" t="s">
        <v>85</v>
      </c>
      <c r="D276" s="21">
        <v>6.155602</v>
      </c>
      <c r="E276" s="21">
        <v>6.1680659999999996</v>
      </c>
      <c r="F276" s="21">
        <v>4.52067</v>
      </c>
      <c r="G276" s="21">
        <v>2.321428</v>
      </c>
    </row>
    <row r="277" spans="1:7" x14ac:dyDescent="0.35">
      <c r="A277" s="20" t="str">
        <f>B237&amp;C277</f>
        <v>PENETRACION (%)Naranja/Mandarina In</v>
      </c>
      <c r="B277" s="20">
        <v>0</v>
      </c>
      <c r="C277" s="20" t="s">
        <v>86</v>
      </c>
      <c r="D277" s="21">
        <v>7.8203849999999999</v>
      </c>
      <c r="E277" s="21">
        <v>6.1830480000000003</v>
      </c>
      <c r="F277" s="21">
        <v>4.3246840000000004</v>
      </c>
      <c r="G277" s="21">
        <v>2.763039</v>
      </c>
    </row>
    <row r="278" spans="1:7" x14ac:dyDescent="0.35">
      <c r="A278" s="20" t="str">
        <f>B237&amp;C278</f>
        <v>PENETRACION (%)Melon/sandia Ing.</v>
      </c>
      <c r="B278" s="20">
        <v>0</v>
      </c>
      <c r="C278" s="20" t="s">
        <v>87</v>
      </c>
      <c r="D278" s="21">
        <v>10.056950000000001</v>
      </c>
      <c r="E278" s="21">
        <v>9.7867700000000006</v>
      </c>
      <c r="F278" s="21">
        <v>5.6588960000000004</v>
      </c>
      <c r="G278" s="21">
        <v>4.5152409999999996</v>
      </c>
    </row>
    <row r="279" spans="1:7" x14ac:dyDescent="0.35">
      <c r="A279" s="20" t="str">
        <f>B237&amp;C279</f>
        <v>PENETRACION (%)Fresa/freson Ing.</v>
      </c>
      <c r="B279" s="20">
        <v>0</v>
      </c>
      <c r="C279" s="20" t="s">
        <v>88</v>
      </c>
      <c r="D279" s="21">
        <v>8.1434499999999996</v>
      </c>
      <c r="E279" s="21">
        <v>7.0531629999999996</v>
      </c>
      <c r="F279" s="21">
        <v>3.5797919999999999</v>
      </c>
      <c r="G279" s="21">
        <v>2.8698009999999998</v>
      </c>
    </row>
    <row r="280" spans="1:7" x14ac:dyDescent="0.35">
      <c r="A280" s="20" t="str">
        <f>B237&amp;C280</f>
        <v>PENETRACION (%)Pina Ing.</v>
      </c>
      <c r="B280" s="20">
        <v>0</v>
      </c>
      <c r="C280" s="20" t="s">
        <v>89</v>
      </c>
      <c r="D280" s="21">
        <v>11.377520000000001</v>
      </c>
      <c r="E280" s="21">
        <v>11.262309999999999</v>
      </c>
      <c r="F280" s="21">
        <v>6.8891920000000004</v>
      </c>
      <c r="G280" s="21">
        <v>7.21495</v>
      </c>
    </row>
    <row r="281" spans="1:7" x14ac:dyDescent="0.35">
      <c r="A281" s="20" t="str">
        <f>B237&amp;C281</f>
        <v>PENETRACION (%)Resto frutas Ing.</v>
      </c>
      <c r="B281" s="20">
        <v>0</v>
      </c>
      <c r="C281" s="20" t="s">
        <v>90</v>
      </c>
      <c r="D281" s="21">
        <v>14.58863</v>
      </c>
      <c r="E281" s="21">
        <v>12.23554</v>
      </c>
      <c r="F281" s="21">
        <v>8.4223510000000008</v>
      </c>
      <c r="G281" s="21">
        <v>6.8102070000000001</v>
      </c>
    </row>
    <row r="282" spans="1:7" x14ac:dyDescent="0.35">
      <c r="A282" s="20" t="str">
        <f>B237&amp;C282</f>
        <v>PENETRACION (%)Mermeladas Ing.</v>
      </c>
      <c r="B282" s="20">
        <v>0</v>
      </c>
      <c r="C282" s="20" t="s">
        <v>91</v>
      </c>
      <c r="D282" s="21">
        <v>12.647220000000001</v>
      </c>
      <c r="E282" s="21">
        <v>12.27717</v>
      </c>
      <c r="F282" s="21">
        <v>8.4824900000000003</v>
      </c>
      <c r="G282" s="21">
        <v>9.7951379999999997</v>
      </c>
    </row>
    <row r="283" spans="1:7" x14ac:dyDescent="0.35">
      <c r="A283" s="20" t="str">
        <f>B237&amp;C283</f>
        <v>PENETRACION (%).Hortalizas/Verdur.Ing</v>
      </c>
      <c r="B283" s="20">
        <v>0</v>
      </c>
      <c r="C283" s="20" t="s">
        <v>92</v>
      </c>
      <c r="D283" s="21">
        <v>89.402339999999995</v>
      </c>
      <c r="E283" s="21">
        <v>88.95523</v>
      </c>
      <c r="F283" s="21">
        <v>81.650790000000001</v>
      </c>
      <c r="G283" s="21">
        <v>80.173590000000004</v>
      </c>
    </row>
    <row r="284" spans="1:7" x14ac:dyDescent="0.35">
      <c r="A284" s="20" t="str">
        <f>B237&amp;C284</f>
        <v>PENETRACION (%)Tomates Ing.</v>
      </c>
      <c r="B284" s="20">
        <v>0</v>
      </c>
      <c r="C284" s="20" t="s">
        <v>93</v>
      </c>
      <c r="D284" s="21">
        <v>70.836370000000002</v>
      </c>
      <c r="E284" s="21">
        <v>68.778989999999993</v>
      </c>
      <c r="F284" s="21">
        <v>57.649430000000002</v>
      </c>
      <c r="G284" s="21">
        <v>57.353610000000003</v>
      </c>
    </row>
    <row r="285" spans="1:7" x14ac:dyDescent="0.35">
      <c r="A285" s="20" t="str">
        <f>B237&amp;C285</f>
        <v>PENETRACION (%)Judías verdes Ing.</v>
      </c>
      <c r="B285" s="20">
        <v>0</v>
      </c>
      <c r="C285" s="20" t="s">
        <v>94</v>
      </c>
      <c r="D285" s="21">
        <v>12.119770000000001</v>
      </c>
      <c r="E285" s="21">
        <v>10.733510000000001</v>
      </c>
      <c r="F285" s="21">
        <v>6.8248499999999996</v>
      </c>
      <c r="G285" s="21">
        <v>6.4790279999999996</v>
      </c>
    </row>
    <row r="286" spans="1:7" x14ac:dyDescent="0.35">
      <c r="A286" s="20" t="str">
        <f>B237&amp;C286</f>
        <v>PENETRACION (%)Patatas Ing.</v>
      </c>
      <c r="B286" s="20">
        <v>0</v>
      </c>
      <c r="C286" s="20" t="s">
        <v>95</v>
      </c>
      <c r="D286" s="21">
        <v>82.764070000000004</v>
      </c>
      <c r="E286" s="21">
        <v>82.135739999999998</v>
      </c>
      <c r="F286" s="21">
        <v>72.808329999999998</v>
      </c>
      <c r="G286" s="21">
        <v>72.13</v>
      </c>
    </row>
    <row r="287" spans="1:7" x14ac:dyDescent="0.35">
      <c r="A287" s="20" t="str">
        <f>B237&amp;C287</f>
        <v>PENETRACION (%)Cebollas Ing.</v>
      </c>
      <c r="B287" s="20">
        <v>0</v>
      </c>
      <c r="C287" s="20" t="s">
        <v>96</v>
      </c>
      <c r="D287" s="21">
        <v>66.544139999999999</v>
      </c>
      <c r="E287" s="21">
        <v>66.114170000000001</v>
      </c>
      <c r="F287" s="21">
        <v>57.297620000000002</v>
      </c>
      <c r="G287" s="21">
        <v>57.659520000000001</v>
      </c>
    </row>
    <row r="288" spans="1:7" x14ac:dyDescent="0.35">
      <c r="A288" s="20" t="str">
        <f>B237&amp;C288</f>
        <v>PENETRACION (%)Pimientos Ing.</v>
      </c>
      <c r="B288" s="20">
        <v>0</v>
      </c>
      <c r="C288" s="20" t="s">
        <v>97</v>
      </c>
      <c r="D288" s="21">
        <v>48.466459999999998</v>
      </c>
      <c r="E288" s="21">
        <v>46.793550000000003</v>
      </c>
      <c r="F288" s="21">
        <v>34.021090000000001</v>
      </c>
      <c r="G288" s="21">
        <v>38.253120000000003</v>
      </c>
    </row>
    <row r="289" spans="1:7" x14ac:dyDescent="0.35">
      <c r="A289" s="20" t="str">
        <f>B237&amp;C289</f>
        <v>PENETRACION (%)Lechugas Ing.</v>
      </c>
      <c r="B289" s="20">
        <v>0</v>
      </c>
      <c r="C289" s="20" t="s">
        <v>98</v>
      </c>
      <c r="D289" s="21">
        <v>73.308620000000005</v>
      </c>
      <c r="E289" s="21">
        <v>71.106930000000006</v>
      </c>
      <c r="F289" s="21">
        <v>58.07058</v>
      </c>
      <c r="G289" s="21">
        <v>58.026240000000001</v>
      </c>
    </row>
    <row r="290" spans="1:7" x14ac:dyDescent="0.35">
      <c r="A290" s="20" t="str">
        <f>B237&amp;C290</f>
        <v>PENETRACION (%)Setas Ing.</v>
      </c>
      <c r="B290" s="20">
        <v>0</v>
      </c>
      <c r="C290" s="20" t="s">
        <v>99</v>
      </c>
      <c r="D290" s="21">
        <v>46.005969999999998</v>
      </c>
      <c r="E290" s="21">
        <v>44.131529999999998</v>
      </c>
      <c r="F290" s="21">
        <v>34.258009999999999</v>
      </c>
      <c r="G290" s="21">
        <v>37.951929999999997</v>
      </c>
    </row>
    <row r="291" spans="1:7" x14ac:dyDescent="0.35">
      <c r="A291" s="20" t="str">
        <f>B237&amp;C291</f>
        <v>PENETRACION (%)Esparragos Ing.</v>
      </c>
      <c r="B291" s="20">
        <v>0</v>
      </c>
      <c r="C291" s="20" t="s">
        <v>100</v>
      </c>
      <c r="D291" s="21">
        <v>15.76327</v>
      </c>
      <c r="E291" s="21">
        <v>15.351979999999999</v>
      </c>
      <c r="F291" s="21">
        <v>9.1467419999999997</v>
      </c>
      <c r="G291" s="21">
        <v>10.62673</v>
      </c>
    </row>
    <row r="292" spans="1:7" x14ac:dyDescent="0.35">
      <c r="A292" s="20" t="str">
        <f>B237&amp;C292</f>
        <v>PENETRACION (%)Otras hortalizas Ing.</v>
      </c>
      <c r="B292" s="20">
        <v>0</v>
      </c>
      <c r="C292" s="20" t="s">
        <v>101</v>
      </c>
      <c r="D292" s="21">
        <v>64.707549999999998</v>
      </c>
      <c r="E292" s="21">
        <v>64.524929999999998</v>
      </c>
      <c r="F292" s="21">
        <v>52.488900000000001</v>
      </c>
      <c r="G292" s="21">
        <v>53.114730000000002</v>
      </c>
    </row>
    <row r="293" spans="1:7" x14ac:dyDescent="0.35">
      <c r="A293" s="20" t="str">
        <f>B237&amp;C293</f>
        <v>PENETRACION (%).Aceite alino Ing.</v>
      </c>
      <c r="B293" s="20">
        <v>0</v>
      </c>
      <c r="C293" s="20" t="s">
        <v>102</v>
      </c>
      <c r="D293" s="21">
        <v>51.130389999999998</v>
      </c>
      <c r="E293" s="21">
        <v>50.250680000000003</v>
      </c>
      <c r="F293" s="21">
        <v>37.201520000000002</v>
      </c>
      <c r="G293" s="21">
        <v>37.873019999999997</v>
      </c>
    </row>
    <row r="294" spans="1:7" x14ac:dyDescent="0.35">
      <c r="A294" s="20" t="str">
        <f>B237&amp;C294</f>
        <v>PENETRACION (%)Aceite oliva Ing.</v>
      </c>
      <c r="B294" s="20">
        <v>0</v>
      </c>
      <c r="C294" s="20" t="s">
        <v>103</v>
      </c>
      <c r="D294" s="21">
        <v>33.999960000000002</v>
      </c>
      <c r="E294" s="21">
        <v>33.999020000000002</v>
      </c>
      <c r="F294" s="21">
        <v>21.500109999999999</v>
      </c>
      <c r="G294" s="21">
        <v>22.768319999999999</v>
      </c>
    </row>
    <row r="295" spans="1:7" x14ac:dyDescent="0.35">
      <c r="A295" s="20" t="str">
        <f>B237&amp;C295</f>
        <v>PENETRACION (%)Resto aceite Ing.</v>
      </c>
      <c r="B295" s="20">
        <v>0</v>
      </c>
      <c r="C295" s="20" t="s">
        <v>104</v>
      </c>
      <c r="D295" s="21">
        <v>35.078609999999998</v>
      </c>
      <c r="E295" s="21">
        <v>33.831400000000002</v>
      </c>
      <c r="F295" s="21">
        <v>26.288979999999999</v>
      </c>
      <c r="G295" s="21">
        <v>26.596869999999999</v>
      </c>
    </row>
    <row r="296" spans="1:7" x14ac:dyDescent="0.35">
      <c r="A296" s="20" t="str">
        <f>B237&amp;C296</f>
        <v>PENETRACION (%).Pan Ing.</v>
      </c>
      <c r="B296" s="20">
        <v>0</v>
      </c>
      <c r="C296" s="20" t="s">
        <v>105</v>
      </c>
      <c r="D296" s="21">
        <v>93.194599999999994</v>
      </c>
      <c r="E296" s="21">
        <v>92.316119999999998</v>
      </c>
      <c r="F296" s="21">
        <v>85.678200000000004</v>
      </c>
      <c r="G296" s="21">
        <v>84.636099999999999</v>
      </c>
    </row>
    <row r="297" spans="1:7" x14ac:dyDescent="0.35">
      <c r="A297" s="20" t="str">
        <f>B237&amp;C297</f>
        <v>PENETRACION (%).Pastas Ing.</v>
      </c>
      <c r="B297" s="20">
        <v>0</v>
      </c>
      <c r="C297" s="20" t="s">
        <v>106</v>
      </c>
      <c r="D297" s="21">
        <v>42.272739999999999</v>
      </c>
      <c r="E297" s="21">
        <v>39.265259999999998</v>
      </c>
      <c r="F297" s="21">
        <v>31.039819999999999</v>
      </c>
      <c r="G297" s="21">
        <v>32.761139999999997</v>
      </c>
    </row>
    <row r="298" spans="1:7" x14ac:dyDescent="0.35">
      <c r="A298" s="20" t="str">
        <f>B237&amp;C298</f>
        <v>PENETRACION (%).Arroz Ing.</v>
      </c>
      <c r="B298" s="20">
        <v>0</v>
      </c>
      <c r="C298" s="20" t="s">
        <v>107</v>
      </c>
      <c r="D298" s="21">
        <v>51.751629999999999</v>
      </c>
      <c r="E298" s="21">
        <v>52.438339999999997</v>
      </c>
      <c r="F298" s="21">
        <v>39.336109999999998</v>
      </c>
      <c r="G298" s="21">
        <v>41.366759999999999</v>
      </c>
    </row>
    <row r="299" spans="1:7" x14ac:dyDescent="0.35">
      <c r="A299" s="20" t="str">
        <f>B237&amp;C299</f>
        <v>PENETRACION (%).Legumbres Ing.</v>
      </c>
      <c r="B299" s="20">
        <v>0</v>
      </c>
      <c r="C299" s="20" t="s">
        <v>108</v>
      </c>
      <c r="D299" s="21">
        <v>21.68505</v>
      </c>
      <c r="E299" s="21">
        <v>21.867429999999999</v>
      </c>
      <c r="F299" s="21">
        <v>16.675450000000001</v>
      </c>
      <c r="G299" s="21">
        <v>15.18885</v>
      </c>
    </row>
    <row r="300" spans="1:7" x14ac:dyDescent="0.35">
      <c r="A300" s="20" t="str">
        <f>B237&amp;C300</f>
        <v>PENETRACION (%)BATIDOS</v>
      </c>
      <c r="B300" s="20">
        <v>0</v>
      </c>
      <c r="C300" s="20" t="s">
        <v>109</v>
      </c>
      <c r="D300" s="21">
        <v>28.524560000000001</v>
      </c>
      <c r="E300" s="21">
        <v>26.985150000000001</v>
      </c>
      <c r="F300" s="21">
        <v>17.271370000000001</v>
      </c>
      <c r="G300" s="21">
        <v>19.6539</v>
      </c>
    </row>
    <row r="301" spans="1:7" x14ac:dyDescent="0.35">
      <c r="A301" s="20" t="str">
        <f>B237&amp;C301</f>
        <v>PENETRACION (%)HELADOS</v>
      </c>
      <c r="B301" s="20">
        <v>0</v>
      </c>
      <c r="C301" s="20" t="s">
        <v>110</v>
      </c>
      <c r="D301" s="21">
        <v>66.690529999999995</v>
      </c>
      <c r="E301" s="21">
        <v>65.223110000000005</v>
      </c>
      <c r="F301" s="21">
        <v>53.521949999999997</v>
      </c>
      <c r="G301" s="21">
        <v>53.524590000000003</v>
      </c>
    </row>
    <row r="302" spans="1:7" x14ac:dyDescent="0.35">
      <c r="A302" s="20" t="str">
        <f>B237&amp;C302</f>
        <v>PENETRACION (%)GALLETAS</v>
      </c>
      <c r="B302" s="20">
        <v>0</v>
      </c>
      <c r="C302" s="20" t="s">
        <v>111</v>
      </c>
      <c r="D302" s="21">
        <v>26.7849</v>
      </c>
      <c r="E302" s="21">
        <v>21.98751</v>
      </c>
      <c r="F302" s="21">
        <v>17.949359999999999</v>
      </c>
      <c r="G302" s="21">
        <v>16.595829999999999</v>
      </c>
    </row>
    <row r="303" spans="1:7" x14ac:dyDescent="0.35">
      <c r="A303" s="20" t="str">
        <f>B237&amp;C303</f>
        <v>PENETRACION (%)BOLLERÍA</v>
      </c>
      <c r="B303" s="20">
        <v>0</v>
      </c>
      <c r="C303" s="20" t="s">
        <v>112</v>
      </c>
      <c r="D303" s="21">
        <v>72.224900000000005</v>
      </c>
      <c r="E303" s="21">
        <v>68.758809999999997</v>
      </c>
      <c r="F303" s="21">
        <v>57.252049999999997</v>
      </c>
      <c r="G303" s="21">
        <v>57.461239999999997</v>
      </c>
    </row>
    <row r="304" spans="1:7" x14ac:dyDescent="0.35">
      <c r="A304" s="20" t="str">
        <f>B237&amp;C304</f>
        <v>PENETRACION (%)BOLLERIA SALADA</v>
      </c>
      <c r="B304" s="20">
        <v>0</v>
      </c>
      <c r="C304" s="20" t="s">
        <v>113</v>
      </c>
      <c r="D304" s="21">
        <v>0</v>
      </c>
      <c r="E304" s="21">
        <v>0</v>
      </c>
      <c r="F304" s="21">
        <v>10.26393</v>
      </c>
      <c r="G304" s="21">
        <v>11.93013</v>
      </c>
    </row>
    <row r="305" spans="1:7" x14ac:dyDescent="0.35">
      <c r="A305" s="20" t="str">
        <f>B237&amp;C305</f>
        <v>PENETRACION (%)BOLLERIA DULCE</v>
      </c>
      <c r="B305" s="20">
        <v>0</v>
      </c>
      <c r="C305" s="20" t="s">
        <v>114</v>
      </c>
      <c r="D305" s="21">
        <v>0</v>
      </c>
      <c r="E305" s="21">
        <v>0</v>
      </c>
      <c r="F305" s="21">
        <v>55.995980000000003</v>
      </c>
      <c r="G305" s="21">
        <v>55.878590000000003</v>
      </c>
    </row>
    <row r="306" spans="1:7" x14ac:dyDescent="0.35">
      <c r="A306" s="20" t="str">
        <f>B237&amp;C306</f>
        <v>PENETRACION (%)PAL.PAN+BARRIT+TORTIT</v>
      </c>
      <c r="B306" s="20">
        <v>0</v>
      </c>
      <c r="C306" s="20" t="s">
        <v>115</v>
      </c>
      <c r="D306" s="21">
        <v>18.753029999999999</v>
      </c>
      <c r="E306" s="21">
        <v>15.507149999999999</v>
      </c>
      <c r="F306" s="21">
        <v>11.36138</v>
      </c>
      <c r="G306" s="21">
        <v>9.3714239999999993</v>
      </c>
    </row>
    <row r="307" spans="1:7" x14ac:dyDescent="0.35">
      <c r="A307" s="20" t="str">
        <f>B237&amp;C307</f>
        <v>PENETRACION (%)PALITOS PAN</v>
      </c>
      <c r="B307" s="20">
        <v>0</v>
      </c>
      <c r="C307" s="20" t="s">
        <v>116</v>
      </c>
      <c r="D307" s="21">
        <v>10.72425</v>
      </c>
      <c r="E307" s="21">
        <v>9.9343939999999993</v>
      </c>
      <c r="F307" s="21">
        <v>6.7439960000000001</v>
      </c>
      <c r="G307" s="21">
        <v>5.6755050000000002</v>
      </c>
    </row>
    <row r="308" spans="1:7" x14ac:dyDescent="0.35">
      <c r="A308" s="20" t="str">
        <f>B237&amp;C308</f>
        <v>PENETRACION (%)TORTITAS</v>
      </c>
      <c r="B308" s="20">
        <v>0</v>
      </c>
      <c r="C308" s="20" t="s">
        <v>117</v>
      </c>
      <c r="D308" s="21">
        <v>6.8694649999999999</v>
      </c>
      <c r="E308" s="21">
        <v>5.3036450000000004</v>
      </c>
      <c r="F308" s="21">
        <v>3.659869</v>
      </c>
      <c r="G308" s="21">
        <v>3.4113319999999998</v>
      </c>
    </row>
    <row r="309" spans="1:7" x14ac:dyDescent="0.35">
      <c r="A309" s="20" t="str">
        <f>B237&amp;C309</f>
        <v>PENETRACION (%)BARRITAS</v>
      </c>
      <c r="B309" s="20">
        <v>0</v>
      </c>
      <c r="C309" s="20" t="s">
        <v>118</v>
      </c>
      <c r="D309" s="21">
        <v>5.6367950000000002</v>
      </c>
      <c r="E309" s="21">
        <v>4.3920380000000003</v>
      </c>
      <c r="F309" s="21">
        <v>3.4655339999999999</v>
      </c>
      <c r="G309" s="21">
        <v>2.4466109999999999</v>
      </c>
    </row>
    <row r="310" spans="1:7" x14ac:dyDescent="0.35">
      <c r="A310" s="20" t="str">
        <f>B237&amp;C310</f>
        <v>PENETRACION (%).Resto productos Ing.</v>
      </c>
      <c r="B310" s="20">
        <v>0</v>
      </c>
      <c r="C310" s="20" t="s">
        <v>119</v>
      </c>
      <c r="D310" s="21">
        <v>95.023610000000005</v>
      </c>
      <c r="E310" s="21">
        <v>86.525989999999993</v>
      </c>
      <c r="F310" s="21">
        <v>80.662610000000001</v>
      </c>
      <c r="G310" s="21">
        <v>79.146940000000001</v>
      </c>
    </row>
    <row r="311" spans="1:7" x14ac:dyDescent="0.35">
      <c r="A311" s="20" t="str">
        <f>B237&amp;C311</f>
        <v>PENETRACION (%)Gazpacho / Salmorejo</v>
      </c>
      <c r="B311" s="20">
        <v>0</v>
      </c>
      <c r="C311" s="20" t="s">
        <v>120</v>
      </c>
      <c r="D311" s="21">
        <v>0</v>
      </c>
      <c r="E311" s="21">
        <v>0</v>
      </c>
      <c r="F311" s="21">
        <v>7.4711610000000004</v>
      </c>
      <c r="G311" s="21">
        <v>10.72082</v>
      </c>
    </row>
    <row r="312" spans="1:7" x14ac:dyDescent="0.35">
      <c r="A312" s="20" t="str">
        <f>B237&amp;C312</f>
        <v>PENETRACION (%)Sopas / Cremas / pures</v>
      </c>
      <c r="B312" s="20">
        <v>0</v>
      </c>
      <c r="C312" s="20" t="s">
        <v>121</v>
      </c>
      <c r="D312" s="21">
        <v>0</v>
      </c>
      <c r="E312" s="21">
        <v>0</v>
      </c>
      <c r="F312" s="21">
        <v>10.521789999999999</v>
      </c>
      <c r="G312" s="21">
        <v>11.043659999999999</v>
      </c>
    </row>
    <row r="313" spans="1:7" x14ac:dyDescent="0.35">
      <c r="A313" s="20" t="str">
        <f>B237&amp;C313</f>
        <v>PENETRACION (%)Proteinas Vegetales</v>
      </c>
      <c r="B313" s="20">
        <v>0</v>
      </c>
      <c r="C313" s="20" t="s">
        <v>122</v>
      </c>
      <c r="D313" s="21">
        <v>0</v>
      </c>
      <c r="E313" s="21">
        <v>0</v>
      </c>
      <c r="F313" s="21">
        <v>0</v>
      </c>
      <c r="G313" s="21">
        <v>0</v>
      </c>
    </row>
    <row r="314" spans="1:7" x14ac:dyDescent="0.35">
      <c r="A314" s="20" t="str">
        <f>B237&amp;C314</f>
        <v>PENETRACION (%)Platos Base Huevos</v>
      </c>
      <c r="B314" s="20">
        <v>0</v>
      </c>
      <c r="C314" s="20" t="s">
        <v>123</v>
      </c>
      <c r="D314" s="21">
        <v>0</v>
      </c>
      <c r="E314" s="21">
        <v>0</v>
      </c>
      <c r="F314" s="21">
        <v>62.476430000000001</v>
      </c>
      <c r="G314" s="21">
        <v>62.932749999999999</v>
      </c>
    </row>
    <row r="315" spans="1:7" x14ac:dyDescent="0.35">
      <c r="A315" s="20" t="str">
        <f>B315&amp;C315</f>
        <v>FRECUENCIA COMPRA (Actos).T.Alimentos TOTAL ING</v>
      </c>
      <c r="B315" s="20" t="s">
        <v>127</v>
      </c>
      <c r="C315" s="20" t="s">
        <v>46</v>
      </c>
      <c r="D315" s="21">
        <v>55.236347386587802</v>
      </c>
      <c r="E315" s="21">
        <v>57.5868275254754</v>
      </c>
      <c r="F315" s="21">
        <v>39.241576865366298</v>
      </c>
      <c r="G315" s="21">
        <v>45.520486843988799</v>
      </c>
    </row>
    <row r="316" spans="1:7" x14ac:dyDescent="0.35">
      <c r="A316" s="20" t="str">
        <f>B315&amp;C316</f>
        <v>FRECUENCIA COMPRA (Actos).T.Carne Ing.</v>
      </c>
      <c r="B316" s="20">
        <v>0</v>
      </c>
      <c r="C316" s="20" t="s">
        <v>47</v>
      </c>
      <c r="D316" s="21">
        <v>20.031931660407</v>
      </c>
      <c r="E316" s="21">
        <v>19.521555906533301</v>
      </c>
      <c r="F316" s="21">
        <v>13.067397800507299</v>
      </c>
      <c r="G316" s="21">
        <v>15.388607405219</v>
      </c>
    </row>
    <row r="317" spans="1:7" x14ac:dyDescent="0.35">
      <c r="A317" s="20" t="str">
        <f>B315&amp;C317</f>
        <v>FRECUENCIA COMPRA (Actos)T.Carne Fresca Ing</v>
      </c>
      <c r="B317" s="20">
        <v>0</v>
      </c>
      <c r="C317" s="20" t="s">
        <v>48</v>
      </c>
      <c r="D317" s="21">
        <v>15.5000932287944</v>
      </c>
      <c r="E317" s="21">
        <v>14.8946348567186</v>
      </c>
      <c r="F317" s="21">
        <v>10.578008377031001</v>
      </c>
      <c r="G317" s="21">
        <v>12.4000270797616</v>
      </c>
    </row>
    <row r="318" spans="1:7" x14ac:dyDescent="0.35">
      <c r="A318" s="20" t="str">
        <f>B315&amp;C318</f>
        <v>FRECUENCIA COMPRA (Actos)Ternera Ing.</v>
      </c>
      <c r="B318" s="20">
        <v>0</v>
      </c>
      <c r="C318" s="20" t="s">
        <v>49</v>
      </c>
      <c r="D318" s="21">
        <v>6.97721302809743</v>
      </c>
      <c r="E318" s="21">
        <v>6.9166794804892904</v>
      </c>
      <c r="F318" s="21">
        <v>5.4719518355860002</v>
      </c>
      <c r="G318" s="21">
        <v>6.3706601564749796</v>
      </c>
    </row>
    <row r="319" spans="1:7" x14ac:dyDescent="0.35">
      <c r="A319" s="20" t="str">
        <f>B315&amp;C319</f>
        <v>FRECUENCIA COMPRA (Actos)Pollo Ing.</v>
      </c>
      <c r="B319" s="20">
        <v>0</v>
      </c>
      <c r="C319" s="20" t="s">
        <v>50</v>
      </c>
      <c r="D319" s="21">
        <v>7.0745904031560096</v>
      </c>
      <c r="E319" s="21">
        <v>7.29416893825237</v>
      </c>
      <c r="F319" s="21">
        <v>5.6880759441827804</v>
      </c>
      <c r="G319" s="21">
        <v>6.3034175215949704</v>
      </c>
    </row>
    <row r="320" spans="1:7" x14ac:dyDescent="0.35">
      <c r="A320" s="20" t="str">
        <f>B315&amp;C320</f>
        <v>FRECUENCIA COMPRA (Actos)Porcino Ing.</v>
      </c>
      <c r="B320" s="20">
        <v>0</v>
      </c>
      <c r="C320" s="20" t="s">
        <v>51</v>
      </c>
      <c r="D320" s="21">
        <v>6.4186098680283301</v>
      </c>
      <c r="E320" s="21">
        <v>6.0756186418438096</v>
      </c>
      <c r="F320" s="21">
        <v>4.2483006706535198</v>
      </c>
      <c r="G320" s="21">
        <v>4.8506285278218799</v>
      </c>
    </row>
    <row r="321" spans="1:7" x14ac:dyDescent="0.35">
      <c r="A321" s="20" t="str">
        <f>B315&amp;C321</f>
        <v>FRECUENCIA COMPRA (Actos)Ovino Ing.</v>
      </c>
      <c r="B321" s="20">
        <v>0</v>
      </c>
      <c r="C321" s="20" t="s">
        <v>52</v>
      </c>
      <c r="D321" s="21">
        <v>2.7157084554493398</v>
      </c>
      <c r="E321" s="21">
        <v>2.0509910969913698</v>
      </c>
      <c r="F321" s="21">
        <v>1.63835024206033</v>
      </c>
      <c r="G321" s="21">
        <v>1.9120244665995101</v>
      </c>
    </row>
    <row r="322" spans="1:7" x14ac:dyDescent="0.35">
      <c r="A322" s="20" t="str">
        <f>B315&amp;C322</f>
        <v>FRECUENCIA COMPRA (Actos)Resto Carne Ing.</v>
      </c>
      <c r="B322" s="20">
        <v>0</v>
      </c>
      <c r="C322" s="20" t="s">
        <v>53</v>
      </c>
      <c r="D322" s="21">
        <v>4.02064729609714</v>
      </c>
      <c r="E322" s="21">
        <v>3.6275537366636201</v>
      </c>
      <c r="F322" s="21">
        <v>3.0063546234316001</v>
      </c>
      <c r="G322" s="21">
        <v>3.2651468482103798</v>
      </c>
    </row>
    <row r="323" spans="1:7" x14ac:dyDescent="0.35">
      <c r="A323" s="20" t="str">
        <f>B315&amp;C323</f>
        <v>FRECUENCIA COMPRA (Actos)Carnes Transform.Ing</v>
      </c>
      <c r="B323" s="20">
        <v>0</v>
      </c>
      <c r="C323" s="20" t="s">
        <v>54</v>
      </c>
      <c r="D323" s="21">
        <v>9.2887928978713106</v>
      </c>
      <c r="E323" s="21">
        <v>9.5536403249340207</v>
      </c>
      <c r="F323" s="21">
        <v>7.0584041239000097</v>
      </c>
      <c r="G323" s="21">
        <v>7.8745516752344402</v>
      </c>
    </row>
    <row r="324" spans="1:7" x14ac:dyDescent="0.35">
      <c r="A324" s="20" t="str">
        <f>B315&amp;C324</f>
        <v>FRECUENCIA COMPRA (Actos)Jamón Curado Ing.</v>
      </c>
      <c r="B324" s="20">
        <v>0</v>
      </c>
      <c r="C324" s="20" t="s">
        <v>55</v>
      </c>
      <c r="D324" s="21">
        <v>4.6481640995376301</v>
      </c>
      <c r="E324" s="21">
        <v>4.29356204358655</v>
      </c>
      <c r="F324" s="21">
        <v>3.0984731347580801</v>
      </c>
      <c r="G324" s="21">
        <v>3.3124018403797701</v>
      </c>
    </row>
    <row r="325" spans="1:7" x14ac:dyDescent="0.35">
      <c r="A325" s="20" t="str">
        <f>B315&amp;C325</f>
        <v>FRECUENCIA COMPRA (Actos)J.Curado Normal Ing</v>
      </c>
      <c r="B325" s="20">
        <v>0</v>
      </c>
      <c r="C325" s="20" t="s">
        <v>56</v>
      </c>
      <c r="D325" s="21">
        <v>3.65812363020882</v>
      </c>
      <c r="E325" s="21">
        <v>3.5408579367943198</v>
      </c>
      <c r="F325" s="21">
        <v>2.7489448744150602</v>
      </c>
      <c r="G325" s="21">
        <v>2.8478393698741198</v>
      </c>
    </row>
    <row r="326" spans="1:7" x14ac:dyDescent="0.35">
      <c r="A326" s="20" t="str">
        <f>B315&amp;C326</f>
        <v>FRECUENCIA COMPRA (Actos)J.Iberico Ing.</v>
      </c>
      <c r="B326" s="20">
        <v>0</v>
      </c>
      <c r="C326" s="20" t="s">
        <v>57</v>
      </c>
      <c r="D326" s="21">
        <v>2.9109734094665698</v>
      </c>
      <c r="E326" s="21">
        <v>2.60274176959827</v>
      </c>
      <c r="F326" s="21">
        <v>1.87124372511419</v>
      </c>
      <c r="G326" s="21">
        <v>2.1763008344225199</v>
      </c>
    </row>
    <row r="327" spans="1:7" x14ac:dyDescent="0.35">
      <c r="A327" s="20" t="str">
        <f>B315&amp;C327</f>
        <v>FRECUENCIA COMPRA (Actos)Lomo embuchado Ing.</v>
      </c>
      <c r="B327" s="20">
        <v>0</v>
      </c>
      <c r="C327" s="20" t="s">
        <v>58</v>
      </c>
      <c r="D327" s="21">
        <v>1.20874720476727</v>
      </c>
      <c r="E327" s="21">
        <v>1.45936315610698</v>
      </c>
      <c r="F327" s="21">
        <v>1.0736878799309399</v>
      </c>
      <c r="G327" s="21">
        <v>1.3836164183337301</v>
      </c>
    </row>
    <row r="328" spans="1:7" x14ac:dyDescent="0.35">
      <c r="A328" s="20" t="str">
        <f>B315&amp;C328</f>
        <v>FRECUENCIA COMPRA (Actos)Chorizo Ing.</v>
      </c>
      <c r="B328" s="20">
        <v>0</v>
      </c>
      <c r="C328" s="20" t="s">
        <v>59</v>
      </c>
      <c r="D328" s="21">
        <v>1.6901156274283</v>
      </c>
      <c r="E328" s="21">
        <v>1.68669563210609</v>
      </c>
      <c r="F328" s="21">
        <v>1.55006661843449</v>
      </c>
      <c r="G328" s="21">
        <v>1.7811599587066</v>
      </c>
    </row>
    <row r="329" spans="1:7" x14ac:dyDescent="0.35">
      <c r="A329" s="20" t="str">
        <f>B315&amp;C329</f>
        <v>FRECUENCIA COMPRA (Actos)Pates/Foie-gras Ing</v>
      </c>
      <c r="B329" s="20">
        <v>0</v>
      </c>
      <c r="C329" s="20" t="s">
        <v>60</v>
      </c>
      <c r="D329" s="21">
        <v>1.79885134886911</v>
      </c>
      <c r="E329" s="21">
        <v>2.6635279571257899</v>
      </c>
      <c r="F329" s="21">
        <v>1.55497881781272</v>
      </c>
      <c r="G329" s="21">
        <v>1.43199515498341</v>
      </c>
    </row>
    <row r="330" spans="1:7" x14ac:dyDescent="0.35">
      <c r="A330" s="20" t="str">
        <f>B315&amp;C330</f>
        <v>FRECUENCIA COMPRA (Actos)Rto carn.transf.Ing</v>
      </c>
      <c r="B330" s="20">
        <v>0</v>
      </c>
      <c r="C330" s="20" t="s">
        <v>61</v>
      </c>
      <c r="D330" s="21">
        <v>6.7778698861080304</v>
      </c>
      <c r="E330" s="21">
        <v>7.2109959155439904</v>
      </c>
      <c r="F330" s="21">
        <v>5.7631972613660301</v>
      </c>
      <c r="G330" s="21">
        <v>6.4337691426915802</v>
      </c>
    </row>
    <row r="331" spans="1:7" x14ac:dyDescent="0.35">
      <c r="A331" s="20" t="str">
        <f>B315&amp;C331</f>
        <v>FRECUENCIA COMPRA (Actos).T.Pescados/Marisc.Ing</v>
      </c>
      <c r="B331" s="20">
        <v>0</v>
      </c>
      <c r="C331" s="20" t="s">
        <v>62</v>
      </c>
      <c r="D331" s="21">
        <v>12.0099135066299</v>
      </c>
      <c r="E331" s="21">
        <v>11.8766812790707</v>
      </c>
      <c r="F331" s="21">
        <v>8.2640675781241093</v>
      </c>
      <c r="G331" s="21">
        <v>9.5446606769275899</v>
      </c>
    </row>
    <row r="332" spans="1:7" x14ac:dyDescent="0.35">
      <c r="A332" s="20" t="str">
        <f>B315&amp;C332</f>
        <v>FRECUENCIA COMPRA (Actos)Pescados Ing.</v>
      </c>
      <c r="B332" s="20">
        <v>0</v>
      </c>
      <c r="C332" s="20" t="s">
        <v>63</v>
      </c>
      <c r="D332" s="21">
        <v>9.3144229366624494</v>
      </c>
      <c r="E332" s="21">
        <v>9.1062835767852892</v>
      </c>
      <c r="F332" s="21">
        <v>6.5022022859170301</v>
      </c>
      <c r="G332" s="21">
        <v>7.3625961184496003</v>
      </c>
    </row>
    <row r="333" spans="1:7" x14ac:dyDescent="0.35">
      <c r="A333" s="20" t="str">
        <f>B315&amp;C333</f>
        <v>FRECUENCIA COMPRA (Actos)Merluza/Pescadil.Ing</v>
      </c>
      <c r="B333" s="20">
        <v>0</v>
      </c>
      <c r="C333" s="20" t="s">
        <v>64</v>
      </c>
      <c r="D333" s="21">
        <v>1.8203109401843101</v>
      </c>
      <c r="E333" s="21">
        <v>2.05500239871095</v>
      </c>
      <c r="F333" s="21">
        <v>1.5629088277315799</v>
      </c>
      <c r="G333" s="21">
        <v>1.56205814174901</v>
      </c>
    </row>
    <row r="334" spans="1:7" x14ac:dyDescent="0.35">
      <c r="A334" s="20" t="str">
        <f>B315&amp;C334</f>
        <v>FRECUENCIA COMPRA (Actos)Boquerones Ing.</v>
      </c>
      <c r="B334" s="20">
        <v>0</v>
      </c>
      <c r="C334" s="20" t="s">
        <v>65</v>
      </c>
      <c r="D334" s="21">
        <v>1.9205168227057801</v>
      </c>
      <c r="E334" s="21">
        <v>1.8929238565514901</v>
      </c>
      <c r="F334" s="21">
        <v>1.6034243732373099</v>
      </c>
      <c r="G334" s="21">
        <v>2.04911118444282</v>
      </c>
    </row>
    <row r="335" spans="1:7" x14ac:dyDescent="0.35">
      <c r="A335" s="20" t="str">
        <f>B315&amp;C335</f>
        <v>FRECUENCIA COMPRA (Actos)Sardinas Ing.</v>
      </c>
      <c r="B335" s="20">
        <v>0</v>
      </c>
      <c r="C335" s="20" t="s">
        <v>66</v>
      </c>
      <c r="D335" s="21">
        <v>1.3622084331497899</v>
      </c>
      <c r="E335" s="21">
        <v>2.6824112076319402</v>
      </c>
      <c r="F335" s="21">
        <v>3.6357344440047101</v>
      </c>
      <c r="G335" s="21">
        <v>2.8603597722100602</v>
      </c>
    </row>
    <row r="336" spans="1:7" x14ac:dyDescent="0.35">
      <c r="A336" s="20" t="str">
        <f>B315&amp;C336</f>
        <v>FRECUENCIA COMPRA (Actos)Rape Ing.</v>
      </c>
      <c r="B336" s="20">
        <v>0</v>
      </c>
      <c r="C336" s="20" t="s">
        <v>67</v>
      </c>
      <c r="D336" s="21">
        <v>1.33997115978851</v>
      </c>
      <c r="E336" s="21">
        <v>1.3152077963118201</v>
      </c>
      <c r="F336" s="21">
        <v>1.2867624496424199</v>
      </c>
      <c r="G336" s="21">
        <v>1.1309608206626001</v>
      </c>
    </row>
    <row r="337" spans="1:7" x14ac:dyDescent="0.35">
      <c r="A337" s="20" t="str">
        <f>B315&amp;C337</f>
        <v>FRECUENCIA COMPRA (Actos)Dorada Ing.</v>
      </c>
      <c r="B337" s="20">
        <v>0</v>
      </c>
      <c r="C337" s="20" t="s">
        <v>68</v>
      </c>
      <c r="D337" s="21">
        <v>1.2678793323369499</v>
      </c>
      <c r="E337" s="21">
        <v>1.3363751396677399</v>
      </c>
      <c r="F337" s="21">
        <v>1.7849752814703399</v>
      </c>
      <c r="G337" s="21">
        <v>1.9938179327632799</v>
      </c>
    </row>
    <row r="338" spans="1:7" x14ac:dyDescent="0.35">
      <c r="A338" s="20" t="str">
        <f>B315&amp;C338</f>
        <v>FRECUENCIA COMPRA (Actos)Salmon Ing.</v>
      </c>
      <c r="B338" s="20">
        <v>0</v>
      </c>
      <c r="C338" s="20" t="s">
        <v>69</v>
      </c>
      <c r="D338" s="21">
        <v>2.2444026201159399</v>
      </c>
      <c r="E338" s="21">
        <v>2.1734063165779101</v>
      </c>
      <c r="F338" s="21">
        <v>1.8966408511598201</v>
      </c>
      <c r="G338" s="21">
        <v>2.2473953359391299</v>
      </c>
    </row>
    <row r="339" spans="1:7" x14ac:dyDescent="0.35">
      <c r="A339" s="20" t="str">
        <f>B315&amp;C339</f>
        <v>FRECUENCIA COMPRA (Actos)Atun Fresco Ing.</v>
      </c>
      <c r="B339" s="20">
        <v>0</v>
      </c>
      <c r="C339" s="20" t="s">
        <v>70</v>
      </c>
      <c r="D339" s="21">
        <v>2.2209562875173798</v>
      </c>
      <c r="E339" s="21">
        <v>2.3211058465357302</v>
      </c>
      <c r="F339" s="21">
        <v>1.68917854547017</v>
      </c>
      <c r="G339" s="21">
        <v>1.9911333355960099</v>
      </c>
    </row>
    <row r="340" spans="1:7" x14ac:dyDescent="0.35">
      <c r="A340" s="20" t="str">
        <f>B315&amp;C340</f>
        <v>FRECUENCIA COMPRA (Actos)Resto pescados Ing.</v>
      </c>
      <c r="B340" s="20">
        <v>0</v>
      </c>
      <c r="C340" s="20" t="s">
        <v>71</v>
      </c>
      <c r="D340" s="21">
        <v>8.3378647423066994</v>
      </c>
      <c r="E340" s="21">
        <v>7.8357716878960497</v>
      </c>
      <c r="F340" s="21">
        <v>5.3198255864112998</v>
      </c>
      <c r="G340" s="21">
        <v>6.2249219985350397</v>
      </c>
    </row>
    <row r="341" spans="1:7" x14ac:dyDescent="0.35">
      <c r="A341" s="20" t="str">
        <f>B315&amp;C341</f>
        <v>FRECUENCIA COMPRA (Actos)Mariscos Ing.</v>
      </c>
      <c r="B341" s="20">
        <v>0</v>
      </c>
      <c r="C341" s="20" t="s">
        <v>72</v>
      </c>
      <c r="D341" s="21">
        <v>6.6990373886117398</v>
      </c>
      <c r="E341" s="21">
        <v>6.6969357443096502</v>
      </c>
      <c r="F341" s="21">
        <v>4.9007565196469001</v>
      </c>
      <c r="G341" s="21">
        <v>5.7304001966243003</v>
      </c>
    </row>
    <row r="342" spans="1:7" x14ac:dyDescent="0.35">
      <c r="A342" s="20" t="str">
        <f>B315&amp;C342</f>
        <v>FRECUENCIA COMPRA (Actos)Calamares Ing.</v>
      </c>
      <c r="B342" s="20">
        <v>0</v>
      </c>
      <c r="C342" s="20" t="s">
        <v>73</v>
      </c>
      <c r="D342" s="21">
        <v>4.0275144505882396</v>
      </c>
      <c r="E342" s="21">
        <v>4.1358928683042704</v>
      </c>
      <c r="F342" s="21">
        <v>2.9709587146687202</v>
      </c>
      <c r="G342" s="21">
        <v>3.53458033749552</v>
      </c>
    </row>
    <row r="343" spans="1:7" x14ac:dyDescent="0.35">
      <c r="A343" s="20" t="str">
        <f>B315&amp;C343</f>
        <v>FRECUENCIA COMPRA (Actos)Pulpo/sepia Ing.</v>
      </c>
      <c r="B343" s="20">
        <v>0</v>
      </c>
      <c r="C343" s="20" t="s">
        <v>74</v>
      </c>
      <c r="D343" s="21">
        <v>3.4037056818172799</v>
      </c>
      <c r="E343" s="21">
        <v>3.1137970649834998</v>
      </c>
      <c r="F343" s="21">
        <v>2.7075126918640602</v>
      </c>
      <c r="G343" s="21">
        <v>3.00877334867732</v>
      </c>
    </row>
    <row r="344" spans="1:7" x14ac:dyDescent="0.35">
      <c r="A344" s="20" t="str">
        <f>B315&amp;C344</f>
        <v>FRECUENCIA COMPRA (Actos)Langostinos/Gamb.Ing</v>
      </c>
      <c r="B344" s="20">
        <v>0</v>
      </c>
      <c r="C344" s="20" t="s">
        <v>75</v>
      </c>
      <c r="D344" s="21">
        <v>3.41752242163271</v>
      </c>
      <c r="E344" s="21">
        <v>3.49652880277036</v>
      </c>
      <c r="F344" s="21">
        <v>2.8550597422089199</v>
      </c>
      <c r="G344" s="21">
        <v>3.2576421120985501</v>
      </c>
    </row>
    <row r="345" spans="1:7" x14ac:dyDescent="0.35">
      <c r="A345" s="20" t="str">
        <f>B315&amp;C345</f>
        <v>FRECUENCIA COMPRA (Actos)Otros mariscos Ing.</v>
      </c>
      <c r="B345" s="20">
        <v>0</v>
      </c>
      <c r="C345" s="20" t="s">
        <v>76</v>
      </c>
      <c r="D345" s="21">
        <v>4.1852587756646802</v>
      </c>
      <c r="E345" s="21">
        <v>3.9807642408861499</v>
      </c>
      <c r="F345" s="21">
        <v>3.2758890332182098</v>
      </c>
      <c r="G345" s="21">
        <v>3.5741470723341</v>
      </c>
    </row>
    <row r="346" spans="1:7" x14ac:dyDescent="0.35">
      <c r="A346" s="20" t="str">
        <f>B315&amp;C346</f>
        <v>FRECUENCIA COMPRA (Actos).Derivados lacteos Ing</v>
      </c>
      <c r="B346" s="20">
        <v>0</v>
      </c>
      <c r="C346" s="20" t="s">
        <v>77</v>
      </c>
      <c r="D346" s="21">
        <v>13.0744161487457</v>
      </c>
      <c r="E346" s="21">
        <v>12.9288179149345</v>
      </c>
      <c r="F346" s="21">
        <v>9.7186049262476093</v>
      </c>
      <c r="G346" s="21">
        <v>10.9631945950877</v>
      </c>
    </row>
    <row r="347" spans="1:7" x14ac:dyDescent="0.35">
      <c r="A347" s="20" t="str">
        <f>B315&amp;C347</f>
        <v>FRECUENCIA COMPRA (Actos)Mantequilla Ing.</v>
      </c>
      <c r="B347" s="20">
        <v>0</v>
      </c>
      <c r="C347" s="20" t="s">
        <v>78</v>
      </c>
      <c r="D347" s="21">
        <v>4.8619293378205999</v>
      </c>
      <c r="E347" s="21">
        <v>6.4296903054672301</v>
      </c>
      <c r="F347" s="21">
        <v>7.4830667229147201</v>
      </c>
      <c r="G347" s="21">
        <v>5.3457359224411896</v>
      </c>
    </row>
    <row r="348" spans="1:7" x14ac:dyDescent="0.35">
      <c r="A348" s="20" t="str">
        <f>B315&amp;C348</f>
        <v>FRECUENCIA COMPRA (Actos)Postres Ing.</v>
      </c>
      <c r="B348" s="20">
        <v>0</v>
      </c>
      <c r="C348" s="20" t="s">
        <v>79</v>
      </c>
      <c r="D348" s="21">
        <v>6.1883298449675603</v>
      </c>
      <c r="E348" s="21">
        <v>5.9297115376138398</v>
      </c>
      <c r="F348" s="21">
        <v>4.1152464744215997</v>
      </c>
      <c r="G348" s="21">
        <v>5.1762302429368097</v>
      </c>
    </row>
    <row r="349" spans="1:7" x14ac:dyDescent="0.35">
      <c r="A349" s="20" t="str">
        <f>B315&amp;C349</f>
        <v>FRECUENCIA COMPRA (Actos)Yogures Ing.</v>
      </c>
      <c r="B349" s="20">
        <v>0</v>
      </c>
      <c r="C349" s="20" t="s">
        <v>80</v>
      </c>
      <c r="D349" s="21">
        <v>5.2789281348982904</v>
      </c>
      <c r="E349" s="21">
        <v>4.6517819831651801</v>
      </c>
      <c r="F349" s="21">
        <v>5.0159008900000304</v>
      </c>
      <c r="G349" s="21">
        <v>4.7533861637887496</v>
      </c>
    </row>
    <row r="350" spans="1:7" x14ac:dyDescent="0.35">
      <c r="A350" s="20" t="str">
        <f>B315&amp;C350</f>
        <v>FRECUENCIA COMPRA (Actos)Queso Ing.</v>
      </c>
      <c r="B350" s="20">
        <v>0</v>
      </c>
      <c r="C350" s="20" t="s">
        <v>81</v>
      </c>
      <c r="D350" s="21">
        <v>8.2331607851097992</v>
      </c>
      <c r="E350" s="21">
        <v>8.7489030651466901</v>
      </c>
      <c r="F350" s="21">
        <v>7.0954391079536601</v>
      </c>
      <c r="G350" s="21">
        <v>8.0143052636843706</v>
      </c>
    </row>
    <row r="351" spans="1:7" x14ac:dyDescent="0.35">
      <c r="A351" s="20" t="str">
        <f>B315&amp;C351</f>
        <v>FRECUENCIA COMPRA (Actos).Fruta Ing.</v>
      </c>
      <c r="B351" s="20">
        <v>0</v>
      </c>
      <c r="C351" s="20" t="s">
        <v>82</v>
      </c>
      <c r="D351" s="21">
        <v>6.7976698274126202</v>
      </c>
      <c r="E351" s="21">
        <v>4.6832696840467696</v>
      </c>
      <c r="F351" s="21">
        <v>3.9247256569395801</v>
      </c>
      <c r="G351" s="21">
        <v>4.4659550176679303</v>
      </c>
    </row>
    <row r="352" spans="1:7" x14ac:dyDescent="0.35">
      <c r="A352" s="20" t="str">
        <f>B315&amp;C352</f>
        <v>FRECUENCIA COMPRA (Actos)Fruta Fresca Ing</v>
      </c>
      <c r="B352" s="20">
        <v>0</v>
      </c>
      <c r="C352" s="20" t="s">
        <v>83</v>
      </c>
      <c r="D352" s="21">
        <v>6.8077193021649602</v>
      </c>
      <c r="E352" s="21">
        <v>4.0097105398587702</v>
      </c>
      <c r="F352" s="21">
        <v>3.0326917818545001</v>
      </c>
      <c r="G352" s="21">
        <v>3.84497334193702</v>
      </c>
    </row>
    <row r="353" spans="1:7" x14ac:dyDescent="0.35">
      <c r="A353" s="20" t="str">
        <f>B315&amp;C353</f>
        <v>FRECUENCIA COMPRA (Actos)Manzana Ing.</v>
      </c>
      <c r="B353" s="20">
        <v>0</v>
      </c>
      <c r="C353" s="20" t="s">
        <v>84</v>
      </c>
      <c r="D353" s="21">
        <v>6.7681092634318496</v>
      </c>
      <c r="E353" s="21">
        <v>3.0957988125639901</v>
      </c>
      <c r="F353" s="21">
        <v>1.93165322651098</v>
      </c>
      <c r="G353" s="21">
        <v>3.0231291329082701</v>
      </c>
    </row>
    <row r="354" spans="1:7" x14ac:dyDescent="0.35">
      <c r="A354" s="20" t="str">
        <f>B315&amp;C354</f>
        <v>FRECUENCIA COMPRA (Actos)Platano Ing.</v>
      </c>
      <c r="B354" s="20">
        <v>0</v>
      </c>
      <c r="C354" s="20" t="s">
        <v>85</v>
      </c>
      <c r="D354" s="21">
        <v>4.1356329372493796</v>
      </c>
      <c r="E354" s="21">
        <v>1.7015190551075701</v>
      </c>
      <c r="F354" s="21">
        <v>1.7275934890840901</v>
      </c>
      <c r="G354" s="21">
        <v>2.1861089361362902</v>
      </c>
    </row>
    <row r="355" spans="1:7" x14ac:dyDescent="0.35">
      <c r="A355" s="20" t="str">
        <f>B315&amp;C355</f>
        <v>FRECUENCIA COMPRA (Actos)Naranja/Mandarina In</v>
      </c>
      <c r="B355" s="20">
        <v>0</v>
      </c>
      <c r="C355" s="20" t="s">
        <v>86</v>
      </c>
      <c r="D355" s="21">
        <v>4.2253521663392499</v>
      </c>
      <c r="E355" s="21">
        <v>2.6259677317835601</v>
      </c>
      <c r="F355" s="21">
        <v>1.86070791884022</v>
      </c>
      <c r="G355" s="21">
        <v>2.42481516154476</v>
      </c>
    </row>
    <row r="356" spans="1:7" x14ac:dyDescent="0.35">
      <c r="A356" s="20" t="str">
        <f>B315&amp;C356</f>
        <v>FRECUENCIA COMPRA (Actos)Melon/sandia Ing.</v>
      </c>
      <c r="B356" s="20">
        <v>0</v>
      </c>
      <c r="C356" s="20" t="s">
        <v>87</v>
      </c>
      <c r="D356" s="21">
        <v>2.9699783422166801</v>
      </c>
      <c r="E356" s="21">
        <v>2.2708612116454199</v>
      </c>
      <c r="F356" s="21">
        <v>1.7477379220570399</v>
      </c>
      <c r="G356" s="21">
        <v>1.98176460239835</v>
      </c>
    </row>
    <row r="357" spans="1:7" x14ac:dyDescent="0.35">
      <c r="A357" s="20" t="str">
        <f>B315&amp;C357</f>
        <v>FRECUENCIA COMPRA (Actos)Fresa/freson Ing.</v>
      </c>
      <c r="B357" s="20">
        <v>0</v>
      </c>
      <c r="C357" s="20" t="s">
        <v>88</v>
      </c>
      <c r="D357" s="21">
        <v>2.0324847413335401</v>
      </c>
      <c r="E357" s="21">
        <v>1.6572320839627801</v>
      </c>
      <c r="F357" s="21">
        <v>1.3560282478557499</v>
      </c>
      <c r="G357" s="21">
        <v>1.67081193403058</v>
      </c>
    </row>
    <row r="358" spans="1:7" x14ac:dyDescent="0.35">
      <c r="A358" s="20" t="str">
        <f>B315&amp;C358</f>
        <v>FRECUENCIA COMPRA (Actos)Pina Ing.</v>
      </c>
      <c r="B358" s="20">
        <v>0</v>
      </c>
      <c r="C358" s="20" t="s">
        <v>89</v>
      </c>
      <c r="D358" s="21">
        <v>2.12040949835901</v>
      </c>
      <c r="E358" s="21">
        <v>2.2448125111257702</v>
      </c>
      <c r="F358" s="21">
        <v>2.4386520656347801</v>
      </c>
      <c r="G358" s="21">
        <v>2.8029629002304701</v>
      </c>
    </row>
    <row r="359" spans="1:7" x14ac:dyDescent="0.35">
      <c r="A359" s="20" t="str">
        <f>B315&amp;C359</f>
        <v>FRECUENCIA COMPRA (Actos)Resto frutas Ing.</v>
      </c>
      <c r="B359" s="20">
        <v>0</v>
      </c>
      <c r="C359" s="20" t="s">
        <v>90</v>
      </c>
      <c r="D359" s="21">
        <v>3.4370577488478098</v>
      </c>
      <c r="E359" s="21">
        <v>2.1389371679417901</v>
      </c>
      <c r="F359" s="21">
        <v>1.74650047738186</v>
      </c>
      <c r="G359" s="21">
        <v>3.4406939191074302</v>
      </c>
    </row>
    <row r="360" spans="1:7" x14ac:dyDescent="0.35">
      <c r="A360" s="20" t="str">
        <f>B315&amp;C360</f>
        <v>FRECUENCIA COMPRA (Actos)Mermeladas Ing.</v>
      </c>
      <c r="B360" s="20">
        <v>0</v>
      </c>
      <c r="C360" s="20" t="s">
        <v>91</v>
      </c>
      <c r="D360" s="21">
        <v>3.5609425343899299</v>
      </c>
      <c r="E360" s="21">
        <v>4.1322699469595596</v>
      </c>
      <c r="F360" s="21">
        <v>4.7622263617214999</v>
      </c>
      <c r="G360" s="21">
        <v>4.2458951383288301</v>
      </c>
    </row>
    <row r="361" spans="1:7" x14ac:dyDescent="0.35">
      <c r="A361" s="20" t="str">
        <f>B315&amp;C361</f>
        <v>FRECUENCIA COMPRA (Actos).Hortalizas/Verdur.Ing</v>
      </c>
      <c r="B361" s="20">
        <v>0</v>
      </c>
      <c r="C361" s="20" t="s">
        <v>92</v>
      </c>
      <c r="D361" s="21">
        <v>20.381259858947701</v>
      </c>
      <c r="E361" s="21">
        <v>20.133325953402998</v>
      </c>
      <c r="F361" s="21">
        <v>13.3197000314145</v>
      </c>
      <c r="G361" s="21">
        <v>15.6581417123944</v>
      </c>
    </row>
    <row r="362" spans="1:7" x14ac:dyDescent="0.35">
      <c r="A362" s="20" t="str">
        <f>B315&amp;C362</f>
        <v>FRECUENCIA COMPRA (Actos)Tomates Ing.</v>
      </c>
      <c r="B362" s="20">
        <v>0</v>
      </c>
      <c r="C362" s="20" t="s">
        <v>93</v>
      </c>
      <c r="D362" s="21">
        <v>9.2982231063061391</v>
      </c>
      <c r="E362" s="21">
        <v>9.0130192571153191</v>
      </c>
      <c r="F362" s="21">
        <v>6.1770753418834499</v>
      </c>
      <c r="G362" s="21">
        <v>7.1549291201646996</v>
      </c>
    </row>
    <row r="363" spans="1:7" x14ac:dyDescent="0.35">
      <c r="A363" s="20" t="str">
        <f>B315&amp;C363</f>
        <v>FRECUENCIA COMPRA (Actos)Judías verdes Ing.</v>
      </c>
      <c r="B363" s="20">
        <v>0</v>
      </c>
      <c r="C363" s="20" t="s">
        <v>94</v>
      </c>
      <c r="D363" s="21">
        <v>2.2766337466629101</v>
      </c>
      <c r="E363" s="21">
        <v>2.3036717553855102</v>
      </c>
      <c r="F363" s="21">
        <v>1.7471221118989999</v>
      </c>
      <c r="G363" s="21">
        <v>1.8951516566819699</v>
      </c>
    </row>
    <row r="364" spans="1:7" x14ac:dyDescent="0.35">
      <c r="A364" s="20" t="str">
        <f>B315&amp;C364</f>
        <v>FRECUENCIA COMPRA (Actos)Patatas Ing.</v>
      </c>
      <c r="B364" s="20">
        <v>0</v>
      </c>
      <c r="C364" s="20" t="s">
        <v>95</v>
      </c>
      <c r="D364" s="21">
        <v>12.567123094347799</v>
      </c>
      <c r="E364" s="21">
        <v>12.5598265256895</v>
      </c>
      <c r="F364" s="21">
        <v>8.5919283668049093</v>
      </c>
      <c r="G364" s="21">
        <v>10.1719770197104</v>
      </c>
    </row>
    <row r="365" spans="1:7" x14ac:dyDescent="0.35">
      <c r="A365" s="20" t="str">
        <f>B315&amp;C365</f>
        <v>FRECUENCIA COMPRA (Actos)Cebollas Ing.</v>
      </c>
      <c r="B365" s="20">
        <v>0</v>
      </c>
      <c r="C365" s="20" t="s">
        <v>96</v>
      </c>
      <c r="D365" s="21">
        <v>6.5563052685735297</v>
      </c>
      <c r="E365" s="21">
        <v>6.1006204327644502</v>
      </c>
      <c r="F365" s="21">
        <v>4.7406859729628499</v>
      </c>
      <c r="G365" s="21">
        <v>5.1070639012508199</v>
      </c>
    </row>
    <row r="366" spans="1:7" x14ac:dyDescent="0.35">
      <c r="A366" s="20" t="str">
        <f>B315&amp;C366</f>
        <v>FRECUENCIA COMPRA (Actos)Pimientos Ing.</v>
      </c>
      <c r="B366" s="20">
        <v>0</v>
      </c>
      <c r="C366" s="20" t="s">
        <v>97</v>
      </c>
      <c r="D366" s="21">
        <v>3.9778776594730898</v>
      </c>
      <c r="E366" s="21">
        <v>4.3333224122766101</v>
      </c>
      <c r="F366" s="21">
        <v>3.1670436410375902</v>
      </c>
      <c r="G366" s="21">
        <v>3.5777318019319999</v>
      </c>
    </row>
    <row r="367" spans="1:7" x14ac:dyDescent="0.35">
      <c r="A367" s="20" t="str">
        <f>B315&amp;C367</f>
        <v>FRECUENCIA COMPRA (Actos)Lechugas Ing.</v>
      </c>
      <c r="B367" s="20">
        <v>0</v>
      </c>
      <c r="C367" s="20" t="s">
        <v>98</v>
      </c>
      <c r="D367" s="21">
        <v>7.88017670850535</v>
      </c>
      <c r="E367" s="21">
        <v>7.4087491064809399</v>
      </c>
      <c r="F367" s="21">
        <v>5.0525297305438102</v>
      </c>
      <c r="G367" s="21">
        <v>5.4449347380244397</v>
      </c>
    </row>
    <row r="368" spans="1:7" x14ac:dyDescent="0.35">
      <c r="A368" s="20" t="str">
        <f>B315&amp;C368</f>
        <v>FRECUENCIA COMPRA (Actos)Setas Ing.</v>
      </c>
      <c r="B368" s="20">
        <v>0</v>
      </c>
      <c r="C368" s="20" t="s">
        <v>99</v>
      </c>
      <c r="D368" s="21">
        <v>3.4141762963289199</v>
      </c>
      <c r="E368" s="21">
        <v>3.3711875141129002</v>
      </c>
      <c r="F368" s="21">
        <v>2.7449856635338001</v>
      </c>
      <c r="G368" s="21">
        <v>2.8038652261513</v>
      </c>
    </row>
    <row r="369" spans="1:7" x14ac:dyDescent="0.35">
      <c r="A369" s="20" t="str">
        <f>B315&amp;C369</f>
        <v>FRECUENCIA COMPRA (Actos)Esparragos Ing.</v>
      </c>
      <c r="B369" s="20">
        <v>0</v>
      </c>
      <c r="C369" s="20" t="s">
        <v>100</v>
      </c>
      <c r="D369" s="21">
        <v>1.93595076002734</v>
      </c>
      <c r="E369" s="21">
        <v>1.7118362835045</v>
      </c>
      <c r="F369" s="21">
        <v>1.40008611813522</v>
      </c>
      <c r="G369" s="21">
        <v>1.73637130538281</v>
      </c>
    </row>
    <row r="370" spans="1:7" x14ac:dyDescent="0.35">
      <c r="A370" s="20" t="str">
        <f>B315&amp;C370</f>
        <v>FRECUENCIA COMPRA (Actos)Otras hortalizas Ing.</v>
      </c>
      <c r="B370" s="20">
        <v>0</v>
      </c>
      <c r="C370" s="20" t="s">
        <v>101</v>
      </c>
      <c r="D370" s="21">
        <v>5.9969350649111401</v>
      </c>
      <c r="E370" s="21">
        <v>6.2269974531221903</v>
      </c>
      <c r="F370" s="21">
        <v>4.7125048923679103</v>
      </c>
      <c r="G370" s="21">
        <v>5.3293497017206501</v>
      </c>
    </row>
    <row r="371" spans="1:7" x14ac:dyDescent="0.35">
      <c r="A371" s="20" t="str">
        <f>B315&amp;C371</f>
        <v>FRECUENCIA COMPRA (Actos).Aceite alino Ing.</v>
      </c>
      <c r="B371" s="20">
        <v>0</v>
      </c>
      <c r="C371" s="20" t="s">
        <v>102</v>
      </c>
      <c r="D371" s="21">
        <v>9.2001263406208391</v>
      </c>
      <c r="E371" s="21">
        <v>8.6437453026184503</v>
      </c>
      <c r="F371" s="21">
        <v>6.5974258441148601</v>
      </c>
      <c r="G371" s="21">
        <v>7.1690595527474699</v>
      </c>
    </row>
    <row r="372" spans="1:7" x14ac:dyDescent="0.35">
      <c r="A372" s="20" t="str">
        <f>B315&amp;C372</f>
        <v>FRECUENCIA COMPRA (Actos)Aceite oliva Ing.</v>
      </c>
      <c r="B372" s="20">
        <v>0</v>
      </c>
      <c r="C372" s="20" t="s">
        <v>103</v>
      </c>
      <c r="D372" s="21">
        <v>5.1907003728053596</v>
      </c>
      <c r="E372" s="21">
        <v>3.8207819754384</v>
      </c>
      <c r="F372" s="21">
        <v>2.6079509467752899</v>
      </c>
      <c r="G372" s="21">
        <v>3.1228699189391902</v>
      </c>
    </row>
    <row r="373" spans="1:7" x14ac:dyDescent="0.35">
      <c r="A373" s="20" t="str">
        <f>B315&amp;C373</f>
        <v>FRECUENCIA COMPRA (Actos)Resto aceite Ing.</v>
      </c>
      <c r="B373" s="20">
        <v>0</v>
      </c>
      <c r="C373" s="20" t="s">
        <v>104</v>
      </c>
      <c r="D373" s="21">
        <v>8.4262821302342097</v>
      </c>
      <c r="E373" s="21">
        <v>9.0482589496965993</v>
      </c>
      <c r="F373" s="21">
        <v>7.2280998040673703</v>
      </c>
      <c r="G373" s="21">
        <v>7.5725347738292603</v>
      </c>
    </row>
    <row r="374" spans="1:7" x14ac:dyDescent="0.35">
      <c r="A374" s="20" t="str">
        <f>B315&amp;C374</f>
        <v>FRECUENCIA COMPRA (Actos).Pan Ing.</v>
      </c>
      <c r="B374" s="20">
        <v>0</v>
      </c>
      <c r="C374" s="20" t="s">
        <v>105</v>
      </c>
      <c r="D374" s="21">
        <v>25.363502923376402</v>
      </c>
      <c r="E374" s="21">
        <v>25.816620283815801</v>
      </c>
      <c r="F374" s="21">
        <v>17.2754622802664</v>
      </c>
      <c r="G374" s="21">
        <v>19.483489634417399</v>
      </c>
    </row>
    <row r="375" spans="1:7" x14ac:dyDescent="0.35">
      <c r="A375" s="20" t="str">
        <f>B315&amp;C375</f>
        <v>FRECUENCIA COMPRA (Actos).Pastas Ing.</v>
      </c>
      <c r="B375" s="20">
        <v>0</v>
      </c>
      <c r="C375" s="20" t="s">
        <v>106</v>
      </c>
      <c r="D375" s="21">
        <v>3.5645813626630201</v>
      </c>
      <c r="E375" s="21">
        <v>3.32235398178259</v>
      </c>
      <c r="F375" s="21">
        <v>2.6530212821480101</v>
      </c>
      <c r="G375" s="21">
        <v>2.8769855473027599</v>
      </c>
    </row>
    <row r="376" spans="1:7" x14ac:dyDescent="0.35">
      <c r="A376" s="20" t="str">
        <f>B315&amp;C376</f>
        <v>FRECUENCIA COMPRA (Actos).Arroz Ing.</v>
      </c>
      <c r="B376" s="20">
        <v>0</v>
      </c>
      <c r="C376" s="20" t="s">
        <v>107</v>
      </c>
      <c r="D376" s="21">
        <v>4.63340021706024</v>
      </c>
      <c r="E376" s="21">
        <v>4.5998454971528302</v>
      </c>
      <c r="F376" s="21">
        <v>3.6184694400570598</v>
      </c>
      <c r="G376" s="21">
        <v>4.2707317244726397</v>
      </c>
    </row>
    <row r="377" spans="1:7" x14ac:dyDescent="0.35">
      <c r="A377" s="20" t="str">
        <f>B315&amp;C377</f>
        <v>FRECUENCIA COMPRA (Actos).Legumbres Ing.</v>
      </c>
      <c r="B377" s="20">
        <v>0</v>
      </c>
      <c r="C377" s="20" t="s">
        <v>108</v>
      </c>
      <c r="D377" s="21">
        <v>3.4139030511469501</v>
      </c>
      <c r="E377" s="21">
        <v>2.9641965130177002</v>
      </c>
      <c r="F377" s="21">
        <v>2.6207270754205099</v>
      </c>
      <c r="G377" s="21">
        <v>3.0465776108014899</v>
      </c>
    </row>
    <row r="378" spans="1:7" x14ac:dyDescent="0.35">
      <c r="A378" s="20" t="str">
        <f>B315&amp;C378</f>
        <v>FRECUENCIA COMPRA (Actos)BATIDOS</v>
      </c>
      <c r="B378" s="20">
        <v>0</v>
      </c>
      <c r="C378" s="20" t="s">
        <v>109</v>
      </c>
      <c r="D378" s="21">
        <v>2.4672168110657302</v>
      </c>
      <c r="E378" s="21">
        <v>2.74798573915449</v>
      </c>
      <c r="F378" s="21">
        <v>2.46353997272359</v>
      </c>
      <c r="G378" s="21">
        <v>2.56765809663862</v>
      </c>
    </row>
    <row r="379" spans="1:7" x14ac:dyDescent="0.35">
      <c r="A379" s="20" t="str">
        <f>B315&amp;C379</f>
        <v>FRECUENCIA COMPRA (Actos)HELADOS</v>
      </c>
      <c r="B379" s="20">
        <v>0</v>
      </c>
      <c r="C379" s="20" t="s">
        <v>110</v>
      </c>
      <c r="D379" s="21">
        <v>6.4622911267983199</v>
      </c>
      <c r="E379" s="21">
        <v>7.0190946787048301</v>
      </c>
      <c r="F379" s="21">
        <v>5.1193344420847398</v>
      </c>
      <c r="G379" s="21">
        <v>5.9289160458055497</v>
      </c>
    </row>
    <row r="380" spans="1:7" x14ac:dyDescent="0.35">
      <c r="A380" s="20" t="str">
        <f>B315&amp;C380</f>
        <v>FRECUENCIA COMPRA (Actos)GALLETAS</v>
      </c>
      <c r="B380" s="20">
        <v>0</v>
      </c>
      <c r="C380" s="20" t="s">
        <v>111</v>
      </c>
      <c r="D380" s="21">
        <v>4.08979033348073</v>
      </c>
      <c r="E380" s="21">
        <v>4.7072437835842402</v>
      </c>
      <c r="F380" s="21">
        <v>4.4048930411639997</v>
      </c>
      <c r="G380" s="21">
        <v>4.7922442626994899</v>
      </c>
    </row>
    <row r="381" spans="1:7" x14ac:dyDescent="0.35">
      <c r="A381" s="20" t="str">
        <f>B315&amp;C381</f>
        <v>FRECUENCIA COMPRA (Actos)BOLLERÍA</v>
      </c>
      <c r="B381" s="20">
        <v>0</v>
      </c>
      <c r="C381" s="20" t="s">
        <v>112</v>
      </c>
      <c r="D381" s="21">
        <v>13.0619265014204</v>
      </c>
      <c r="E381" s="21">
        <v>13.272194083635901</v>
      </c>
      <c r="F381" s="21">
        <v>10.5648487520312</v>
      </c>
      <c r="G381" s="21">
        <v>11.4231915203908</v>
      </c>
    </row>
    <row r="382" spans="1:7" x14ac:dyDescent="0.35">
      <c r="A382" s="20" t="str">
        <f>B315&amp;C382</f>
        <v>FRECUENCIA COMPRA (Actos)BOLLERIA SALADA</v>
      </c>
      <c r="B382" s="20">
        <v>0</v>
      </c>
      <c r="C382" s="20" t="s">
        <v>113</v>
      </c>
      <c r="D382" s="21" t="s">
        <v>279</v>
      </c>
      <c r="E382" s="21" t="s">
        <v>279</v>
      </c>
      <c r="F382" s="21">
        <v>2.5466836094251901</v>
      </c>
      <c r="G382" s="21">
        <v>2.63437335522545</v>
      </c>
    </row>
    <row r="383" spans="1:7" x14ac:dyDescent="0.35">
      <c r="A383" s="20" t="str">
        <f>B315&amp;C383</f>
        <v>FRECUENCIA COMPRA (Actos)BOLLERIA DULCE</v>
      </c>
      <c r="B383" s="20">
        <v>0</v>
      </c>
      <c r="C383" s="20" t="s">
        <v>114</v>
      </c>
      <c r="D383" s="21" t="s">
        <v>279</v>
      </c>
      <c r="E383" s="21" t="s">
        <v>279</v>
      </c>
      <c r="F383" s="21">
        <v>10.418260854981099</v>
      </c>
      <c r="G383" s="21">
        <v>11.281826437605201</v>
      </c>
    </row>
    <row r="384" spans="1:7" x14ac:dyDescent="0.35">
      <c r="A384" s="20" t="str">
        <f>B315&amp;C384</f>
        <v>FRECUENCIA COMPRA (Actos)PAL.PAN+BARRIT+TORTIT</v>
      </c>
      <c r="B384" s="20">
        <v>0</v>
      </c>
      <c r="C384" s="20" t="s">
        <v>115</v>
      </c>
      <c r="D384" s="21">
        <v>2.5075893329553902</v>
      </c>
      <c r="E384" s="21">
        <v>2.5864753058886301</v>
      </c>
      <c r="F384" s="21">
        <v>2.67225321314681</v>
      </c>
      <c r="G384" s="21">
        <v>2.9642333638335798</v>
      </c>
    </row>
    <row r="385" spans="1:7" x14ac:dyDescent="0.35">
      <c r="A385" s="20" t="str">
        <f>B315&amp;C385</f>
        <v>FRECUENCIA COMPRA (Actos)PALITOS PAN</v>
      </c>
      <c r="B385" s="20">
        <v>0</v>
      </c>
      <c r="C385" s="20" t="s">
        <v>116</v>
      </c>
      <c r="D385" s="21">
        <v>2.3456839826370701</v>
      </c>
      <c r="E385" s="21">
        <v>2.5723336311051899</v>
      </c>
      <c r="F385" s="21">
        <v>2.6759324898701302</v>
      </c>
      <c r="G385" s="21">
        <v>3.01228173970464</v>
      </c>
    </row>
    <row r="386" spans="1:7" x14ac:dyDescent="0.35">
      <c r="A386" s="20" t="str">
        <f>B315&amp;C386</f>
        <v>FRECUENCIA COMPRA (Actos)TORTITAS</v>
      </c>
      <c r="B386" s="20">
        <v>0</v>
      </c>
      <c r="C386" s="20" t="s">
        <v>117</v>
      </c>
      <c r="D386" s="21">
        <v>1.8104443364881599</v>
      </c>
      <c r="E386" s="21">
        <v>1.49698835199619</v>
      </c>
      <c r="F386" s="21">
        <v>1.93708867631457</v>
      </c>
      <c r="G386" s="21">
        <v>1.96285296337838</v>
      </c>
    </row>
    <row r="387" spans="1:7" x14ac:dyDescent="0.35">
      <c r="A387" s="20" t="str">
        <f>B315&amp;C387</f>
        <v>FRECUENCIA COMPRA (Actos)BARRITAS</v>
      </c>
      <c r="B387" s="20">
        <v>0</v>
      </c>
      <c r="C387" s="20" t="s">
        <v>118</v>
      </c>
      <c r="D387" s="21">
        <v>1.78635178595216</v>
      </c>
      <c r="E387" s="21">
        <v>1.61903512016525</v>
      </c>
      <c r="F387" s="21">
        <v>1.57734937636769</v>
      </c>
      <c r="G387" s="21">
        <v>1.7407302266023199</v>
      </c>
    </row>
    <row r="388" spans="1:7" x14ac:dyDescent="0.35">
      <c r="A388" s="20" t="str">
        <f>B315&amp;C388</f>
        <v>FRECUENCIA COMPRA (Actos).Resto productos Ing.</v>
      </c>
      <c r="B388" s="20">
        <v>0</v>
      </c>
      <c r="C388" s="20" t="s">
        <v>119</v>
      </c>
      <c r="D388" s="21">
        <v>42.797748320365102</v>
      </c>
      <c r="E388" s="21">
        <v>16.2736830771202</v>
      </c>
      <c r="F388" s="21">
        <v>11.5924652363282</v>
      </c>
      <c r="G388" s="21">
        <v>13.630497662634101</v>
      </c>
    </row>
    <row r="389" spans="1:7" x14ac:dyDescent="0.35">
      <c r="A389" s="20" t="str">
        <f>B315&amp;C389</f>
        <v>FRECUENCIA COMPRA (Actos)Gazpacho / Salmorejo</v>
      </c>
      <c r="B389" s="20">
        <v>0</v>
      </c>
      <c r="C389" s="20" t="s">
        <v>120</v>
      </c>
      <c r="D389" s="21" t="s">
        <v>279</v>
      </c>
      <c r="E389" s="21" t="s">
        <v>279</v>
      </c>
      <c r="F389" s="21">
        <v>2.1502237519621499</v>
      </c>
      <c r="G389" s="21">
        <v>2.42729561926516</v>
      </c>
    </row>
    <row r="390" spans="1:7" x14ac:dyDescent="0.35">
      <c r="A390" s="20" t="str">
        <f>B315&amp;C390</f>
        <v>FRECUENCIA COMPRA (Actos)Sopas / Cremas / pures</v>
      </c>
      <c r="B390" s="20">
        <v>0</v>
      </c>
      <c r="C390" s="20" t="s">
        <v>121</v>
      </c>
      <c r="D390" s="21" t="s">
        <v>279</v>
      </c>
      <c r="E390" s="21" t="s">
        <v>279</v>
      </c>
      <c r="F390" s="21">
        <v>2.7598011787578098</v>
      </c>
      <c r="G390" s="21">
        <v>2.9582794749286401</v>
      </c>
    </row>
    <row r="391" spans="1:7" x14ac:dyDescent="0.35">
      <c r="A391" s="20" t="str">
        <f>B315&amp;C391</f>
        <v>FRECUENCIA COMPRA (Actos)Proteinas Vegetales</v>
      </c>
      <c r="B391" s="20">
        <v>0</v>
      </c>
      <c r="C391" s="20" t="s">
        <v>122</v>
      </c>
      <c r="D391" s="21" t="s">
        <v>279</v>
      </c>
      <c r="E391" s="21" t="s">
        <v>279</v>
      </c>
      <c r="F391" s="21" t="s">
        <v>279</v>
      </c>
      <c r="G391" s="21" t="s">
        <v>279</v>
      </c>
    </row>
    <row r="392" spans="1:7" x14ac:dyDescent="0.35">
      <c r="A392" s="20" t="str">
        <f>B315&amp;C392</f>
        <v>FRECUENCIA COMPRA (Actos)Platos Base Huevos</v>
      </c>
      <c r="B392" s="20">
        <v>0</v>
      </c>
      <c r="C392" s="20" t="s">
        <v>123</v>
      </c>
      <c r="D392" s="21" t="s">
        <v>279</v>
      </c>
      <c r="E392" s="21" t="s">
        <v>279</v>
      </c>
      <c r="F392" s="21">
        <v>5.6338062572898604</v>
      </c>
      <c r="G392" s="21">
        <v>6.4631097138101596</v>
      </c>
    </row>
    <row r="393" spans="1:7" x14ac:dyDescent="0.35">
      <c r="A393" s="20" t="str">
        <f>B393&amp;C393</f>
        <v>COMPRA MEDIA (Consumiciones).T.Alimentos TOTAL ING</v>
      </c>
      <c r="B393" s="20" t="s">
        <v>128</v>
      </c>
      <c r="C393" s="20" t="s">
        <v>46</v>
      </c>
      <c r="D393" s="21">
        <v>173.255793885602</v>
      </c>
      <c r="E393" s="21">
        <v>183.241931602986</v>
      </c>
      <c r="F393" s="21">
        <v>125.460276321687</v>
      </c>
      <c r="G393" s="21">
        <v>144.61344220781899</v>
      </c>
    </row>
    <row r="394" spans="1:7" x14ac:dyDescent="0.35">
      <c r="A394" s="20" t="str">
        <f>B393&amp;C394</f>
        <v>COMPRA MEDIA (Consumiciones).T.Carne Ing.</v>
      </c>
      <c r="B394" s="20">
        <v>0</v>
      </c>
      <c r="C394" s="20" t="s">
        <v>47</v>
      </c>
      <c r="D394" s="21">
        <v>44.329379358492801</v>
      </c>
      <c r="E394" s="21">
        <v>42.8051319945789</v>
      </c>
      <c r="F394" s="21">
        <v>28.5183880113693</v>
      </c>
      <c r="G394" s="21">
        <v>33.255792639204998</v>
      </c>
    </row>
    <row r="395" spans="1:7" x14ac:dyDescent="0.35">
      <c r="A395" s="20" t="str">
        <f>B393&amp;C395</f>
        <v>COMPRA MEDIA (Consumiciones)T.Carne Fresca Ing</v>
      </c>
      <c r="B395" s="20">
        <v>0</v>
      </c>
      <c r="C395" s="20" t="s">
        <v>48</v>
      </c>
      <c r="D395" s="21">
        <v>33.985266782631697</v>
      </c>
      <c r="E395" s="21">
        <v>32.682585269834703</v>
      </c>
      <c r="F395" s="21">
        <v>22.963151134536801</v>
      </c>
      <c r="G395" s="21">
        <v>26.718885977940602</v>
      </c>
    </row>
    <row r="396" spans="1:7" x14ac:dyDescent="0.35">
      <c r="A396" s="20" t="str">
        <f>B393&amp;C396</f>
        <v>COMPRA MEDIA (Consumiciones)Ternera Ing.</v>
      </c>
      <c r="B396" s="20">
        <v>0</v>
      </c>
      <c r="C396" s="20" t="s">
        <v>49</v>
      </c>
      <c r="D396" s="21">
        <v>13.129089984955099</v>
      </c>
      <c r="E396" s="21">
        <v>13.0037000669547</v>
      </c>
      <c r="F396" s="21">
        <v>10.354623175979</v>
      </c>
      <c r="G396" s="21">
        <v>12.152823227637899</v>
      </c>
    </row>
    <row r="397" spans="1:7" x14ac:dyDescent="0.35">
      <c r="A397" s="20" t="str">
        <f>B393&amp;C397</f>
        <v>COMPRA MEDIA (Consumiciones)Pollo Ing.</v>
      </c>
      <c r="B397" s="20">
        <v>0</v>
      </c>
      <c r="C397" s="20" t="s">
        <v>50</v>
      </c>
      <c r="D397" s="21">
        <v>13.803966313091699</v>
      </c>
      <c r="E397" s="21">
        <v>13.843646614631799</v>
      </c>
      <c r="F397" s="21">
        <v>11.0642717140099</v>
      </c>
      <c r="G397" s="21">
        <v>12.0266083986058</v>
      </c>
    </row>
    <row r="398" spans="1:7" x14ac:dyDescent="0.35">
      <c r="A398" s="20" t="str">
        <f>B393&amp;C398</f>
        <v>COMPRA MEDIA (Consumiciones)Porcino Ing.</v>
      </c>
      <c r="B398" s="20">
        <v>0</v>
      </c>
      <c r="C398" s="20" t="s">
        <v>51</v>
      </c>
      <c r="D398" s="21">
        <v>10.901274091197701</v>
      </c>
      <c r="E398" s="21">
        <v>10.7338257768721</v>
      </c>
      <c r="F398" s="21">
        <v>7.0538428046444697</v>
      </c>
      <c r="G398" s="21">
        <v>8.1035960443164594</v>
      </c>
    </row>
    <row r="399" spans="1:7" x14ac:dyDescent="0.35">
      <c r="A399" s="20" t="str">
        <f>B393&amp;C399</f>
        <v>COMPRA MEDIA (Consumiciones)Ovino Ing.</v>
      </c>
      <c r="B399" s="20">
        <v>0</v>
      </c>
      <c r="C399" s="20" t="s">
        <v>52</v>
      </c>
      <c r="D399" s="21">
        <v>5.6421848037470204</v>
      </c>
      <c r="E399" s="21">
        <v>3.8646788327018</v>
      </c>
      <c r="F399" s="21">
        <v>3.3400074693645401</v>
      </c>
      <c r="G399" s="21">
        <v>3.7300604903693899</v>
      </c>
    </row>
    <row r="400" spans="1:7" x14ac:dyDescent="0.35">
      <c r="A400" s="20" t="str">
        <f>B393&amp;C400</f>
        <v>COMPRA MEDIA (Consumiciones)Resto Carne Ing.</v>
      </c>
      <c r="B400" s="20">
        <v>0</v>
      </c>
      <c r="C400" s="20" t="s">
        <v>53</v>
      </c>
      <c r="D400" s="21">
        <v>7.2050144806640501</v>
      </c>
      <c r="E400" s="21">
        <v>6.3975516994146</v>
      </c>
      <c r="F400" s="21">
        <v>5.422109026097</v>
      </c>
      <c r="G400" s="21">
        <v>5.95776117082311</v>
      </c>
    </row>
    <row r="401" spans="1:7" x14ac:dyDescent="0.35">
      <c r="A401" s="20" t="str">
        <f>B393&amp;C401</f>
        <v>COMPRA MEDIA (Consumiciones)Carnes Transform.Ing</v>
      </c>
      <c r="B401" s="20">
        <v>0</v>
      </c>
      <c r="C401" s="20" t="s">
        <v>54</v>
      </c>
      <c r="D401" s="21">
        <v>16.1400020104794</v>
      </c>
      <c r="E401" s="21">
        <v>16.201793041129999</v>
      </c>
      <c r="F401" s="21">
        <v>12.3403335926022</v>
      </c>
      <c r="G401" s="21">
        <v>13.7770153280628</v>
      </c>
    </row>
    <row r="402" spans="1:7" x14ac:dyDescent="0.35">
      <c r="A402" s="20" t="str">
        <f>B393&amp;C402</f>
        <v>COMPRA MEDIA (Consumiciones)Jamón Curado Ing.</v>
      </c>
      <c r="B402" s="20">
        <v>0</v>
      </c>
      <c r="C402" s="20" t="s">
        <v>55</v>
      </c>
      <c r="D402" s="21">
        <v>7.9828853242957702</v>
      </c>
      <c r="E402" s="21">
        <v>7.3077905210315102</v>
      </c>
      <c r="F402" s="21">
        <v>5.2912606273507397</v>
      </c>
      <c r="G402" s="21">
        <v>5.76462911010697</v>
      </c>
    </row>
    <row r="403" spans="1:7" x14ac:dyDescent="0.35">
      <c r="A403" s="20" t="str">
        <f>B393&amp;C403</f>
        <v>COMPRA MEDIA (Consumiciones)J.Curado Normal Ing</v>
      </c>
      <c r="B403" s="20">
        <v>0</v>
      </c>
      <c r="C403" s="20" t="s">
        <v>56</v>
      </c>
      <c r="D403" s="21">
        <v>6.2682066193613997</v>
      </c>
      <c r="E403" s="21">
        <v>5.9932069466418696</v>
      </c>
      <c r="F403" s="21">
        <v>4.6929456324537897</v>
      </c>
      <c r="G403" s="21">
        <v>4.97966301291682</v>
      </c>
    </row>
    <row r="404" spans="1:7" x14ac:dyDescent="0.35">
      <c r="A404" s="20" t="str">
        <f>B393&amp;C404</f>
        <v>COMPRA MEDIA (Consumiciones)J.Iberico Ing.</v>
      </c>
      <c r="B404" s="20">
        <v>0</v>
      </c>
      <c r="C404" s="20" t="s">
        <v>57</v>
      </c>
      <c r="D404" s="21">
        <v>4.9281819986938604</v>
      </c>
      <c r="E404" s="21">
        <v>4.3280247023631597</v>
      </c>
      <c r="F404" s="21">
        <v>3.1103638345948998</v>
      </c>
      <c r="G404" s="21">
        <v>3.55337752147254</v>
      </c>
    </row>
    <row r="405" spans="1:7" x14ac:dyDescent="0.35">
      <c r="A405" s="20" t="str">
        <f>B393&amp;C405</f>
        <v>COMPRA MEDIA (Consumiciones)Lomo embuchado Ing.</v>
      </c>
      <c r="B405" s="20">
        <v>0</v>
      </c>
      <c r="C405" s="20" t="s">
        <v>58</v>
      </c>
      <c r="D405" s="21">
        <v>3.6217734709096101</v>
      </c>
      <c r="E405" s="21">
        <v>2.4931005971109799</v>
      </c>
      <c r="F405" s="21">
        <v>2.3895313545652099</v>
      </c>
      <c r="G405" s="21">
        <v>3.6374769454234199</v>
      </c>
    </row>
    <row r="406" spans="1:7" x14ac:dyDescent="0.35">
      <c r="A406" s="20" t="str">
        <f>B393&amp;C406</f>
        <v>COMPRA MEDIA (Consumiciones)Chorizo Ing.</v>
      </c>
      <c r="B406" s="20">
        <v>0</v>
      </c>
      <c r="C406" s="20" t="s">
        <v>59</v>
      </c>
      <c r="D406" s="21">
        <v>3.0293592686359299</v>
      </c>
      <c r="E406" s="21">
        <v>2.80657591138776</v>
      </c>
      <c r="F406" s="21">
        <v>2.3140091509973599</v>
      </c>
      <c r="G406" s="21">
        <v>2.60241755453964</v>
      </c>
    </row>
    <row r="407" spans="1:7" x14ac:dyDescent="0.35">
      <c r="A407" s="20" t="str">
        <f>B393&amp;C407</f>
        <v>COMPRA MEDIA (Consumiciones)Pates/Foie-gras Ing</v>
      </c>
      <c r="B407" s="20">
        <v>0</v>
      </c>
      <c r="C407" s="20" t="s">
        <v>60</v>
      </c>
      <c r="D407" s="21">
        <v>2.4138964307144302</v>
      </c>
      <c r="E407" s="21">
        <v>3.3898528515242501</v>
      </c>
      <c r="F407" s="21">
        <v>2.1362580313989201</v>
      </c>
      <c r="G407" s="21">
        <v>2.0387912903946099</v>
      </c>
    </row>
    <row r="408" spans="1:7" x14ac:dyDescent="0.35">
      <c r="A408" s="20" t="str">
        <f>B393&amp;C408</f>
        <v>COMPRA MEDIA (Consumiciones)Rto carn.transf.Ing</v>
      </c>
      <c r="B408" s="20">
        <v>0</v>
      </c>
      <c r="C408" s="20" t="s">
        <v>61</v>
      </c>
      <c r="D408" s="21">
        <v>11.2204481596797</v>
      </c>
      <c r="E408" s="21">
        <v>11.6843444283409</v>
      </c>
      <c r="F408" s="21">
        <v>9.8488452249759693</v>
      </c>
      <c r="G408" s="21">
        <v>10.9552935560948</v>
      </c>
    </row>
    <row r="409" spans="1:7" x14ac:dyDescent="0.35">
      <c r="A409" s="20" t="str">
        <f>B393&amp;C409</f>
        <v>COMPRA MEDIA (Consumiciones).T.Pescados/Marisc.Ing</v>
      </c>
      <c r="B409" s="20">
        <v>0</v>
      </c>
      <c r="C409" s="20" t="s">
        <v>62</v>
      </c>
      <c r="D409" s="21">
        <v>27.017237479530799</v>
      </c>
      <c r="E409" s="21">
        <v>25.727288467743801</v>
      </c>
      <c r="F409" s="21">
        <v>17.7167011708652</v>
      </c>
      <c r="G409" s="21">
        <v>21.036252357285399</v>
      </c>
    </row>
    <row r="410" spans="1:7" x14ac:dyDescent="0.35">
      <c r="A410" s="20" t="str">
        <f>B393&amp;C410</f>
        <v>COMPRA MEDIA (Consumiciones)Pescados Ing.</v>
      </c>
      <c r="B410" s="20">
        <v>0</v>
      </c>
      <c r="C410" s="20" t="s">
        <v>63</v>
      </c>
      <c r="D410" s="21">
        <v>16.9595511387638</v>
      </c>
      <c r="E410" s="21">
        <v>16.2240929674334</v>
      </c>
      <c r="F410" s="21">
        <v>11.4830837071391</v>
      </c>
      <c r="G410" s="21">
        <v>13.432079037694701</v>
      </c>
    </row>
    <row r="411" spans="1:7" x14ac:dyDescent="0.35">
      <c r="A411" s="20" t="str">
        <f>B393&amp;C411</f>
        <v>COMPRA MEDIA (Consumiciones)Merluza/Pescadil.Ing</v>
      </c>
      <c r="B411" s="20">
        <v>0</v>
      </c>
      <c r="C411" s="20" t="s">
        <v>64</v>
      </c>
      <c r="D411" s="21">
        <v>2.8201369050827401</v>
      </c>
      <c r="E411" s="21">
        <v>2.8458695674846002</v>
      </c>
      <c r="F411" s="21">
        <v>2.2568813904223299</v>
      </c>
      <c r="G411" s="21">
        <v>2.1371525922408701</v>
      </c>
    </row>
    <row r="412" spans="1:7" x14ac:dyDescent="0.35">
      <c r="A412" s="20" t="str">
        <f>B393&amp;C412</f>
        <v>COMPRA MEDIA (Consumiciones)Boquerones Ing.</v>
      </c>
      <c r="B412" s="20">
        <v>0</v>
      </c>
      <c r="C412" s="20" t="s">
        <v>65</v>
      </c>
      <c r="D412" s="21">
        <v>2.8606817173399302</v>
      </c>
      <c r="E412" s="21">
        <v>2.8790397760208499</v>
      </c>
      <c r="F412" s="21">
        <v>2.2344576267180898</v>
      </c>
      <c r="G412" s="21">
        <v>3.02249017157374</v>
      </c>
    </row>
    <row r="413" spans="1:7" x14ac:dyDescent="0.35">
      <c r="A413" s="20" t="str">
        <f>B393&amp;C413</f>
        <v>COMPRA MEDIA (Consumiciones)Sardinas Ing.</v>
      </c>
      <c r="B413" s="20">
        <v>0</v>
      </c>
      <c r="C413" s="20" t="s">
        <v>66</v>
      </c>
      <c r="D413" s="21">
        <v>2.7012557679318099</v>
      </c>
      <c r="E413" s="21">
        <v>3.7262064372563901</v>
      </c>
      <c r="F413" s="21">
        <v>4.6685273211206404</v>
      </c>
      <c r="G413" s="21">
        <v>4.31521039673021</v>
      </c>
    </row>
    <row r="414" spans="1:7" x14ac:dyDescent="0.35">
      <c r="A414" s="20" t="str">
        <f>B393&amp;C414</f>
        <v>COMPRA MEDIA (Consumiciones)Rape Ing.</v>
      </c>
      <c r="B414" s="20">
        <v>0</v>
      </c>
      <c r="C414" s="20" t="s">
        <v>67</v>
      </c>
      <c r="D414" s="21">
        <v>2.0109782003649599</v>
      </c>
      <c r="E414" s="21">
        <v>2.1089270930454198</v>
      </c>
      <c r="F414" s="21">
        <v>2.19514990334017</v>
      </c>
      <c r="G414" s="21">
        <v>1.6447131274534299</v>
      </c>
    </row>
    <row r="415" spans="1:7" x14ac:dyDescent="0.35">
      <c r="A415" s="20" t="str">
        <f>B393&amp;C415</f>
        <v>COMPRA MEDIA (Consumiciones)Dorada Ing.</v>
      </c>
      <c r="B415" s="20">
        <v>0</v>
      </c>
      <c r="C415" s="20" t="s">
        <v>68</v>
      </c>
      <c r="D415" s="21">
        <v>1.8791791645749101</v>
      </c>
      <c r="E415" s="21">
        <v>1.9030048377644999</v>
      </c>
      <c r="F415" s="21">
        <v>2.59019160266288</v>
      </c>
      <c r="G415" s="21">
        <v>3.0714229096277501</v>
      </c>
    </row>
    <row r="416" spans="1:7" x14ac:dyDescent="0.35">
      <c r="A416" s="20" t="str">
        <f>B393&amp;C416</f>
        <v>COMPRA MEDIA (Consumiciones)Salmon Ing.</v>
      </c>
      <c r="B416" s="20">
        <v>0</v>
      </c>
      <c r="C416" s="20" t="s">
        <v>69</v>
      </c>
      <c r="D416" s="21">
        <v>3.91099571324443</v>
      </c>
      <c r="E416" s="21">
        <v>3.62523222250883</v>
      </c>
      <c r="F416" s="21">
        <v>3.06937604170583</v>
      </c>
      <c r="G416" s="21">
        <v>4.0501956744635397</v>
      </c>
    </row>
    <row r="417" spans="1:7" x14ac:dyDescent="0.35">
      <c r="A417" s="20" t="str">
        <f>B393&amp;C417</f>
        <v>COMPRA MEDIA (Consumiciones)Atun Fresco Ing.</v>
      </c>
      <c r="B417" s="20">
        <v>0</v>
      </c>
      <c r="C417" s="20" t="s">
        <v>70</v>
      </c>
      <c r="D417" s="21">
        <v>3.5341599349981898</v>
      </c>
      <c r="E417" s="21">
        <v>3.3949409714630598</v>
      </c>
      <c r="F417" s="21">
        <v>2.7622504911100201</v>
      </c>
      <c r="G417" s="21">
        <v>3.0915364686450002</v>
      </c>
    </row>
    <row r="418" spans="1:7" x14ac:dyDescent="0.35">
      <c r="A418" s="20" t="str">
        <f>B393&amp;C418</f>
        <v>COMPRA MEDIA (Consumiciones)Resto pescados Ing.</v>
      </c>
      <c r="B418" s="20">
        <v>0</v>
      </c>
      <c r="C418" s="20" t="s">
        <v>71</v>
      </c>
      <c r="D418" s="21">
        <v>14.225968422830899</v>
      </c>
      <c r="E418" s="21">
        <v>13.314562467059201</v>
      </c>
      <c r="F418" s="21">
        <v>8.9931243063887507</v>
      </c>
      <c r="G418" s="21">
        <v>10.562630174675901</v>
      </c>
    </row>
    <row r="419" spans="1:7" x14ac:dyDescent="0.35">
      <c r="A419" s="20" t="str">
        <f>B393&amp;C419</f>
        <v>COMPRA MEDIA (Consumiciones)Mariscos Ing.</v>
      </c>
      <c r="B419" s="20">
        <v>0</v>
      </c>
      <c r="C419" s="20" t="s">
        <v>72</v>
      </c>
      <c r="D419" s="21">
        <v>14.172945328408501</v>
      </c>
      <c r="E419" s="21">
        <v>13.769293850681899</v>
      </c>
      <c r="F419" s="21">
        <v>9.9103408751543096</v>
      </c>
      <c r="G419" s="21">
        <v>11.8059185805238</v>
      </c>
    </row>
    <row r="420" spans="1:7" x14ac:dyDescent="0.35">
      <c r="A420" s="20" t="str">
        <f>B393&amp;C420</f>
        <v>COMPRA MEDIA (Consumiciones)Calamares Ing.</v>
      </c>
      <c r="B420" s="20">
        <v>0</v>
      </c>
      <c r="C420" s="20" t="s">
        <v>73</v>
      </c>
      <c r="D420" s="21">
        <v>7.09925520760794</v>
      </c>
      <c r="E420" s="21">
        <v>7.4647940496281002</v>
      </c>
      <c r="F420" s="21">
        <v>4.9684758217600899</v>
      </c>
      <c r="G420" s="21">
        <v>6.2292119773808903</v>
      </c>
    </row>
    <row r="421" spans="1:7" x14ac:dyDescent="0.35">
      <c r="A421" s="20" t="str">
        <f>B393&amp;C421</f>
        <v>COMPRA MEDIA (Consumiciones)Pulpo/sepia Ing.</v>
      </c>
      <c r="B421" s="20">
        <v>0</v>
      </c>
      <c r="C421" s="20" t="s">
        <v>74</v>
      </c>
      <c r="D421" s="21">
        <v>6.1503238372384601</v>
      </c>
      <c r="E421" s="21">
        <v>5.9876505118779102</v>
      </c>
      <c r="F421" s="21">
        <v>5.0818600939901</v>
      </c>
      <c r="G421" s="21">
        <v>5.9308059293509201</v>
      </c>
    </row>
    <row r="422" spans="1:7" x14ac:dyDescent="0.35">
      <c r="A422" s="20" t="str">
        <f>B393&amp;C422</f>
        <v>COMPRA MEDIA (Consumiciones)Langostinos/Gamb.Ing</v>
      </c>
      <c r="B422" s="20">
        <v>0</v>
      </c>
      <c r="C422" s="20" t="s">
        <v>75</v>
      </c>
      <c r="D422" s="21">
        <v>7.1703754942323199</v>
      </c>
      <c r="E422" s="21">
        <v>7.2948824378248904</v>
      </c>
      <c r="F422" s="21">
        <v>5.8139931965673401</v>
      </c>
      <c r="G422" s="21">
        <v>7.1019679287144397</v>
      </c>
    </row>
    <row r="423" spans="1:7" x14ac:dyDescent="0.35">
      <c r="A423" s="20" t="str">
        <f>B393&amp;C423</f>
        <v>COMPRA MEDIA (Consumiciones)Otros mariscos Ing.</v>
      </c>
      <c r="B423" s="20">
        <v>0</v>
      </c>
      <c r="C423" s="20" t="s">
        <v>76</v>
      </c>
      <c r="D423" s="21">
        <v>8.4884144055115804</v>
      </c>
      <c r="E423" s="21">
        <v>7.98912707145523</v>
      </c>
      <c r="F423" s="21">
        <v>6.3511947790330403</v>
      </c>
      <c r="G423" s="21">
        <v>7.2500607470817799</v>
      </c>
    </row>
    <row r="424" spans="1:7" x14ac:dyDescent="0.35">
      <c r="A424" s="20" t="str">
        <f>B393&amp;C424</f>
        <v>COMPRA MEDIA (Consumiciones).Derivados lacteos Ing</v>
      </c>
      <c r="B424" s="20">
        <v>0</v>
      </c>
      <c r="C424" s="20" t="s">
        <v>77</v>
      </c>
      <c r="D424" s="21">
        <v>25.427418214658701</v>
      </c>
      <c r="E424" s="21">
        <v>25.5084560303311</v>
      </c>
      <c r="F424" s="21">
        <v>19.296998135067799</v>
      </c>
      <c r="G424" s="21">
        <v>21.793749918556799</v>
      </c>
    </row>
    <row r="425" spans="1:7" x14ac:dyDescent="0.35">
      <c r="A425" s="20" t="str">
        <f>B393&amp;C425</f>
        <v>COMPRA MEDIA (Consumiciones)Mantequilla Ing.</v>
      </c>
      <c r="B425" s="20">
        <v>0</v>
      </c>
      <c r="C425" s="20" t="s">
        <v>78</v>
      </c>
      <c r="D425" s="21">
        <v>7.1186987862920201</v>
      </c>
      <c r="E425" s="21">
        <v>9.77702890006457</v>
      </c>
      <c r="F425" s="21">
        <v>12.189189570990401</v>
      </c>
      <c r="G425" s="21">
        <v>7.70103478104018</v>
      </c>
    </row>
    <row r="426" spans="1:7" x14ac:dyDescent="0.35">
      <c r="A426" s="20" t="str">
        <f>B393&amp;C426</f>
        <v>COMPRA MEDIA (Consumiciones)Postres Ing.</v>
      </c>
      <c r="B426" s="20">
        <v>0</v>
      </c>
      <c r="C426" s="20" t="s">
        <v>79</v>
      </c>
      <c r="D426" s="21">
        <v>12.465283582020099</v>
      </c>
      <c r="E426" s="21">
        <v>11.624846269472499</v>
      </c>
      <c r="F426" s="21">
        <v>7.8129202248095</v>
      </c>
      <c r="G426" s="21">
        <v>9.7728845192967704</v>
      </c>
    </row>
    <row r="427" spans="1:7" x14ac:dyDescent="0.35">
      <c r="A427" s="20" t="str">
        <f>B393&amp;C427</f>
        <v>COMPRA MEDIA (Consumiciones)Yogures Ing.</v>
      </c>
      <c r="B427" s="20">
        <v>0</v>
      </c>
      <c r="C427" s="20" t="s">
        <v>80</v>
      </c>
      <c r="D427" s="21">
        <v>9.2377278362562905</v>
      </c>
      <c r="E427" s="21">
        <v>10.026634956848101</v>
      </c>
      <c r="F427" s="21">
        <v>10.5963620922782</v>
      </c>
      <c r="G427" s="21">
        <v>8.9783755736232909</v>
      </c>
    </row>
    <row r="428" spans="1:7" x14ac:dyDescent="0.35">
      <c r="A428" s="20" t="str">
        <f>B393&amp;C428</f>
        <v>COMPRA MEDIA (Consumiciones)Queso Ing.</v>
      </c>
      <c r="B428" s="20">
        <v>0</v>
      </c>
      <c r="C428" s="20" t="s">
        <v>81</v>
      </c>
      <c r="D428" s="21">
        <v>15.2855680788862</v>
      </c>
      <c r="E428" s="21">
        <v>16.297044102919799</v>
      </c>
      <c r="F428" s="21">
        <v>13.6739284731136</v>
      </c>
      <c r="G428" s="21">
        <v>15.463869513562001</v>
      </c>
    </row>
    <row r="429" spans="1:7" x14ac:dyDescent="0.35">
      <c r="A429" s="20" t="str">
        <f>B393&amp;C429</f>
        <v>COMPRA MEDIA (Consumiciones).Fruta Ing.</v>
      </c>
      <c r="B429" s="20">
        <v>0</v>
      </c>
      <c r="C429" s="20" t="s">
        <v>82</v>
      </c>
      <c r="D429" s="21">
        <v>11.939354874546099</v>
      </c>
      <c r="E429" s="21">
        <v>8.9034956943896102</v>
      </c>
      <c r="F429" s="21">
        <v>7.6493784050281297</v>
      </c>
      <c r="G429" s="21">
        <v>7.9214148602515104</v>
      </c>
    </row>
    <row r="430" spans="1:7" x14ac:dyDescent="0.35">
      <c r="A430" s="20" t="str">
        <f>B393&amp;C430</f>
        <v>COMPRA MEDIA (Consumiciones)Fruta Fresca Ing</v>
      </c>
      <c r="B430" s="20">
        <v>0</v>
      </c>
      <c r="C430" s="20" t="s">
        <v>83</v>
      </c>
      <c r="D430" s="21">
        <v>12.199266681187799</v>
      </c>
      <c r="E430" s="21">
        <v>8.2911034056725903</v>
      </c>
      <c r="F430" s="21">
        <v>6.7214873809307703</v>
      </c>
      <c r="G430" s="21">
        <v>7.4272500401701</v>
      </c>
    </row>
    <row r="431" spans="1:7" x14ac:dyDescent="0.35">
      <c r="A431" s="20" t="str">
        <f>B393&amp;C431</f>
        <v>COMPRA MEDIA (Consumiciones)Manzana Ing.</v>
      </c>
      <c r="B431" s="20">
        <v>0</v>
      </c>
      <c r="C431" s="20" t="s">
        <v>84</v>
      </c>
      <c r="D431" s="21">
        <v>9.2758216876164692</v>
      </c>
      <c r="E431" s="21">
        <v>5.7879900085909597</v>
      </c>
      <c r="F431" s="21">
        <v>4.0595494218384003</v>
      </c>
      <c r="G431" s="21">
        <v>5.2549926830746703</v>
      </c>
    </row>
    <row r="432" spans="1:7" x14ac:dyDescent="0.35">
      <c r="A432" s="20" t="str">
        <f>B393&amp;C432</f>
        <v>COMPRA MEDIA (Consumiciones)Platano Ing.</v>
      </c>
      <c r="B432" s="20">
        <v>0</v>
      </c>
      <c r="C432" s="20" t="s">
        <v>85</v>
      </c>
      <c r="D432" s="21">
        <v>8.3358137792295093</v>
      </c>
      <c r="E432" s="21">
        <v>3.7065178840298501</v>
      </c>
      <c r="F432" s="21">
        <v>4.6086082083036102</v>
      </c>
      <c r="G432" s="21">
        <v>6.8498069971840199</v>
      </c>
    </row>
    <row r="433" spans="1:7" x14ac:dyDescent="0.35">
      <c r="A433" s="20" t="str">
        <f>B393&amp;C433</f>
        <v>COMPRA MEDIA (Consumiciones)Naranja/Mandarina In</v>
      </c>
      <c r="B433" s="20">
        <v>0</v>
      </c>
      <c r="C433" s="20" t="s">
        <v>86</v>
      </c>
      <c r="D433" s="21">
        <v>7.9991133927605302</v>
      </c>
      <c r="E433" s="21">
        <v>5.5141385637420299</v>
      </c>
      <c r="F433" s="21">
        <v>5.3985465398378203</v>
      </c>
      <c r="G433" s="21">
        <v>6.2076477470295801</v>
      </c>
    </row>
    <row r="434" spans="1:7" x14ac:dyDescent="0.35">
      <c r="A434" s="20" t="str">
        <f>B393&amp;C434</f>
        <v>COMPRA MEDIA (Consumiciones)Melon/sandia Ing.</v>
      </c>
      <c r="B434" s="20">
        <v>0</v>
      </c>
      <c r="C434" s="20" t="s">
        <v>87</v>
      </c>
      <c r="D434" s="21">
        <v>4.1268730427259799</v>
      </c>
      <c r="E434" s="21">
        <v>3.6389373836792802</v>
      </c>
      <c r="F434" s="21">
        <v>2.7616596783018399</v>
      </c>
      <c r="G434" s="21">
        <v>3.4088278450358498</v>
      </c>
    </row>
    <row r="435" spans="1:7" x14ac:dyDescent="0.35">
      <c r="A435" s="20" t="str">
        <f>B393&amp;C435</f>
        <v>COMPRA MEDIA (Consumiciones)Fresa/freson Ing.</v>
      </c>
      <c r="B435" s="20">
        <v>0</v>
      </c>
      <c r="C435" s="20" t="s">
        <v>88</v>
      </c>
      <c r="D435" s="21">
        <v>3.4583962822310901</v>
      </c>
      <c r="E435" s="21">
        <v>2.8986236664495801</v>
      </c>
      <c r="F435" s="21">
        <v>2.5713779765759899</v>
      </c>
      <c r="G435" s="21">
        <v>3.06356194911212</v>
      </c>
    </row>
    <row r="436" spans="1:7" x14ac:dyDescent="0.35">
      <c r="A436" s="20" t="str">
        <f>B393&amp;C436</f>
        <v>COMPRA MEDIA (Consumiciones)Pina Ing.</v>
      </c>
      <c r="B436" s="20">
        <v>0</v>
      </c>
      <c r="C436" s="20" t="s">
        <v>89</v>
      </c>
      <c r="D436" s="21">
        <v>2.7728567881861301</v>
      </c>
      <c r="E436" s="21">
        <v>3.0438418203332001</v>
      </c>
      <c r="F436" s="21">
        <v>3.0191849413865599</v>
      </c>
      <c r="G436" s="21">
        <v>3.5164661355465401</v>
      </c>
    </row>
    <row r="437" spans="1:7" x14ac:dyDescent="0.35">
      <c r="A437" s="20" t="str">
        <f>B393&amp;C437</f>
        <v>COMPRA MEDIA (Consumiciones)Resto frutas Ing.</v>
      </c>
      <c r="B437" s="20">
        <v>0</v>
      </c>
      <c r="C437" s="20" t="s">
        <v>90</v>
      </c>
      <c r="D437" s="21">
        <v>7.0145439802782397</v>
      </c>
      <c r="E437" s="21">
        <v>5.5538414718041604</v>
      </c>
      <c r="F437" s="21">
        <v>4.1397195642932303</v>
      </c>
      <c r="G437" s="21">
        <v>5.8702294022672303</v>
      </c>
    </row>
    <row r="438" spans="1:7" x14ac:dyDescent="0.35">
      <c r="A438" s="20" t="str">
        <f>B393&amp;C438</f>
        <v>COMPRA MEDIA (Consumiciones)Mermeladas Ing.</v>
      </c>
      <c r="B438" s="20">
        <v>0</v>
      </c>
      <c r="C438" s="20" t="s">
        <v>91</v>
      </c>
      <c r="D438" s="21">
        <v>5.5844418120528996</v>
      </c>
      <c r="E438" s="21">
        <v>6.1094568175590798</v>
      </c>
      <c r="F438" s="21">
        <v>7.1438550578622699</v>
      </c>
      <c r="G438" s="21">
        <v>6.3153454618906899</v>
      </c>
    </row>
    <row r="439" spans="1:7" x14ac:dyDescent="0.35">
      <c r="A439" s="20" t="str">
        <f>B393&amp;C439</f>
        <v>COMPRA MEDIA (Consumiciones).Hortalizas/Verdur.Ing</v>
      </c>
      <c r="B439" s="20">
        <v>0</v>
      </c>
      <c r="C439" s="20" t="s">
        <v>92</v>
      </c>
      <c r="D439" s="21">
        <v>44.550511973715899</v>
      </c>
      <c r="E439" s="21">
        <v>43.409660372955997</v>
      </c>
      <c r="F439" s="21">
        <v>28.0341015858912</v>
      </c>
      <c r="G439" s="21">
        <v>33.399526028510898</v>
      </c>
    </row>
    <row r="440" spans="1:7" x14ac:dyDescent="0.35">
      <c r="A440" s="20" t="str">
        <f>B393&amp;C440</f>
        <v>COMPRA MEDIA (Consumiciones)Tomates Ing.</v>
      </c>
      <c r="B440" s="20">
        <v>0</v>
      </c>
      <c r="C440" s="20" t="s">
        <v>93</v>
      </c>
      <c r="D440" s="21">
        <v>14.4268528290522</v>
      </c>
      <c r="E440" s="21">
        <v>14.099326060976001</v>
      </c>
      <c r="F440" s="21">
        <v>9.9652656695203792</v>
      </c>
      <c r="G440" s="21">
        <v>11.4469855967548</v>
      </c>
    </row>
    <row r="441" spans="1:7" x14ac:dyDescent="0.35">
      <c r="A441" s="20" t="str">
        <f>B393&amp;C441</f>
        <v>COMPRA MEDIA (Consumiciones)Judías verdes Ing.</v>
      </c>
      <c r="B441" s="20">
        <v>0</v>
      </c>
      <c r="C441" s="20" t="s">
        <v>94</v>
      </c>
      <c r="D441" s="21">
        <v>3.6904473149230101</v>
      </c>
      <c r="E441" s="21">
        <v>3.7740046838407499</v>
      </c>
      <c r="F441" s="21">
        <v>2.8355761581430201</v>
      </c>
      <c r="G441" s="21">
        <v>3.2463547607713501</v>
      </c>
    </row>
    <row r="442" spans="1:7" x14ac:dyDescent="0.35">
      <c r="A442" s="20" t="str">
        <f>B393&amp;C442</f>
        <v>COMPRA MEDIA (Consumiciones)Patatas Ing.</v>
      </c>
      <c r="B442" s="20">
        <v>0</v>
      </c>
      <c r="C442" s="20" t="s">
        <v>95</v>
      </c>
      <c r="D442" s="21">
        <v>23.947239004945899</v>
      </c>
      <c r="E442" s="21">
        <v>23.738287397052598</v>
      </c>
      <c r="F442" s="21">
        <v>15.882143336527101</v>
      </c>
      <c r="G442" s="21">
        <v>18.803905939264101</v>
      </c>
    </row>
    <row r="443" spans="1:7" x14ac:dyDescent="0.35">
      <c r="A443" s="20" t="str">
        <f>B393&amp;C443</f>
        <v>COMPRA MEDIA (Consumiciones)Cebollas Ing.</v>
      </c>
      <c r="B443" s="20">
        <v>0</v>
      </c>
      <c r="C443" s="20" t="s">
        <v>96</v>
      </c>
      <c r="D443" s="21">
        <v>12.125863128940599</v>
      </c>
      <c r="E443" s="21">
        <v>11.5485302570785</v>
      </c>
      <c r="F443" s="21">
        <v>8.9684795408202707</v>
      </c>
      <c r="G443" s="21">
        <v>10.007049620344899</v>
      </c>
    </row>
    <row r="444" spans="1:7" x14ac:dyDescent="0.35">
      <c r="A444" s="20" t="str">
        <f>B393&amp;C444</f>
        <v>COMPRA MEDIA (Consumiciones)Pimientos Ing.</v>
      </c>
      <c r="B444" s="20">
        <v>0</v>
      </c>
      <c r="C444" s="20" t="s">
        <v>97</v>
      </c>
      <c r="D444" s="21">
        <v>7.7021820482223298</v>
      </c>
      <c r="E444" s="21">
        <v>8.4513063684042091</v>
      </c>
      <c r="F444" s="21">
        <v>5.7932127360403003</v>
      </c>
      <c r="G444" s="21">
        <v>7.1147957708982998</v>
      </c>
    </row>
    <row r="445" spans="1:7" x14ac:dyDescent="0.35">
      <c r="A445" s="20" t="str">
        <f>B393&amp;C445</f>
        <v>COMPRA MEDIA (Consumiciones)Lechugas Ing.</v>
      </c>
      <c r="B445" s="20">
        <v>0</v>
      </c>
      <c r="C445" s="20" t="s">
        <v>98</v>
      </c>
      <c r="D445" s="21">
        <v>13.4508566558131</v>
      </c>
      <c r="E445" s="21">
        <v>12.7480230631575</v>
      </c>
      <c r="F445" s="21">
        <v>8.7143356030179593</v>
      </c>
      <c r="G445" s="21">
        <v>9.3383192847508099</v>
      </c>
    </row>
    <row r="446" spans="1:7" x14ac:dyDescent="0.35">
      <c r="A446" s="20" t="str">
        <f>B393&amp;C446</f>
        <v>COMPRA MEDIA (Consumiciones)Setas Ing.</v>
      </c>
      <c r="B446" s="20">
        <v>0</v>
      </c>
      <c r="C446" s="20" t="s">
        <v>99</v>
      </c>
      <c r="D446" s="21">
        <v>5.69571843260489</v>
      </c>
      <c r="E446" s="21">
        <v>5.3759428082022502</v>
      </c>
      <c r="F446" s="21">
        <v>4.2093303966493698</v>
      </c>
      <c r="G446" s="21">
        <v>4.4672503043666296</v>
      </c>
    </row>
    <row r="447" spans="1:7" x14ac:dyDescent="0.35">
      <c r="A447" s="20" t="str">
        <f>B393&amp;C447</f>
        <v>COMPRA MEDIA (Consumiciones)Esparragos Ing.</v>
      </c>
      <c r="B447" s="20">
        <v>0</v>
      </c>
      <c r="C447" s="20" t="s">
        <v>100</v>
      </c>
      <c r="D447" s="21">
        <v>3.9202840802550201</v>
      </c>
      <c r="E447" s="21">
        <v>2.7134984374216802</v>
      </c>
      <c r="F447" s="21">
        <v>2.49779586985894</v>
      </c>
      <c r="G447" s="21">
        <v>2.74556511772641</v>
      </c>
    </row>
    <row r="448" spans="1:7" x14ac:dyDescent="0.35">
      <c r="A448" s="20" t="str">
        <f>B393&amp;C448</f>
        <v>COMPRA MEDIA (Consumiciones)Otras hortalizas Ing.</v>
      </c>
      <c r="B448" s="20">
        <v>0</v>
      </c>
      <c r="C448" s="20" t="s">
        <v>101</v>
      </c>
      <c r="D448" s="21">
        <v>10.486281238185899</v>
      </c>
      <c r="E448" s="21">
        <v>10.915997353513401</v>
      </c>
      <c r="F448" s="21">
        <v>8.3638523902711803</v>
      </c>
      <c r="G448" s="21">
        <v>9.389203876262</v>
      </c>
    </row>
    <row r="449" spans="1:7" x14ac:dyDescent="0.35">
      <c r="A449" s="20" t="str">
        <f>B393&amp;C449</f>
        <v>COMPRA MEDIA (Consumiciones).Aceite alino Ing.</v>
      </c>
      <c r="B449" s="20">
        <v>0</v>
      </c>
      <c r="C449" s="20" t="s">
        <v>102</v>
      </c>
      <c r="D449" s="21">
        <v>13.3461406669946</v>
      </c>
      <c r="E449" s="21">
        <v>13.0296959587704</v>
      </c>
      <c r="F449" s="21">
        <v>10.194146418428501</v>
      </c>
      <c r="G449" s="21">
        <v>10.758092124065399</v>
      </c>
    </row>
    <row r="450" spans="1:7" x14ac:dyDescent="0.35">
      <c r="A450" s="20" t="str">
        <f>B393&amp;C450</f>
        <v>COMPRA MEDIA (Consumiciones)Aceite oliva Ing.</v>
      </c>
      <c r="B450" s="20">
        <v>0</v>
      </c>
      <c r="C450" s="20" t="s">
        <v>103</v>
      </c>
      <c r="D450" s="21">
        <v>6.7145541321452198</v>
      </c>
      <c r="E450" s="21">
        <v>5.2466497049034801</v>
      </c>
      <c r="F450" s="21">
        <v>3.3521564527049201</v>
      </c>
      <c r="G450" s="21">
        <v>4.10471005338837</v>
      </c>
    </row>
    <row r="451" spans="1:7" x14ac:dyDescent="0.35">
      <c r="A451" s="20" t="str">
        <f>B393&amp;C451</f>
        <v>COMPRA MEDIA (Consumiciones)Resto aceite Ing.</v>
      </c>
      <c r="B451" s="20">
        <v>0</v>
      </c>
      <c r="C451" s="20" t="s">
        <v>104</v>
      </c>
      <c r="D451" s="21">
        <v>12.9563213138092</v>
      </c>
      <c r="E451" s="21">
        <v>14.0968263969318</v>
      </c>
      <c r="F451" s="21">
        <v>11.693106388926299</v>
      </c>
      <c r="G451" s="21">
        <v>11.827280955999401</v>
      </c>
    </row>
    <row r="452" spans="1:7" x14ac:dyDescent="0.35">
      <c r="A452" s="20" t="str">
        <f>B393&amp;C452</f>
        <v>COMPRA MEDIA (Consumiciones).Pan Ing.</v>
      </c>
      <c r="B452" s="20">
        <v>0</v>
      </c>
      <c r="C452" s="20" t="s">
        <v>105</v>
      </c>
      <c r="D452" s="21">
        <v>55.086070711595298</v>
      </c>
      <c r="E452" s="21">
        <v>54.925941799688701</v>
      </c>
      <c r="F452" s="21">
        <v>37.094157095307999</v>
      </c>
      <c r="G452" s="21">
        <v>41.2116780441755</v>
      </c>
    </row>
    <row r="453" spans="1:7" x14ac:dyDescent="0.35">
      <c r="A453" s="20" t="str">
        <f>B393&amp;C453</f>
        <v>COMPRA MEDIA (Consumiciones).Pastas Ing.</v>
      </c>
      <c r="B453" s="20">
        <v>0</v>
      </c>
      <c r="C453" s="20" t="s">
        <v>106</v>
      </c>
      <c r="D453" s="21">
        <v>5.6665541240637696</v>
      </c>
      <c r="E453" s="21">
        <v>5.3278540444795501</v>
      </c>
      <c r="F453" s="21">
        <v>4.1940155836493602</v>
      </c>
      <c r="G453" s="21">
        <v>4.2324652359920396</v>
      </c>
    </row>
    <row r="454" spans="1:7" x14ac:dyDescent="0.35">
      <c r="A454" s="20" t="str">
        <f>B393&amp;C454</f>
        <v>COMPRA MEDIA (Consumiciones).Arroz Ing.</v>
      </c>
      <c r="B454" s="20">
        <v>0</v>
      </c>
      <c r="C454" s="20" t="s">
        <v>107</v>
      </c>
      <c r="D454" s="21">
        <v>9.3523745642242098</v>
      </c>
      <c r="E454" s="21">
        <v>9.4502459226541191</v>
      </c>
      <c r="F454" s="21">
        <v>7.3415897392662899</v>
      </c>
      <c r="G454" s="21">
        <v>9.1744870613556895</v>
      </c>
    </row>
    <row r="455" spans="1:7" x14ac:dyDescent="0.35">
      <c r="A455" s="20" t="str">
        <f>B393&amp;C455</f>
        <v>COMPRA MEDIA (Consumiciones).Legumbres Ing.</v>
      </c>
      <c r="B455" s="20">
        <v>0</v>
      </c>
      <c r="C455" s="20" t="s">
        <v>108</v>
      </c>
      <c r="D455" s="21">
        <v>5.0465103593072298</v>
      </c>
      <c r="E455" s="21">
        <v>4.3548772653149497</v>
      </c>
      <c r="F455" s="21">
        <v>3.9687016947822098</v>
      </c>
      <c r="G455" s="21">
        <v>4.7545721220903001</v>
      </c>
    </row>
    <row r="456" spans="1:7" x14ac:dyDescent="0.35">
      <c r="A456" s="20" t="str">
        <f>B393&amp;C456</f>
        <v>COMPRA MEDIA (Consumiciones)BATIDOS</v>
      </c>
      <c r="B456" s="20">
        <v>0</v>
      </c>
      <c r="C456" s="20" t="s">
        <v>109</v>
      </c>
      <c r="D456" s="21">
        <v>4.0551534749945199</v>
      </c>
      <c r="E456" s="21">
        <v>4.4485232796360998</v>
      </c>
      <c r="F456" s="21">
        <v>3.88566030772117</v>
      </c>
      <c r="G456" s="21">
        <v>3.9271786713236501</v>
      </c>
    </row>
    <row r="457" spans="1:7" x14ac:dyDescent="0.35">
      <c r="A457" s="20" t="str">
        <f>B393&amp;C457</f>
        <v>COMPRA MEDIA (Consumiciones)HELADOS</v>
      </c>
      <c r="B457" s="20">
        <v>0</v>
      </c>
      <c r="C457" s="20" t="s">
        <v>110</v>
      </c>
      <c r="D457" s="21">
        <v>14.7719748011795</v>
      </c>
      <c r="E457" s="21">
        <v>14.5386633227661</v>
      </c>
      <c r="F457" s="21">
        <v>10.4324843324434</v>
      </c>
      <c r="G457" s="21">
        <v>11.8983047161888</v>
      </c>
    </row>
    <row r="458" spans="1:7" x14ac:dyDescent="0.35">
      <c r="A458" s="20" t="str">
        <f>B393&amp;C458</f>
        <v>COMPRA MEDIA (Consumiciones)GALLETAS</v>
      </c>
      <c r="B458" s="20">
        <v>0</v>
      </c>
      <c r="C458" s="20" t="s">
        <v>111</v>
      </c>
      <c r="D458" s="21">
        <v>6.2460521009758896</v>
      </c>
      <c r="E458" s="21">
        <v>7.76978990293465</v>
      </c>
      <c r="F458" s="21">
        <v>7.7893397118453001</v>
      </c>
      <c r="G458" s="21">
        <v>7.6716359869044002</v>
      </c>
    </row>
    <row r="459" spans="1:7" x14ac:dyDescent="0.35">
      <c r="A459" s="20" t="str">
        <f>B393&amp;C459</f>
        <v>COMPRA MEDIA (Consumiciones)BOLLERÍA</v>
      </c>
      <c r="B459" s="20">
        <v>0</v>
      </c>
      <c r="C459" s="20" t="s">
        <v>112</v>
      </c>
      <c r="D459" s="21">
        <v>34.727398143021802</v>
      </c>
      <c r="E459" s="21">
        <v>35.350858536568602</v>
      </c>
      <c r="F459" s="21">
        <v>32.486638609369599</v>
      </c>
      <c r="G459" s="21">
        <v>31.062837501164701</v>
      </c>
    </row>
    <row r="460" spans="1:7" x14ac:dyDescent="0.35">
      <c r="A460" s="20" t="str">
        <f>B393&amp;C460</f>
        <v>COMPRA MEDIA (Consumiciones)BOLLERIA SALADA</v>
      </c>
      <c r="B460" s="20">
        <v>0</v>
      </c>
      <c r="C460" s="20" t="s">
        <v>113</v>
      </c>
      <c r="D460" s="21" t="s">
        <v>279</v>
      </c>
      <c r="E460" s="21" t="s">
        <v>279</v>
      </c>
      <c r="F460" s="21">
        <v>5.1911836274392602</v>
      </c>
      <c r="G460" s="21">
        <v>4.7719278477190601</v>
      </c>
    </row>
    <row r="461" spans="1:7" x14ac:dyDescent="0.35">
      <c r="A461" s="20" t="str">
        <f>B393&amp;C461</f>
        <v>COMPRA MEDIA (Consumiciones)BOLLERIA DULCE</v>
      </c>
      <c r="B461" s="20">
        <v>0</v>
      </c>
      <c r="C461" s="20" t="s">
        <v>114</v>
      </c>
      <c r="D461" s="21" t="s">
        <v>279</v>
      </c>
      <c r="E461" s="21" t="s">
        <v>279</v>
      </c>
      <c r="F461" s="21">
        <v>32.263822529890398</v>
      </c>
      <c r="G461" s="21">
        <v>30.923820672187698</v>
      </c>
    </row>
    <row r="462" spans="1:7" x14ac:dyDescent="0.35">
      <c r="A462" s="20" t="str">
        <f>B393&amp;C462</f>
        <v>COMPRA MEDIA (Consumiciones)PAL.PAN+BARRIT+TORTIT</v>
      </c>
      <c r="B462" s="20">
        <v>0</v>
      </c>
      <c r="C462" s="20" t="s">
        <v>115</v>
      </c>
      <c r="D462" s="21">
        <v>3.9052902409424499</v>
      </c>
      <c r="E462" s="21">
        <v>4.2024829292907402</v>
      </c>
      <c r="F462" s="21">
        <v>4.2049491049944399</v>
      </c>
      <c r="G462" s="21">
        <v>4.6347406604509098</v>
      </c>
    </row>
    <row r="463" spans="1:7" x14ac:dyDescent="0.35">
      <c r="A463" s="20" t="str">
        <f>B393&amp;C463</f>
        <v>COMPRA MEDIA (Consumiciones)PALITOS PAN</v>
      </c>
      <c r="B463" s="20">
        <v>0</v>
      </c>
      <c r="C463" s="20" t="s">
        <v>116</v>
      </c>
      <c r="D463" s="21">
        <v>3.4830211913158702</v>
      </c>
      <c r="E463" s="21">
        <v>3.9860601222150698</v>
      </c>
      <c r="F463" s="21">
        <v>3.9109372137340599</v>
      </c>
      <c r="G463" s="21">
        <v>4.6852693974688</v>
      </c>
    </row>
    <row r="464" spans="1:7" x14ac:dyDescent="0.35">
      <c r="A464" s="20" t="str">
        <f>B393&amp;C464</f>
        <v>COMPRA MEDIA (Consumiciones)TORTITAS</v>
      </c>
      <c r="B464" s="20">
        <v>0</v>
      </c>
      <c r="C464" s="20" t="s">
        <v>117</v>
      </c>
      <c r="D464" s="21">
        <v>2.8370424991108099</v>
      </c>
      <c r="E464" s="21">
        <v>2.55559304866612</v>
      </c>
      <c r="F464" s="21">
        <v>3.2241257504765302</v>
      </c>
      <c r="G464" s="21">
        <v>3.0182523808102202</v>
      </c>
    </row>
    <row r="465" spans="1:7" x14ac:dyDescent="0.35">
      <c r="A465" s="20" t="str">
        <f>B393&amp;C465</f>
        <v>COMPRA MEDIA (Consumiciones)BARRITAS</v>
      </c>
      <c r="B465" s="20">
        <v>0</v>
      </c>
      <c r="C465" s="20" t="s">
        <v>118</v>
      </c>
      <c r="D465" s="21">
        <v>2.9084404820051599</v>
      </c>
      <c r="E465" s="21">
        <v>2.7357437987402502</v>
      </c>
      <c r="F465" s="21">
        <v>2.7697904175389398</v>
      </c>
      <c r="G465" s="21">
        <v>2.6757786321847701</v>
      </c>
    </row>
    <row r="466" spans="1:7" x14ac:dyDescent="0.35">
      <c r="A466" s="20" t="str">
        <f>B393&amp;C466</f>
        <v>COMPRA MEDIA (Consumiciones).Resto productos Ing.</v>
      </c>
      <c r="B466" s="20">
        <v>0</v>
      </c>
      <c r="C466" s="20" t="s">
        <v>119</v>
      </c>
      <c r="D466" s="21">
        <v>31.306810164417001</v>
      </c>
      <c r="E466" s="21">
        <v>35.3023821757969</v>
      </c>
      <c r="F466" s="21">
        <v>25.7406820552544</v>
      </c>
      <c r="G466" s="21">
        <v>30.5633794532372</v>
      </c>
    </row>
    <row r="467" spans="1:7" x14ac:dyDescent="0.35">
      <c r="A467" s="20" t="str">
        <f>B393&amp;C467</f>
        <v>COMPRA MEDIA (Consumiciones)Gazpacho / Salmorejo</v>
      </c>
      <c r="B467" s="20">
        <v>0</v>
      </c>
      <c r="C467" s="20" t="s">
        <v>120</v>
      </c>
      <c r="D467" s="21" t="s">
        <v>279</v>
      </c>
      <c r="E467" s="21" t="s">
        <v>279</v>
      </c>
      <c r="F467" s="21">
        <v>3.5745609417695001</v>
      </c>
      <c r="G467" s="21">
        <v>3.75698874418645</v>
      </c>
    </row>
    <row r="468" spans="1:7" x14ac:dyDescent="0.35">
      <c r="A468" s="20" t="str">
        <f>B393&amp;C468</f>
        <v>COMPRA MEDIA (Consumiciones)Sopas / Cremas / pures</v>
      </c>
      <c r="B468" s="20">
        <v>0</v>
      </c>
      <c r="C468" s="20" t="s">
        <v>121</v>
      </c>
      <c r="D468" s="21" t="s">
        <v>279</v>
      </c>
      <c r="E468" s="21" t="s">
        <v>279</v>
      </c>
      <c r="F468" s="21">
        <v>3.8996772780903299</v>
      </c>
      <c r="G468" s="21">
        <v>4.2568857520302004</v>
      </c>
    </row>
    <row r="469" spans="1:7" x14ac:dyDescent="0.35">
      <c r="A469" s="20" t="str">
        <f>B393&amp;C469</f>
        <v>COMPRA MEDIA (Consumiciones)Proteinas Vegetales</v>
      </c>
      <c r="B469" s="20">
        <v>0</v>
      </c>
      <c r="C469" s="20" t="s">
        <v>122</v>
      </c>
      <c r="D469" s="21" t="s">
        <v>279</v>
      </c>
      <c r="E469" s="21" t="s">
        <v>279</v>
      </c>
      <c r="F469" s="21" t="s">
        <v>279</v>
      </c>
      <c r="G469" s="21" t="s">
        <v>279</v>
      </c>
    </row>
    <row r="470" spans="1:7" x14ac:dyDescent="0.35">
      <c r="A470" s="20" t="str">
        <f>B393&amp;C470</f>
        <v>COMPRA MEDIA (Consumiciones)Platos Base Huevos</v>
      </c>
      <c r="B470" s="20">
        <v>0</v>
      </c>
      <c r="C470" s="20" t="s">
        <v>123</v>
      </c>
      <c r="D470" s="21" t="s">
        <v>279</v>
      </c>
      <c r="E470" s="21" t="s">
        <v>279</v>
      </c>
      <c r="F470" s="21">
        <v>10.667146433247099</v>
      </c>
      <c r="G470" s="21">
        <v>12.239451662120301</v>
      </c>
    </row>
    <row r="471" spans="1:7" x14ac:dyDescent="0.35">
      <c r="A471" s="20" t="str">
        <f>B471&amp;C471</f>
        <v>CONSUMO MEDIO (kg ó litros por consumidor).T.Alimentos TOTAL ING</v>
      </c>
      <c r="B471" s="20" t="s">
        <v>129</v>
      </c>
      <c r="C471" s="20" t="s">
        <v>46</v>
      </c>
      <c r="D471" s="21">
        <v>41.264880597703701</v>
      </c>
      <c r="E471" s="21">
        <v>40.558259284797501</v>
      </c>
      <c r="F471" s="21">
        <v>27.117333590724598</v>
      </c>
      <c r="G471" s="21">
        <v>31.492292998614701</v>
      </c>
    </row>
    <row r="472" spans="1:7" x14ac:dyDescent="0.35">
      <c r="A472" s="20" t="str">
        <f>B471&amp;C472</f>
        <v>CONSUMO MEDIO (kg ó litros por consumidor).T.Carne Ing.</v>
      </c>
      <c r="B472" s="20">
        <v>0</v>
      </c>
      <c r="C472" s="20" t="s">
        <v>47</v>
      </c>
      <c r="D472" s="21">
        <v>6.7147166817286497</v>
      </c>
      <c r="E472" s="21">
        <v>6.4565748220528603</v>
      </c>
      <c r="F472" s="21">
        <v>4.5029339830058799</v>
      </c>
      <c r="G472" s="21">
        <v>5.3387873401245196</v>
      </c>
    </row>
    <row r="473" spans="1:7" x14ac:dyDescent="0.35">
      <c r="A473" s="20" t="str">
        <f>B471&amp;C473</f>
        <v>CONSUMO MEDIO (kg ó litros por consumidor)T.Carne Fresca Ing</v>
      </c>
      <c r="B473" s="20">
        <v>0</v>
      </c>
      <c r="C473" s="20" t="s">
        <v>48</v>
      </c>
      <c r="D473" s="21">
        <v>6.0742124025972197</v>
      </c>
      <c r="E473" s="21">
        <v>5.7829731410344598</v>
      </c>
      <c r="F473" s="21">
        <v>4.1364185297694203</v>
      </c>
      <c r="G473" s="21">
        <v>4.8881300354173796</v>
      </c>
    </row>
    <row r="474" spans="1:7" x14ac:dyDescent="0.35">
      <c r="A474" s="20" t="str">
        <f>B471&amp;C474</f>
        <v>CONSUMO MEDIO (kg ó litros por consumidor)Ternera Ing.</v>
      </c>
      <c r="B474" s="20">
        <v>0</v>
      </c>
      <c r="C474" s="20" t="s">
        <v>49</v>
      </c>
      <c r="D474" s="21">
        <v>2.2306168388891101</v>
      </c>
      <c r="E474" s="21">
        <v>2.2064426213327701</v>
      </c>
      <c r="F474" s="21">
        <v>1.77020983352753</v>
      </c>
      <c r="G474" s="21">
        <v>2.0832279563674998</v>
      </c>
    </row>
    <row r="475" spans="1:7" x14ac:dyDescent="0.35">
      <c r="A475" s="20" t="str">
        <f>B471&amp;C475</f>
        <v>CONSUMO MEDIO (kg ó litros por consumidor)Pollo Ing.</v>
      </c>
      <c r="B475" s="20">
        <v>0</v>
      </c>
      <c r="C475" s="20" t="s">
        <v>50</v>
      </c>
      <c r="D475" s="21">
        <v>2.4665269605811302</v>
      </c>
      <c r="E475" s="21">
        <v>2.4890727047707499</v>
      </c>
      <c r="F475" s="21">
        <v>2.03360768549669</v>
      </c>
      <c r="G475" s="21">
        <v>2.2370206684733902</v>
      </c>
    </row>
    <row r="476" spans="1:7" x14ac:dyDescent="0.35">
      <c r="A476" s="20" t="str">
        <f>B471&amp;C476</f>
        <v>CONSUMO MEDIO (kg ó litros por consumidor)Porcino Ing.</v>
      </c>
      <c r="B476" s="20">
        <v>0</v>
      </c>
      <c r="C476" s="20" t="s">
        <v>51</v>
      </c>
      <c r="D476" s="21">
        <v>1.4513935964156399</v>
      </c>
      <c r="E476" s="21">
        <v>1.4332653601355201</v>
      </c>
      <c r="F476" s="21">
        <v>0.95539528858288403</v>
      </c>
      <c r="G476" s="21">
        <v>1.12206189405836</v>
      </c>
    </row>
    <row r="477" spans="1:7" x14ac:dyDescent="0.35">
      <c r="A477" s="20" t="str">
        <f>B471&amp;C477</f>
        <v>CONSUMO MEDIO (kg ó litros por consumidor)Ovino Ing.</v>
      </c>
      <c r="B477" s="20">
        <v>0</v>
      </c>
      <c r="C477" s="20" t="s">
        <v>52</v>
      </c>
      <c r="D477" s="21">
        <v>1.7387921771549499</v>
      </c>
      <c r="E477" s="21">
        <v>1.16786050452817</v>
      </c>
      <c r="F477" s="21">
        <v>0.94850895239342803</v>
      </c>
      <c r="G477" s="21">
        <v>1.08507967972861</v>
      </c>
    </row>
    <row r="478" spans="1:7" x14ac:dyDescent="0.35">
      <c r="A478" s="20" t="str">
        <f>B471&amp;C478</f>
        <v>CONSUMO MEDIO (kg ó litros por consumidor)Resto Carne Ing.</v>
      </c>
      <c r="B478" s="20">
        <v>0</v>
      </c>
      <c r="C478" s="20" t="s">
        <v>53</v>
      </c>
      <c r="D478" s="21">
        <v>1.13655164784777</v>
      </c>
      <c r="E478" s="21">
        <v>1.0211120425785001</v>
      </c>
      <c r="F478" s="21">
        <v>0.82547674899345902</v>
      </c>
      <c r="G478" s="21">
        <v>0.92755049961916003</v>
      </c>
    </row>
    <row r="479" spans="1:7" x14ac:dyDescent="0.35">
      <c r="A479" s="20" t="str">
        <f>B471&amp;C479</f>
        <v>CONSUMO MEDIO (kg ó litros por consumidor)Carnes Transform.Ing</v>
      </c>
      <c r="B479" s="20">
        <v>0</v>
      </c>
      <c r="C479" s="20" t="s">
        <v>54</v>
      </c>
      <c r="D479" s="21">
        <v>0.97125572421468398</v>
      </c>
      <c r="E479" s="21">
        <v>0.96216944667399196</v>
      </c>
      <c r="F479" s="21">
        <v>0.72347805421727096</v>
      </c>
      <c r="G479" s="21">
        <v>0.80915060671670502</v>
      </c>
    </row>
    <row r="480" spans="1:7" x14ac:dyDescent="0.35">
      <c r="A480" s="20" t="str">
        <f>B471&amp;C480</f>
        <v>CONSUMO MEDIO (kg ó litros por consumidor)Jamón Curado Ing.</v>
      </c>
      <c r="B480" s="20">
        <v>0</v>
      </c>
      <c r="C480" s="20" t="s">
        <v>55</v>
      </c>
      <c r="D480" s="21">
        <v>0.42328522671575303</v>
      </c>
      <c r="E480" s="21">
        <v>0.401371190580188</v>
      </c>
      <c r="F480" s="21">
        <v>0.29514612598504403</v>
      </c>
      <c r="G480" s="21">
        <v>0.319660127456874</v>
      </c>
    </row>
    <row r="481" spans="1:7" x14ac:dyDescent="0.35">
      <c r="A481" s="20" t="str">
        <f>B471&amp;C481</f>
        <v>CONSUMO MEDIO (kg ó litros por consumidor)J.Curado Normal Ing</v>
      </c>
      <c r="B481" s="20">
        <v>0</v>
      </c>
      <c r="C481" s="20" t="s">
        <v>56</v>
      </c>
      <c r="D481" s="21">
        <v>0.32416713566869898</v>
      </c>
      <c r="E481" s="21">
        <v>0.32604413325808101</v>
      </c>
      <c r="F481" s="21">
        <v>0.26275501537375601</v>
      </c>
      <c r="G481" s="21">
        <v>0.27117121761234098</v>
      </c>
    </row>
    <row r="482" spans="1:7" x14ac:dyDescent="0.35">
      <c r="A482" s="20" t="str">
        <f>B471&amp;C482</f>
        <v>CONSUMO MEDIO (kg ó litros por consumidor)J.Iberico Ing.</v>
      </c>
      <c r="B482" s="20">
        <v>0</v>
      </c>
      <c r="C482" s="20" t="s">
        <v>57</v>
      </c>
      <c r="D482" s="21">
        <v>0.273963340146756</v>
      </c>
      <c r="E482" s="21">
        <v>0.24468978086092699</v>
      </c>
      <c r="F482" s="21">
        <v>0.174125643862067</v>
      </c>
      <c r="G482" s="21">
        <v>0.212820080590475</v>
      </c>
    </row>
    <row r="483" spans="1:7" x14ac:dyDescent="0.35">
      <c r="A483" s="20" t="str">
        <f>B471&amp;C483</f>
        <v>CONSUMO MEDIO (kg ó litros por consumidor)Lomo embuchado Ing.</v>
      </c>
      <c r="B483" s="20">
        <v>0</v>
      </c>
      <c r="C483" s="20" t="s">
        <v>58</v>
      </c>
      <c r="D483" s="21">
        <v>0.19191298529210701</v>
      </c>
      <c r="E483" s="21">
        <v>0.15970185125076</v>
      </c>
      <c r="F483" s="21">
        <v>0.153984969834465</v>
      </c>
      <c r="G483" s="21">
        <v>0.190395454053954</v>
      </c>
    </row>
    <row r="484" spans="1:7" x14ac:dyDescent="0.35">
      <c r="A484" s="20" t="str">
        <f>B471&amp;C484</f>
        <v>CONSUMO MEDIO (kg ó litros por consumidor)Chorizo Ing.</v>
      </c>
      <c r="B484" s="20">
        <v>0</v>
      </c>
      <c r="C484" s="20" t="s">
        <v>59</v>
      </c>
      <c r="D484" s="21">
        <v>0.13852602354087101</v>
      </c>
      <c r="E484" s="21">
        <v>0.14201763564309799</v>
      </c>
      <c r="F484" s="21">
        <v>0.12568858654568299</v>
      </c>
      <c r="G484" s="21">
        <v>0.14243772244727501</v>
      </c>
    </row>
    <row r="485" spans="1:7" x14ac:dyDescent="0.35">
      <c r="A485" s="20" t="str">
        <f>B471&amp;C485</f>
        <v>CONSUMO MEDIO (kg ó litros por consumidor)Pates/Foie-gras Ing</v>
      </c>
      <c r="B485" s="20">
        <v>0</v>
      </c>
      <c r="C485" s="20" t="s">
        <v>60</v>
      </c>
      <c r="D485" s="21">
        <v>5.9816266289031098E-2</v>
      </c>
      <c r="E485" s="21">
        <v>9.2972496498778201E-2</v>
      </c>
      <c r="F485" s="21">
        <v>5.8085222068524602E-2</v>
      </c>
      <c r="G485" s="21">
        <v>4.9313362288322601E-2</v>
      </c>
    </row>
    <row r="486" spans="1:7" x14ac:dyDescent="0.35">
      <c r="A486" s="20" t="str">
        <f>B471&amp;C486</f>
        <v>CONSUMO MEDIO (kg ó litros por consumidor)Rto carn.transf.Ing</v>
      </c>
      <c r="B486" s="20">
        <v>0</v>
      </c>
      <c r="C486" s="20" t="s">
        <v>61</v>
      </c>
      <c r="D486" s="21">
        <v>0.71010612373703397</v>
      </c>
      <c r="E486" s="21">
        <v>0.71877392640567905</v>
      </c>
      <c r="F486" s="21">
        <v>0.58501614849117201</v>
      </c>
      <c r="G486" s="21">
        <v>0.64767769738876602</v>
      </c>
    </row>
    <row r="487" spans="1:7" x14ac:dyDescent="0.35">
      <c r="A487" s="20" t="str">
        <f>B471&amp;C487</f>
        <v>CONSUMO MEDIO (kg ó litros por consumidor).T.Pescados/Marisc.Ing</v>
      </c>
      <c r="B487" s="20">
        <v>0</v>
      </c>
      <c r="C487" s="20" t="s">
        <v>62</v>
      </c>
      <c r="D487" s="21">
        <v>5.0552594996183098</v>
      </c>
      <c r="E487" s="21">
        <v>4.8972637524023899</v>
      </c>
      <c r="F487" s="21">
        <v>3.3670157792874602</v>
      </c>
      <c r="G487" s="21">
        <v>4.2740527167861604</v>
      </c>
    </row>
    <row r="488" spans="1:7" x14ac:dyDescent="0.35">
      <c r="A488" s="20" t="str">
        <f>B471&amp;C488</f>
        <v>CONSUMO MEDIO (kg ó litros por consumidor)Pescados Ing.</v>
      </c>
      <c r="B488" s="20">
        <v>0</v>
      </c>
      <c r="C488" s="20" t="s">
        <v>63</v>
      </c>
      <c r="D488" s="21">
        <v>2.3723617973393698</v>
      </c>
      <c r="E488" s="21">
        <v>2.2004613691265198</v>
      </c>
      <c r="F488" s="21">
        <v>1.5491936692394599</v>
      </c>
      <c r="G488" s="21">
        <v>1.88202130395949</v>
      </c>
    </row>
    <row r="489" spans="1:7" x14ac:dyDescent="0.35">
      <c r="A489" s="20" t="str">
        <f>B471&amp;C489</f>
        <v>CONSUMO MEDIO (kg ó litros por consumidor)Merluza/Pescadil.Ing</v>
      </c>
      <c r="B489" s="20">
        <v>0</v>
      </c>
      <c r="C489" s="20" t="s">
        <v>64</v>
      </c>
      <c r="D489" s="21">
        <v>0.52805953549139395</v>
      </c>
      <c r="E489" s="21">
        <v>0.50756640742192405</v>
      </c>
      <c r="F489" s="21">
        <v>0.41287801229605298</v>
      </c>
      <c r="G489" s="21">
        <v>0.39299041626445702</v>
      </c>
    </row>
    <row r="490" spans="1:7" x14ac:dyDescent="0.35">
      <c r="A490" s="20" t="str">
        <f>B471&amp;C490</f>
        <v>CONSUMO MEDIO (kg ó litros por consumidor)Boquerones Ing.</v>
      </c>
      <c r="B490" s="20">
        <v>0</v>
      </c>
      <c r="C490" s="20" t="s">
        <v>65</v>
      </c>
      <c r="D490" s="21">
        <v>0.37325130912731302</v>
      </c>
      <c r="E490" s="21">
        <v>0.361734950989264</v>
      </c>
      <c r="F490" s="21">
        <v>0.29434265993894698</v>
      </c>
      <c r="G490" s="21">
        <v>0.38587200990234599</v>
      </c>
    </row>
    <row r="491" spans="1:7" x14ac:dyDescent="0.35">
      <c r="A491" s="20" t="str">
        <f>B471&amp;C491</f>
        <v>CONSUMO MEDIO (kg ó litros por consumidor)Sardinas Ing.</v>
      </c>
      <c r="B491" s="20">
        <v>0</v>
      </c>
      <c r="C491" s="20" t="s">
        <v>66</v>
      </c>
      <c r="D491" s="21">
        <v>0.46264708306986402</v>
      </c>
      <c r="E491" s="21">
        <v>0.341838803179562</v>
      </c>
      <c r="F491" s="21">
        <v>0.320016100238257</v>
      </c>
      <c r="G491" s="21">
        <v>0.36169799250284401</v>
      </c>
    </row>
    <row r="492" spans="1:7" x14ac:dyDescent="0.35">
      <c r="A492" s="20" t="str">
        <f>B471&amp;C492</f>
        <v>CONSUMO MEDIO (kg ó litros por consumidor)Rape Ing.</v>
      </c>
      <c r="B492" s="20">
        <v>0</v>
      </c>
      <c r="C492" s="20" t="s">
        <v>67</v>
      </c>
      <c r="D492" s="21">
        <v>0.37436208133115001</v>
      </c>
      <c r="E492" s="21">
        <v>0.40810990447219803</v>
      </c>
      <c r="F492" s="21">
        <v>0.40742883346596598</v>
      </c>
      <c r="G492" s="21">
        <v>0.32075932674982</v>
      </c>
    </row>
    <row r="493" spans="1:7" x14ac:dyDescent="0.35">
      <c r="A493" s="20" t="str">
        <f>B471&amp;C493</f>
        <v>CONSUMO MEDIO (kg ó litros por consumidor)Dorada Ing.</v>
      </c>
      <c r="B493" s="20">
        <v>0</v>
      </c>
      <c r="C493" s="20" t="s">
        <v>68</v>
      </c>
      <c r="D493" s="21">
        <v>0.3519723982811</v>
      </c>
      <c r="E493" s="21">
        <v>0.35239995324617401</v>
      </c>
      <c r="F493" s="21">
        <v>0.50553977465722499</v>
      </c>
      <c r="G493" s="21">
        <v>0.60019347114746302</v>
      </c>
    </row>
    <row r="494" spans="1:7" x14ac:dyDescent="0.35">
      <c r="A494" s="20" t="str">
        <f>B471&amp;C494</f>
        <v>CONSUMO MEDIO (kg ó litros por consumidor)Salmon Ing.</v>
      </c>
      <c r="B494" s="20">
        <v>0</v>
      </c>
      <c r="C494" s="20" t="s">
        <v>69</v>
      </c>
      <c r="D494" s="21">
        <v>0.554274410016246</v>
      </c>
      <c r="E494" s="21">
        <v>0.543763897886818</v>
      </c>
      <c r="F494" s="21">
        <v>0.47475480813815102</v>
      </c>
      <c r="G494" s="21">
        <v>0.64949467271577899</v>
      </c>
    </row>
    <row r="495" spans="1:7" x14ac:dyDescent="0.35">
      <c r="A495" s="20" t="str">
        <f>B471&amp;C495</f>
        <v>CONSUMO MEDIO (kg ó litros por consumidor)Atun Fresco Ing.</v>
      </c>
      <c r="B495" s="20">
        <v>0</v>
      </c>
      <c r="C495" s="20" t="s">
        <v>70</v>
      </c>
      <c r="D495" s="21">
        <v>0.57989849325818099</v>
      </c>
      <c r="E495" s="21">
        <v>0.52941918936515397</v>
      </c>
      <c r="F495" s="21">
        <v>0.45951508742248298</v>
      </c>
      <c r="G495" s="21">
        <v>0.52397331377377498</v>
      </c>
    </row>
    <row r="496" spans="1:7" x14ac:dyDescent="0.35">
      <c r="A496" s="20" t="str">
        <f>B471&amp;C496</f>
        <v>CONSUMO MEDIO (kg ó litros por consumidor)Resto pescados Ing.</v>
      </c>
      <c r="B496" s="20">
        <v>0</v>
      </c>
      <c r="C496" s="20" t="s">
        <v>71</v>
      </c>
      <c r="D496" s="21">
        <v>1.9072340107436001</v>
      </c>
      <c r="E496" s="21">
        <v>1.7577787703723</v>
      </c>
      <c r="F496" s="21">
        <v>1.1926522957110901</v>
      </c>
      <c r="G496" s="21">
        <v>1.4529067929920201</v>
      </c>
    </row>
    <row r="497" spans="1:7" x14ac:dyDescent="0.35">
      <c r="A497" s="20" t="str">
        <f>B471&amp;C497</f>
        <v>CONSUMO MEDIO (kg ó litros por consumidor)Mariscos Ing.</v>
      </c>
      <c r="B497" s="20">
        <v>0</v>
      </c>
      <c r="C497" s="20" t="s">
        <v>72</v>
      </c>
      <c r="D497" s="21">
        <v>3.5301901718622899</v>
      </c>
      <c r="E497" s="21">
        <v>3.5925304087961698</v>
      </c>
      <c r="F497" s="21">
        <v>2.6209254319035602</v>
      </c>
      <c r="G497" s="21">
        <v>3.3474205664635002</v>
      </c>
    </row>
    <row r="498" spans="1:7" x14ac:dyDescent="0.35">
      <c r="A498" s="20" t="str">
        <f>B471&amp;C498</f>
        <v>CONSUMO MEDIO (kg ó litros por consumidor)Calamares Ing.</v>
      </c>
      <c r="B498" s="20">
        <v>0</v>
      </c>
      <c r="C498" s="20" t="s">
        <v>73</v>
      </c>
      <c r="D498" s="21">
        <v>0.98385404178144797</v>
      </c>
      <c r="E498" s="21">
        <v>1.07786567567973</v>
      </c>
      <c r="F498" s="21">
        <v>0.73390970684740298</v>
      </c>
      <c r="G498" s="21">
        <v>1.0089369147321701</v>
      </c>
    </row>
    <row r="499" spans="1:7" x14ac:dyDescent="0.35">
      <c r="A499" s="20" t="str">
        <f>B471&amp;C499</f>
        <v>CONSUMO MEDIO (kg ó litros por consumidor)Pulpo/sepia Ing.</v>
      </c>
      <c r="B499" s="20">
        <v>0</v>
      </c>
      <c r="C499" s="20" t="s">
        <v>74</v>
      </c>
      <c r="D499" s="21">
        <v>1.25596219780298</v>
      </c>
      <c r="E499" s="21">
        <v>1.2181237211423399</v>
      </c>
      <c r="F499" s="21">
        <v>1.02977882751297</v>
      </c>
      <c r="G499" s="21">
        <v>1.24251782262495</v>
      </c>
    </row>
    <row r="500" spans="1:7" x14ac:dyDescent="0.35">
      <c r="A500" s="20" t="str">
        <f>B471&amp;C500</f>
        <v>CONSUMO MEDIO (kg ó litros por consumidor)Langostinos/Gamb.Ing</v>
      </c>
      <c r="B500" s="20">
        <v>0</v>
      </c>
      <c r="C500" s="20" t="s">
        <v>75</v>
      </c>
      <c r="D500" s="21">
        <v>1.4388109275590499</v>
      </c>
      <c r="E500" s="21">
        <v>1.4472853326745101</v>
      </c>
      <c r="F500" s="21">
        <v>1.19277710110021</v>
      </c>
      <c r="G500" s="21">
        <v>1.45328235217085</v>
      </c>
    </row>
    <row r="501" spans="1:7" x14ac:dyDescent="0.35">
      <c r="A501" s="20" t="str">
        <f>B471&amp;C501</f>
        <v>CONSUMO MEDIO (kg ó litros por consumidor)Otros mariscos Ing.</v>
      </c>
      <c r="B501" s="20">
        <v>0</v>
      </c>
      <c r="C501" s="20" t="s">
        <v>76</v>
      </c>
      <c r="D501" s="21">
        <v>1.59431475429891</v>
      </c>
      <c r="E501" s="21">
        <v>1.5064297381568199</v>
      </c>
      <c r="F501" s="21">
        <v>1.2461133026595099</v>
      </c>
      <c r="G501" s="21">
        <v>1.44920603315116</v>
      </c>
    </row>
    <row r="502" spans="1:7" x14ac:dyDescent="0.35">
      <c r="A502" s="20" t="str">
        <f>B471&amp;C502</f>
        <v>CONSUMO MEDIO (kg ó litros por consumidor).Derivados lacteos Ing</v>
      </c>
      <c r="B502" s="20">
        <v>0</v>
      </c>
      <c r="C502" s="20" t="s">
        <v>77</v>
      </c>
      <c r="D502" s="21">
        <v>2.2726860028893201</v>
      </c>
      <c r="E502" s="21">
        <v>2.17245390182909</v>
      </c>
      <c r="F502" s="21">
        <v>1.52594983033572</v>
      </c>
      <c r="G502" s="21">
        <v>1.7848581915922299</v>
      </c>
    </row>
    <row r="503" spans="1:7" x14ac:dyDescent="0.35">
      <c r="A503" s="20" t="str">
        <f>B471&amp;C503</f>
        <v>CONSUMO MEDIO (kg ó litros por consumidor)Mantequilla Ing.</v>
      </c>
      <c r="B503" s="20">
        <v>0</v>
      </c>
      <c r="C503" s="20" t="s">
        <v>78</v>
      </c>
      <c r="D503" s="21">
        <v>0.11418820928990001</v>
      </c>
      <c r="E503" s="21">
        <v>0.162147823482619</v>
      </c>
      <c r="F503" s="21">
        <v>0.18881972669650601</v>
      </c>
      <c r="G503" s="21">
        <v>0.12694044129554399</v>
      </c>
    </row>
    <row r="504" spans="1:7" x14ac:dyDescent="0.35">
      <c r="A504" s="20" t="str">
        <f>B471&amp;C504</f>
        <v>CONSUMO MEDIO (kg ó litros por consumidor)Postres Ing.</v>
      </c>
      <c r="B504" s="20">
        <v>0</v>
      </c>
      <c r="C504" s="20" t="s">
        <v>79</v>
      </c>
      <c r="D504" s="21">
        <v>1.42511923546585</v>
      </c>
      <c r="E504" s="21">
        <v>1.32913667222448</v>
      </c>
      <c r="F504" s="21">
        <v>0.89929635690231802</v>
      </c>
      <c r="G504" s="21">
        <v>1.1262257610222699</v>
      </c>
    </row>
    <row r="505" spans="1:7" x14ac:dyDescent="0.35">
      <c r="A505" s="20" t="str">
        <f>B471&amp;C505</f>
        <v>CONSUMO MEDIO (kg ó litros por consumidor)Yogures Ing.</v>
      </c>
      <c r="B505" s="20">
        <v>0</v>
      </c>
      <c r="C505" s="20" t="s">
        <v>80</v>
      </c>
      <c r="D505" s="21">
        <v>0.92762185431776201</v>
      </c>
      <c r="E505" s="21">
        <v>0.52105112990833902</v>
      </c>
      <c r="F505" s="21">
        <v>0.50124690708572495</v>
      </c>
      <c r="G505" s="21">
        <v>0.45276447177484003</v>
      </c>
    </row>
    <row r="506" spans="1:7" x14ac:dyDescent="0.35">
      <c r="A506" s="20" t="str">
        <f>B471&amp;C506</f>
        <v>CONSUMO MEDIO (kg ó litros por consumidor)Queso Ing.</v>
      </c>
      <c r="B506" s="20">
        <v>0</v>
      </c>
      <c r="C506" s="20" t="s">
        <v>81</v>
      </c>
      <c r="D506" s="21">
        <v>1.22690448969094</v>
      </c>
      <c r="E506" s="21">
        <v>1.2661018332062199</v>
      </c>
      <c r="F506" s="21">
        <v>1.00759159497312</v>
      </c>
      <c r="G506" s="21">
        <v>1.1373854665096801</v>
      </c>
    </row>
    <row r="507" spans="1:7" x14ac:dyDescent="0.35">
      <c r="A507" s="20" t="str">
        <f>B471&amp;C507</f>
        <v>CONSUMO MEDIO (kg ó litros por consumidor).Fruta Ing.</v>
      </c>
      <c r="B507" s="20">
        <v>0</v>
      </c>
      <c r="C507" s="20" t="s">
        <v>82</v>
      </c>
      <c r="D507" s="21">
        <v>2.0222936284198698</v>
      </c>
      <c r="E507" s="21">
        <v>1.4167205304738699</v>
      </c>
      <c r="F507" s="21">
        <v>1.08351460768412</v>
      </c>
      <c r="G507" s="21">
        <v>1.10506998497727</v>
      </c>
    </row>
    <row r="508" spans="1:7" x14ac:dyDescent="0.35">
      <c r="A508" s="20" t="str">
        <f>B471&amp;C508</f>
        <v>CONSUMO MEDIO (kg ó litros por consumidor)Fruta Fresca Ing</v>
      </c>
      <c r="B508" s="20">
        <v>0</v>
      </c>
      <c r="C508" s="20" t="s">
        <v>83</v>
      </c>
      <c r="D508" s="21">
        <v>2.3673183314344102</v>
      </c>
      <c r="E508" s="21">
        <v>1.6206168892901001</v>
      </c>
      <c r="F508" s="21">
        <v>1.2626610396307201</v>
      </c>
      <c r="G508" s="21">
        <v>1.3815536603337</v>
      </c>
    </row>
    <row r="509" spans="1:7" x14ac:dyDescent="0.35">
      <c r="A509" s="20" t="str">
        <f>B471&amp;C509</f>
        <v>CONSUMO MEDIO (kg ó litros por consumidor)Manzana Ing.</v>
      </c>
      <c r="B509" s="20">
        <v>0</v>
      </c>
      <c r="C509" s="20" t="s">
        <v>84</v>
      </c>
      <c r="D509" s="21">
        <v>1.85516433752329</v>
      </c>
      <c r="E509" s="21">
        <v>1.1575980017181899</v>
      </c>
      <c r="F509" s="21">
        <v>0.81190988436767997</v>
      </c>
      <c r="G509" s="21">
        <v>1.0509985366149299</v>
      </c>
    </row>
    <row r="510" spans="1:7" x14ac:dyDescent="0.35">
      <c r="A510" s="20" t="str">
        <f>B471&amp;C510</f>
        <v>CONSUMO MEDIO (kg ó litros por consumidor)Platano Ing.</v>
      </c>
      <c r="B510" s="20">
        <v>0</v>
      </c>
      <c r="C510" s="20" t="s">
        <v>85</v>
      </c>
      <c r="D510" s="21">
        <v>1.25037206688443</v>
      </c>
      <c r="E510" s="21">
        <v>0.555977682604477</v>
      </c>
      <c r="F510" s="21">
        <v>0.69129123124554104</v>
      </c>
      <c r="G510" s="21">
        <v>1.0274710495776</v>
      </c>
    </row>
    <row r="511" spans="1:7" x14ac:dyDescent="0.35">
      <c r="A511" s="20" t="str">
        <f>B471&amp;C511</f>
        <v>CONSUMO MEDIO (kg ó litros por consumidor)Naranja/Mandarina In</v>
      </c>
      <c r="B511" s="20">
        <v>0</v>
      </c>
      <c r="C511" s="20" t="s">
        <v>86</v>
      </c>
      <c r="D511" s="21">
        <v>1.5995306527212401</v>
      </c>
      <c r="E511" s="21">
        <v>1.10257442169741</v>
      </c>
      <c r="F511" s="21">
        <v>1.07970924010595</v>
      </c>
      <c r="G511" s="21">
        <v>1.24152954940592</v>
      </c>
    </row>
    <row r="512" spans="1:7" x14ac:dyDescent="0.35">
      <c r="A512" s="20" t="str">
        <f>B471&amp;C512</f>
        <v>CONSUMO MEDIO (kg ó litros por consumidor)Melon/sandia Ing.</v>
      </c>
      <c r="B512" s="20">
        <v>0</v>
      </c>
      <c r="C512" s="20" t="s">
        <v>87</v>
      </c>
      <c r="D512" s="21">
        <v>0.98532483712221097</v>
      </c>
      <c r="E512" s="21">
        <v>0.88946880782145199</v>
      </c>
      <c r="F512" s="21">
        <v>0.64378289652811804</v>
      </c>
      <c r="G512" s="21">
        <v>0.79458848240482005</v>
      </c>
    </row>
    <row r="513" spans="1:7" x14ac:dyDescent="0.35">
      <c r="A513" s="20" t="str">
        <f>B471&amp;C513</f>
        <v>CONSUMO MEDIO (kg ó litros por consumidor)Fresa/freson Ing.</v>
      </c>
      <c r="B513" s="20">
        <v>0</v>
      </c>
      <c r="C513" s="20" t="s">
        <v>88</v>
      </c>
      <c r="D513" s="21">
        <v>0.67865210990557401</v>
      </c>
      <c r="E513" s="21">
        <v>0.57351190290674503</v>
      </c>
      <c r="F513" s="21">
        <v>0.51510497518392795</v>
      </c>
      <c r="G513" s="21">
        <v>0.60618716513291304</v>
      </c>
    </row>
    <row r="514" spans="1:7" x14ac:dyDescent="0.35">
      <c r="A514" s="20" t="str">
        <f>B471&amp;C514</f>
        <v>CONSUMO MEDIO (kg ó litros por consumidor)Pina Ing.</v>
      </c>
      <c r="B514" s="20">
        <v>0</v>
      </c>
      <c r="C514" s="20" t="s">
        <v>89</v>
      </c>
      <c r="D514" s="21">
        <v>0.41200712007663898</v>
      </c>
      <c r="E514" s="21">
        <v>0.45313083304537199</v>
      </c>
      <c r="F514" s="21">
        <v>0.41219539906467301</v>
      </c>
      <c r="G514" s="21">
        <v>0.46672468196308797</v>
      </c>
    </row>
    <row r="515" spans="1:7" x14ac:dyDescent="0.35">
      <c r="A515" s="20" t="str">
        <f>B471&amp;C515</f>
        <v>CONSUMO MEDIO (kg ó litros por consumidor)Resto frutas Ing.</v>
      </c>
      <c r="B515" s="20">
        <v>0</v>
      </c>
      <c r="C515" s="20" t="s">
        <v>90</v>
      </c>
      <c r="D515" s="21">
        <v>1.4029087960556501</v>
      </c>
      <c r="E515" s="21">
        <v>1.1107682943608299</v>
      </c>
      <c r="F515" s="21">
        <v>0.82794391285864599</v>
      </c>
      <c r="G515" s="21">
        <v>1.1740458804534499</v>
      </c>
    </row>
    <row r="516" spans="1:7" x14ac:dyDescent="0.35">
      <c r="A516" s="20" t="str">
        <f>B471&amp;C516</f>
        <v>CONSUMO MEDIO (kg ó litros por consumidor)Mermeladas Ing.</v>
      </c>
      <c r="B516" s="20">
        <v>0</v>
      </c>
      <c r="C516" s="20" t="s">
        <v>91</v>
      </c>
      <c r="D516" s="21">
        <v>0.18406497976466801</v>
      </c>
      <c r="E516" s="21">
        <v>0.20016161260281401</v>
      </c>
      <c r="F516" s="21">
        <v>0.22358496297285599</v>
      </c>
      <c r="G516" s="21">
        <v>0.19837276063550899</v>
      </c>
    </row>
    <row r="517" spans="1:7" x14ac:dyDescent="0.35">
      <c r="A517" s="20" t="str">
        <f>B471&amp;C517</f>
        <v>CONSUMO MEDIO (kg ó litros por consumidor).Hortalizas/Verdur.Ing</v>
      </c>
      <c r="B517" s="20">
        <v>0</v>
      </c>
      <c r="C517" s="20" t="s">
        <v>92</v>
      </c>
      <c r="D517" s="21">
        <v>12.263734180434399</v>
      </c>
      <c r="E517" s="21">
        <v>11.871345926260901</v>
      </c>
      <c r="F517" s="21">
        <v>7.5842601477849199</v>
      </c>
      <c r="G517" s="21">
        <v>8.9671316351459307</v>
      </c>
    </row>
    <row r="518" spans="1:7" x14ac:dyDescent="0.35">
      <c r="A518" s="20" t="str">
        <f>B471&amp;C518</f>
        <v>CONSUMO MEDIO (kg ó litros por consumidor)Tomates Ing.</v>
      </c>
      <c r="B518" s="20">
        <v>0</v>
      </c>
      <c r="C518" s="20" t="s">
        <v>93</v>
      </c>
      <c r="D518" s="21">
        <v>1.4348427582632901</v>
      </c>
      <c r="E518" s="21">
        <v>1.4311438675599699</v>
      </c>
      <c r="F518" s="21">
        <v>0.99971294413795198</v>
      </c>
      <c r="G518" s="21">
        <v>1.1319711099747201</v>
      </c>
    </row>
    <row r="519" spans="1:7" x14ac:dyDescent="0.35">
      <c r="A519" s="20" t="str">
        <f>B471&amp;C519</f>
        <v>CONSUMO MEDIO (kg ó litros por consumidor)Judías verdes Ing.</v>
      </c>
      <c r="B519" s="20">
        <v>0</v>
      </c>
      <c r="C519" s="20" t="s">
        <v>94</v>
      </c>
      <c r="D519" s="21">
        <v>0.92324365739020897</v>
      </c>
      <c r="E519" s="21">
        <v>0.94878723472107096</v>
      </c>
      <c r="F519" s="21">
        <v>0.71077948765636501</v>
      </c>
      <c r="G519" s="21">
        <v>0.80261243183982001</v>
      </c>
    </row>
    <row r="520" spans="1:7" x14ac:dyDescent="0.35">
      <c r="A520" s="20" t="str">
        <f>B471&amp;C520</f>
        <v>CONSUMO MEDIO (kg ó litros por consumidor)Patatas Ing.</v>
      </c>
      <c r="B520" s="20">
        <v>0</v>
      </c>
      <c r="C520" s="20" t="s">
        <v>95</v>
      </c>
      <c r="D520" s="21">
        <v>5.1525878067386301</v>
      </c>
      <c r="E520" s="21">
        <v>5.0711314993926502</v>
      </c>
      <c r="F520" s="21">
        <v>3.4481342879508401</v>
      </c>
      <c r="G520" s="21">
        <v>4.0880891804659498</v>
      </c>
    </row>
    <row r="521" spans="1:7" x14ac:dyDescent="0.35">
      <c r="A521" s="20" t="str">
        <f>B471&amp;C521</f>
        <v>CONSUMO MEDIO (kg ó litros por consumidor)Cebollas Ing.</v>
      </c>
      <c r="B521" s="20">
        <v>0</v>
      </c>
      <c r="C521" s="20" t="s">
        <v>96</v>
      </c>
      <c r="D521" s="21">
        <v>1.33267862881213</v>
      </c>
      <c r="E521" s="21">
        <v>1.18171256394854</v>
      </c>
      <c r="F521" s="21">
        <v>0.83815056191227899</v>
      </c>
      <c r="G521" s="21">
        <v>0.92591306988005595</v>
      </c>
    </row>
    <row r="522" spans="1:7" x14ac:dyDescent="0.35">
      <c r="A522" s="20" t="str">
        <f>B471&amp;C522</f>
        <v>CONSUMO MEDIO (kg ó litros por consumidor)Pimientos Ing.</v>
      </c>
      <c r="B522" s="20">
        <v>0</v>
      </c>
      <c r="C522" s="20" t="s">
        <v>97</v>
      </c>
      <c r="D522" s="21">
        <v>1.43583633370743</v>
      </c>
      <c r="E522" s="21">
        <v>1.55137090758329</v>
      </c>
      <c r="F522" s="21">
        <v>1.08252482026863</v>
      </c>
      <c r="G522" s="21">
        <v>1.33977233568495</v>
      </c>
    </row>
    <row r="523" spans="1:7" x14ac:dyDescent="0.35">
      <c r="A523" s="20" t="str">
        <f>B471&amp;C523</f>
        <v>CONSUMO MEDIO (kg ó litros por consumidor)Lechugas Ing.</v>
      </c>
      <c r="B523" s="20">
        <v>0</v>
      </c>
      <c r="C523" s="20" t="s">
        <v>98</v>
      </c>
      <c r="D523" s="21">
        <v>2.5681793571413198</v>
      </c>
      <c r="E523" s="21">
        <v>2.4437805903196401</v>
      </c>
      <c r="F523" s="21">
        <v>1.68813957703813</v>
      </c>
      <c r="G523" s="21">
        <v>1.82081299837785</v>
      </c>
    </row>
    <row r="524" spans="1:7" x14ac:dyDescent="0.35">
      <c r="A524" s="20" t="str">
        <f>B471&amp;C524</f>
        <v>CONSUMO MEDIO (kg ó litros por consumidor)Setas Ing.</v>
      </c>
      <c r="B524" s="20">
        <v>0</v>
      </c>
      <c r="C524" s="20" t="s">
        <v>99</v>
      </c>
      <c r="D524" s="21">
        <v>1.123675643943</v>
      </c>
      <c r="E524" s="21">
        <v>1.08607631205098</v>
      </c>
      <c r="F524" s="21">
        <v>0.85772361680729003</v>
      </c>
      <c r="G524" s="21">
        <v>0.91824765628114602</v>
      </c>
    </row>
    <row r="525" spans="1:7" x14ac:dyDescent="0.35">
      <c r="A525" s="20" t="str">
        <f>B471&amp;C525</f>
        <v>CONSUMO MEDIO (kg ó litros por consumidor)Esparragos Ing.</v>
      </c>
      <c r="B525" s="20">
        <v>0</v>
      </c>
      <c r="C525" s="20" t="s">
        <v>100</v>
      </c>
      <c r="D525" s="21">
        <v>0.85208285756519098</v>
      </c>
      <c r="E525" s="21">
        <v>0.59301184059300605</v>
      </c>
      <c r="F525" s="21">
        <v>0.515040266568356</v>
      </c>
      <c r="G525" s="21">
        <v>0.59278019477914801</v>
      </c>
    </row>
    <row r="526" spans="1:7" x14ac:dyDescent="0.35">
      <c r="A526" s="20" t="str">
        <f>B471&amp;C526</f>
        <v>CONSUMO MEDIO (kg ó litros por consumidor)Otras hortalizas Ing.</v>
      </c>
      <c r="B526" s="20">
        <v>0</v>
      </c>
      <c r="C526" s="20" t="s">
        <v>101</v>
      </c>
      <c r="D526" s="21">
        <v>2.24796117523637</v>
      </c>
      <c r="E526" s="21">
        <v>2.3146832926026302</v>
      </c>
      <c r="F526" s="21">
        <v>1.69074426142298</v>
      </c>
      <c r="G526" s="21">
        <v>1.92957467442029</v>
      </c>
    </row>
    <row r="527" spans="1:7" x14ac:dyDescent="0.35">
      <c r="A527" s="20" t="str">
        <f>B471&amp;C527</f>
        <v>CONSUMO MEDIO (kg ó litros por consumidor).Aceite alino Ing.</v>
      </c>
      <c r="B527" s="20">
        <v>0</v>
      </c>
      <c r="C527" s="20" t="s">
        <v>102</v>
      </c>
      <c r="D527" s="21">
        <v>0.13353780407996299</v>
      </c>
      <c r="E527" s="21">
        <v>0.13040552004304101</v>
      </c>
      <c r="F527" s="21">
        <v>0.10200430511360099</v>
      </c>
      <c r="G527" s="21">
        <v>0.107735291065244</v>
      </c>
    </row>
    <row r="528" spans="1:7" x14ac:dyDescent="0.35">
      <c r="A528" s="20" t="str">
        <f>B471&amp;C528</f>
        <v>CONSUMO MEDIO (kg ó litros por consumidor)Aceite oliva Ing.</v>
      </c>
      <c r="B528" s="20">
        <v>0</v>
      </c>
      <c r="C528" s="20" t="s">
        <v>103</v>
      </c>
      <c r="D528" s="21">
        <v>6.7145534240428795E-2</v>
      </c>
      <c r="E528" s="21">
        <v>5.2466494352149097E-2</v>
      </c>
      <c r="F528" s="21">
        <v>3.3521562261122101E-2</v>
      </c>
      <c r="G528" s="21">
        <v>4.1047102872507998E-2</v>
      </c>
    </row>
    <row r="529" spans="1:7" x14ac:dyDescent="0.35">
      <c r="A529" s="20" t="str">
        <f>B471&amp;C529</f>
        <v>CONSUMO MEDIO (kg ó litros por consumidor)Resto aceite Ing.</v>
      </c>
      <c r="B529" s="20">
        <v>0</v>
      </c>
      <c r="C529" s="20" t="s">
        <v>104</v>
      </c>
      <c r="D529" s="21">
        <v>0.12956320951108399</v>
      </c>
      <c r="E529" s="21">
        <v>0.14096826772531901</v>
      </c>
      <c r="F529" s="21">
        <v>0.116931096065037</v>
      </c>
      <c r="G529" s="21">
        <v>0.118272822130931</v>
      </c>
    </row>
    <row r="530" spans="1:7" x14ac:dyDescent="0.35">
      <c r="A530" s="20" t="str">
        <f>B471&amp;C530</f>
        <v>CONSUMO MEDIO (kg ó litros por consumidor).Pan Ing.</v>
      </c>
      <c r="B530" s="20">
        <v>0</v>
      </c>
      <c r="C530" s="20" t="s">
        <v>105</v>
      </c>
      <c r="D530" s="21">
        <v>4.86959155314144</v>
      </c>
      <c r="E530" s="21">
        <v>4.8740326018384099</v>
      </c>
      <c r="F530" s="21">
        <v>3.33386284628246</v>
      </c>
      <c r="G530" s="21">
        <v>3.6975007040682302</v>
      </c>
    </row>
    <row r="531" spans="1:7" x14ac:dyDescent="0.35">
      <c r="A531" s="20" t="str">
        <f>B471&amp;C531</f>
        <v>CONSUMO MEDIO (kg ó litros por consumidor).Pastas Ing.</v>
      </c>
      <c r="B531" s="20">
        <v>0</v>
      </c>
      <c r="C531" s="20" t="s">
        <v>106</v>
      </c>
      <c r="D531" s="21">
        <v>0.496401959843084</v>
      </c>
      <c r="E531" s="21">
        <v>0.466298403866788</v>
      </c>
      <c r="F531" s="21">
        <v>0.37159559578290302</v>
      </c>
      <c r="G531" s="21">
        <v>0.37616877680960698</v>
      </c>
    </row>
    <row r="532" spans="1:7" x14ac:dyDescent="0.35">
      <c r="A532" s="20" t="str">
        <f>B471&amp;C532</f>
        <v>CONSUMO MEDIO (kg ó litros por consumidor).Arroz Ing.</v>
      </c>
      <c r="B532" s="20">
        <v>0</v>
      </c>
      <c r="C532" s="20" t="s">
        <v>107</v>
      </c>
      <c r="D532" s="21">
        <v>0.75135919856809297</v>
      </c>
      <c r="E532" s="21">
        <v>0.75585923881203698</v>
      </c>
      <c r="F532" s="21">
        <v>0.59678735482152601</v>
      </c>
      <c r="G532" s="21">
        <v>0.74418416942977095</v>
      </c>
    </row>
    <row r="533" spans="1:7" x14ac:dyDescent="0.35">
      <c r="A533" s="20" t="str">
        <f>B471&amp;C533</f>
        <v>CONSUMO MEDIO (kg ó litros por consumidor).Legumbres Ing.</v>
      </c>
      <c r="B533" s="20">
        <v>0</v>
      </c>
      <c r="C533" s="20" t="s">
        <v>108</v>
      </c>
      <c r="D533" s="21">
        <v>0.49421703423651903</v>
      </c>
      <c r="E533" s="21">
        <v>0.42401330168538198</v>
      </c>
      <c r="F533" s="21">
        <v>0.38281142294158899</v>
      </c>
      <c r="G533" s="21">
        <v>0.46801532105569799</v>
      </c>
    </row>
    <row r="534" spans="1:7" x14ac:dyDescent="0.35">
      <c r="A534" s="20" t="str">
        <f>B471&amp;C534</f>
        <v>CONSUMO MEDIO (kg ó litros por consumidor)BATIDOS</v>
      </c>
      <c r="B534" s="20">
        <v>0</v>
      </c>
      <c r="C534" s="20" t="s">
        <v>109</v>
      </c>
      <c r="D534" s="21" t="s">
        <v>279</v>
      </c>
      <c r="E534" s="21" t="s">
        <v>279</v>
      </c>
      <c r="F534" s="21">
        <v>0.70080322602807299</v>
      </c>
      <c r="G534" s="21">
        <v>0.78657770777312896</v>
      </c>
    </row>
    <row r="535" spans="1:7" x14ac:dyDescent="0.35">
      <c r="A535" s="20" t="str">
        <f>B471&amp;C535</f>
        <v>CONSUMO MEDIO (kg ó litros por consumidor)HELADOS</v>
      </c>
      <c r="B535" s="20">
        <v>0</v>
      </c>
      <c r="C535" s="20" t="s">
        <v>110</v>
      </c>
      <c r="D535" s="21">
        <v>1.7726369761415399</v>
      </c>
      <c r="E535" s="21">
        <v>1.7446395987319301</v>
      </c>
      <c r="F535" s="21">
        <v>1.2518981198932</v>
      </c>
      <c r="G535" s="21">
        <v>1.4277965659426499</v>
      </c>
    </row>
    <row r="536" spans="1:7" x14ac:dyDescent="0.35">
      <c r="A536" s="20" t="str">
        <f>B471&amp;C536</f>
        <v>CONSUMO MEDIO (kg ó litros por consumidor)GALLETAS</v>
      </c>
      <c r="B536" s="20">
        <v>0</v>
      </c>
      <c r="C536" s="20" t="s">
        <v>111</v>
      </c>
      <c r="D536" s="21">
        <v>2.2129358321499102</v>
      </c>
      <c r="E536" s="21">
        <v>2.1927110830470902</v>
      </c>
      <c r="F536" s="21">
        <v>2.1824075800510401</v>
      </c>
      <c r="G536" s="21">
        <v>2.1610657653093801</v>
      </c>
    </row>
    <row r="537" spans="1:7" x14ac:dyDescent="0.35">
      <c r="A537" s="20" t="str">
        <f>B471&amp;C537</f>
        <v>CONSUMO MEDIO (kg ó litros por consumidor)BOLLERÍA</v>
      </c>
      <c r="B537" s="20">
        <v>0</v>
      </c>
      <c r="C537" s="20" t="s">
        <v>112</v>
      </c>
      <c r="D537" s="21">
        <v>3.12546583287196</v>
      </c>
      <c r="E537" s="21">
        <v>3.1815772682911798</v>
      </c>
      <c r="F537" s="21">
        <v>2.9237977055214102</v>
      </c>
      <c r="G537" s="21">
        <v>2.79565542067887</v>
      </c>
    </row>
    <row r="538" spans="1:7" x14ac:dyDescent="0.35">
      <c r="A538" s="20" t="str">
        <f>B471&amp;C538</f>
        <v>CONSUMO MEDIO (kg ó litros por consumidor)BOLLERIA SALADA</v>
      </c>
      <c r="B538" s="20">
        <v>0</v>
      </c>
      <c r="C538" s="20" t="s">
        <v>113</v>
      </c>
      <c r="D538" s="21">
        <v>1.8817097789739099</v>
      </c>
      <c r="E538" s="21">
        <v>1.880049538747</v>
      </c>
      <c r="F538" s="21">
        <v>1.8923089031301901</v>
      </c>
      <c r="G538" s="21">
        <v>1.9076238457463599</v>
      </c>
    </row>
    <row r="539" spans="1:7" x14ac:dyDescent="0.35">
      <c r="A539" s="20" t="str">
        <f>B471&amp;C539</f>
        <v>CONSUMO MEDIO (kg ó litros por consumidor)BOLLERIA DULCE</v>
      </c>
      <c r="B539" s="20">
        <v>0</v>
      </c>
      <c r="C539" s="20" t="s">
        <v>114</v>
      </c>
      <c r="D539" s="21" t="s">
        <v>279</v>
      </c>
      <c r="E539" s="21" t="s">
        <v>279</v>
      </c>
      <c r="F539" s="21">
        <v>2.9037440276901298</v>
      </c>
      <c r="G539" s="21">
        <v>2.7831438604968901</v>
      </c>
    </row>
    <row r="540" spans="1:7" x14ac:dyDescent="0.35">
      <c r="A540" s="20" t="str">
        <f>B471&amp;C540</f>
        <v>CONSUMO MEDIO (kg ó litros por consumidor)PAL.PAN+BARRIT+TORTIT</v>
      </c>
      <c r="B540" s="20">
        <v>0</v>
      </c>
      <c r="C540" s="20" t="s">
        <v>115</v>
      </c>
      <c r="D540" s="21">
        <v>1.69838552511159</v>
      </c>
      <c r="E540" s="21">
        <v>1.76670499082126</v>
      </c>
      <c r="F540" s="21">
        <v>1.6603916133740499</v>
      </c>
      <c r="G540" s="21">
        <v>1.6706280429095799</v>
      </c>
    </row>
    <row r="541" spans="1:7" x14ac:dyDescent="0.35">
      <c r="A541" s="20" t="str">
        <f>B471&amp;C541</f>
        <v>CONSUMO MEDIO (kg ó litros por consumidor)PALITOS PAN</v>
      </c>
      <c r="B541" s="20">
        <v>0</v>
      </c>
      <c r="C541" s="20" t="s">
        <v>116</v>
      </c>
      <c r="D541" s="21">
        <v>0.62694381443685698</v>
      </c>
      <c r="E541" s="21">
        <v>0.71749082199871195</v>
      </c>
      <c r="F541" s="21">
        <v>0.70396869847213095</v>
      </c>
      <c r="G541" s="21">
        <v>0.84334849154438396</v>
      </c>
    </row>
    <row r="542" spans="1:7" x14ac:dyDescent="0.35">
      <c r="A542" s="20" t="str">
        <f>B471&amp;C542</f>
        <v>CONSUMO MEDIO (kg ó litros por consumidor)TORTITAS</v>
      </c>
      <c r="B542" s="20">
        <v>0</v>
      </c>
      <c r="C542" s="20" t="s">
        <v>117</v>
      </c>
      <c r="D542" s="21">
        <v>1.7920036128655199</v>
      </c>
      <c r="E542" s="21">
        <v>1.7635994292116699</v>
      </c>
      <c r="F542" s="21">
        <v>1.8035493829759599</v>
      </c>
      <c r="G542" s="21">
        <v>1.8246533610237301</v>
      </c>
    </row>
    <row r="543" spans="1:7" x14ac:dyDescent="0.35">
      <c r="A543" s="20" t="str">
        <f>B471&amp;C543</f>
        <v>CONSUMO MEDIO (kg ó litros por consumidor)BARRITAS</v>
      </c>
      <c r="B543" s="20">
        <v>0</v>
      </c>
      <c r="C543" s="20" t="s">
        <v>118</v>
      </c>
      <c r="D543" s="21">
        <v>0.40718166748072199</v>
      </c>
      <c r="E543" s="21">
        <v>0.38300413182363502</v>
      </c>
      <c r="F543" s="21">
        <v>0.387770658455451</v>
      </c>
      <c r="G543" s="21">
        <v>0.37460900850586798</v>
      </c>
    </row>
    <row r="544" spans="1:7" x14ac:dyDescent="0.35">
      <c r="A544" s="20" t="str">
        <f>B471&amp;C544</f>
        <v>CONSUMO MEDIO (kg ó litros por consumidor).Resto productos Ing.</v>
      </c>
      <c r="B544" s="20">
        <v>0</v>
      </c>
      <c r="C544" s="20" t="s">
        <v>119</v>
      </c>
      <c r="D544" s="21">
        <v>1.71742760224189</v>
      </c>
      <c r="E544" s="21">
        <v>1.7020344522440101</v>
      </c>
      <c r="F544" s="21">
        <v>1.7076993723116001</v>
      </c>
      <c r="G544" s="21">
        <v>1.74031696270464</v>
      </c>
    </row>
    <row r="545" spans="1:7" x14ac:dyDescent="0.35">
      <c r="A545" s="20" t="str">
        <f>B471&amp;C545</f>
        <v>CONSUMO MEDIO (kg ó litros por consumidor)Gazpacho / Salmorejo</v>
      </c>
      <c r="B545" s="20">
        <v>0</v>
      </c>
      <c r="C545" s="20" t="s">
        <v>120</v>
      </c>
      <c r="D545" s="21" t="s">
        <v>279</v>
      </c>
      <c r="E545" s="21" t="s">
        <v>279</v>
      </c>
      <c r="F545" s="21">
        <v>0.89364023544237403</v>
      </c>
      <c r="G545" s="21">
        <v>0.93924718604661295</v>
      </c>
    </row>
    <row r="546" spans="1:7" x14ac:dyDescent="0.35">
      <c r="A546" s="20" t="str">
        <f>B471&amp;C546</f>
        <v>CONSUMO MEDIO (kg ó litros por consumidor)Sopas / Cremas / pures</v>
      </c>
      <c r="B546" s="20">
        <v>0</v>
      </c>
      <c r="C546" s="20" t="s">
        <v>121</v>
      </c>
      <c r="D546" s="21">
        <v>1.69296702699766</v>
      </c>
      <c r="E546" s="21">
        <v>1.66287134318022</v>
      </c>
      <c r="F546" s="21">
        <v>1.66219065579236</v>
      </c>
      <c r="G546" s="21">
        <v>1.6327602623997699</v>
      </c>
    </row>
    <row r="547" spans="1:7" x14ac:dyDescent="0.35">
      <c r="A547" s="20" t="str">
        <f>B471&amp;C547</f>
        <v>CONSUMO MEDIO (kg ó litros por consumidor)Proteinas Vegetales</v>
      </c>
      <c r="B547" s="20">
        <v>0</v>
      </c>
      <c r="C547" s="20" t="s">
        <v>122</v>
      </c>
      <c r="D547" s="21" t="s">
        <v>279</v>
      </c>
      <c r="E547" s="21" t="s">
        <v>279</v>
      </c>
      <c r="F547" s="21" t="s">
        <v>279</v>
      </c>
      <c r="G547" s="21" t="s">
        <v>279</v>
      </c>
    </row>
    <row r="548" spans="1:7" x14ac:dyDescent="0.35">
      <c r="A548" s="20" t="str">
        <f>B471&amp;C548</f>
        <v>CONSUMO MEDIO (kg ó litros por consumidor)Platos Base Huevos</v>
      </c>
      <c r="B548" s="20">
        <v>0</v>
      </c>
      <c r="C548" s="20" t="s">
        <v>123</v>
      </c>
      <c r="D548" s="21">
        <v>1.7923976439679601</v>
      </c>
      <c r="E548" s="21">
        <v>1.66394923776694</v>
      </c>
      <c r="F548" s="21">
        <v>1.4928449677436499</v>
      </c>
      <c r="G548" s="21">
        <v>1.4610802032790999</v>
      </c>
    </row>
    <row r="549" spans="1:7" x14ac:dyDescent="0.35">
      <c r="A549" s="20" t="str">
        <f>B549&amp;C549</f>
        <v>VOLUMEN POR ACTO (consumiciones).T.Alimentos TOTAL ING</v>
      </c>
      <c r="B549" s="20" t="s">
        <v>130</v>
      </c>
      <c r="C549" s="20" t="s">
        <v>46</v>
      </c>
      <c r="D549" s="21">
        <v>3.1366265526759101</v>
      </c>
      <c r="E549" s="21">
        <v>3.1820112250830799</v>
      </c>
      <c r="F549" s="21">
        <v>3.19712627125377</v>
      </c>
      <c r="G549" s="21">
        <v>3.1768869850502499</v>
      </c>
    </row>
    <row r="550" spans="1:7" x14ac:dyDescent="0.35">
      <c r="A550" s="20" t="str">
        <f>B549&amp;C550</f>
        <v>VOLUMEN POR ACTO (consumiciones).T.Carne Ing.</v>
      </c>
      <c r="B550" s="20">
        <v>0</v>
      </c>
      <c r="C550" s="20" t="s">
        <v>47</v>
      </c>
      <c r="D550" s="21">
        <v>2.2129358321499102</v>
      </c>
      <c r="E550" s="21">
        <v>2.1927110830470902</v>
      </c>
      <c r="F550" s="21">
        <v>2.1824075800510401</v>
      </c>
      <c r="G550" s="21">
        <v>2.1610657653093801</v>
      </c>
    </row>
    <row r="551" spans="1:7" x14ac:dyDescent="0.35">
      <c r="A551" s="20" t="str">
        <f>B549&amp;C551</f>
        <v>VOLUMEN POR ACTO (consumiciones)T.Carne Fresca Ing</v>
      </c>
      <c r="B551" s="20">
        <v>0</v>
      </c>
      <c r="C551" s="20" t="s">
        <v>48</v>
      </c>
      <c r="D551" s="21">
        <v>2.1925846690713802</v>
      </c>
      <c r="E551" s="21">
        <v>2.1942521978034599</v>
      </c>
      <c r="F551" s="21">
        <v>2.1708388116234398</v>
      </c>
      <c r="G551" s="21">
        <v>2.15474416354696</v>
      </c>
    </row>
    <row r="552" spans="1:7" x14ac:dyDescent="0.35">
      <c r="A552" s="20" t="str">
        <f>B549&amp;C552</f>
        <v>VOLUMEN POR ACTO (consumiciones)Ternera Ing.</v>
      </c>
      <c r="B552" s="20">
        <v>0</v>
      </c>
      <c r="C552" s="20" t="s">
        <v>49</v>
      </c>
      <c r="D552" s="21">
        <v>1.8817097789739099</v>
      </c>
      <c r="E552" s="21">
        <v>1.880049538747</v>
      </c>
      <c r="F552" s="21">
        <v>1.8923089031301901</v>
      </c>
      <c r="G552" s="21">
        <v>1.9076238457463599</v>
      </c>
    </row>
    <row r="553" spans="1:7" x14ac:dyDescent="0.35">
      <c r="A553" s="20" t="str">
        <f>B549&amp;C553</f>
        <v>VOLUMEN POR ACTO (consumiciones)Pollo Ing.</v>
      </c>
      <c r="B553" s="20">
        <v>0</v>
      </c>
      <c r="C553" s="20" t="s">
        <v>50</v>
      </c>
      <c r="D553" s="21">
        <v>1.9512036070573999</v>
      </c>
      <c r="E553" s="21">
        <v>1.8979059481378899</v>
      </c>
      <c r="F553" s="21">
        <v>1.94516947779598</v>
      </c>
      <c r="G553" s="21">
        <v>1.90795046614057</v>
      </c>
    </row>
    <row r="554" spans="1:7" x14ac:dyDescent="0.35">
      <c r="A554" s="20" t="str">
        <f>B549&amp;C554</f>
        <v>VOLUMEN POR ACTO (consumiciones)Porcino Ing.</v>
      </c>
      <c r="B554" s="20">
        <v>0</v>
      </c>
      <c r="C554" s="20" t="s">
        <v>51</v>
      </c>
      <c r="D554" s="21">
        <v>1.69838552511159</v>
      </c>
      <c r="E554" s="21">
        <v>1.76670499082126</v>
      </c>
      <c r="F554" s="21">
        <v>1.6603916133740499</v>
      </c>
      <c r="G554" s="21">
        <v>1.6706280429095799</v>
      </c>
    </row>
    <row r="555" spans="1:7" x14ac:dyDescent="0.35">
      <c r="A555" s="20" t="str">
        <f>B549&amp;C555</f>
        <v>VOLUMEN POR ACTO (consumiciones)Ovino Ing.</v>
      </c>
      <c r="B555" s="20">
        <v>0</v>
      </c>
      <c r="C555" s="20" t="s">
        <v>52</v>
      </c>
      <c r="D555" s="21">
        <v>2.0776106479417602</v>
      </c>
      <c r="E555" s="21">
        <v>1.88429820020719</v>
      </c>
      <c r="F555" s="21">
        <v>2.0386406908722199</v>
      </c>
      <c r="G555" s="21">
        <v>1.9508434936521599</v>
      </c>
    </row>
    <row r="556" spans="1:7" x14ac:dyDescent="0.35">
      <c r="A556" s="20" t="str">
        <f>B549&amp;C556</f>
        <v>VOLUMEN POR ACTO (consumiciones)Resto Carne Ing.</v>
      </c>
      <c r="B556" s="20">
        <v>0</v>
      </c>
      <c r="C556" s="20" t="s">
        <v>53</v>
      </c>
      <c r="D556" s="21">
        <v>1.7920036128655199</v>
      </c>
      <c r="E556" s="21">
        <v>1.7635994292116699</v>
      </c>
      <c r="F556" s="21">
        <v>1.8035493829759599</v>
      </c>
      <c r="G556" s="21">
        <v>1.8246533610237301</v>
      </c>
    </row>
    <row r="557" spans="1:7" x14ac:dyDescent="0.35">
      <c r="A557" s="20" t="str">
        <f>B549&amp;C557</f>
        <v>VOLUMEN POR ACTO (consumiciones)Carnes Transform.Ing</v>
      </c>
      <c r="B557" s="20">
        <v>0</v>
      </c>
      <c r="C557" s="20" t="s">
        <v>54</v>
      </c>
      <c r="D557" s="21">
        <v>1.73757798111509</v>
      </c>
      <c r="E557" s="21">
        <v>1.6958763874378799</v>
      </c>
      <c r="F557" s="21">
        <v>1.74831780328607</v>
      </c>
      <c r="G557" s="21">
        <v>1.7495618666636801</v>
      </c>
    </row>
    <row r="558" spans="1:7" x14ac:dyDescent="0.35">
      <c r="A558" s="20" t="str">
        <f>B549&amp;C558</f>
        <v>VOLUMEN POR ACTO (consumiciones)Jamón Curado Ing.</v>
      </c>
      <c r="B558" s="20">
        <v>0</v>
      </c>
      <c r="C558" s="20" t="s">
        <v>55</v>
      </c>
      <c r="D558" s="21">
        <v>1.71742760224189</v>
      </c>
      <c r="E558" s="21">
        <v>1.7020344522440101</v>
      </c>
      <c r="F558" s="21">
        <v>1.7076993723116001</v>
      </c>
      <c r="G558" s="21">
        <v>1.74031696270464</v>
      </c>
    </row>
    <row r="559" spans="1:7" x14ac:dyDescent="0.35">
      <c r="A559" s="20" t="str">
        <f>B549&amp;C559</f>
        <v>VOLUMEN POR ACTO (consumiciones)J.Curado Normal Ing</v>
      </c>
      <c r="B559" s="20">
        <v>0</v>
      </c>
      <c r="C559" s="20" t="s">
        <v>56</v>
      </c>
      <c r="D559" s="21">
        <v>1.7135032199564</v>
      </c>
      <c r="E559" s="21">
        <v>1.6925861058599201</v>
      </c>
      <c r="F559" s="21">
        <v>1.70718069908637</v>
      </c>
      <c r="G559" s="21">
        <v>1.74857580297337</v>
      </c>
    </row>
    <row r="560" spans="1:7" x14ac:dyDescent="0.35">
      <c r="A560" s="20" t="str">
        <f>B549&amp;C560</f>
        <v>VOLUMEN POR ACTO (consumiciones)J.Iberico Ing.</v>
      </c>
      <c r="B560" s="20">
        <v>0</v>
      </c>
      <c r="C560" s="20" t="s">
        <v>57</v>
      </c>
      <c r="D560" s="21">
        <v>1.69296702699766</v>
      </c>
      <c r="E560" s="21">
        <v>1.66287134318022</v>
      </c>
      <c r="F560" s="21">
        <v>1.66219065579236</v>
      </c>
      <c r="G560" s="21">
        <v>1.6327602623997699</v>
      </c>
    </row>
    <row r="561" spans="1:7" x14ac:dyDescent="0.35">
      <c r="A561" s="20" t="str">
        <f>B549&amp;C561</f>
        <v>VOLUMEN POR ACTO (consumiciones)Lomo embuchado Ing.</v>
      </c>
      <c r="B561" s="20">
        <v>0</v>
      </c>
      <c r="C561" s="20" t="s">
        <v>58</v>
      </c>
      <c r="D561" s="21">
        <v>2.9963034922648899</v>
      </c>
      <c r="E561" s="21">
        <v>1.70834832075768</v>
      </c>
      <c r="F561" s="21">
        <v>2.2255363027092199</v>
      </c>
      <c r="G561" s="21">
        <v>2.6289634158894901</v>
      </c>
    </row>
    <row r="562" spans="1:7" x14ac:dyDescent="0.35">
      <c r="A562" s="20" t="str">
        <f>B549&amp;C562</f>
        <v>VOLUMEN POR ACTO (consumiciones)Chorizo Ing.</v>
      </c>
      <c r="B562" s="20">
        <v>0</v>
      </c>
      <c r="C562" s="20" t="s">
        <v>59</v>
      </c>
      <c r="D562" s="21">
        <v>1.7923976439679601</v>
      </c>
      <c r="E562" s="21">
        <v>1.66394923776694</v>
      </c>
      <c r="F562" s="21">
        <v>1.4928449677436499</v>
      </c>
      <c r="G562" s="21">
        <v>1.4610802032790999</v>
      </c>
    </row>
    <row r="563" spans="1:7" x14ac:dyDescent="0.35">
      <c r="A563" s="20" t="str">
        <f>B549&amp;C563</f>
        <v>VOLUMEN POR ACTO (consumiciones)Pates/Foie-gras Ing</v>
      </c>
      <c r="B563" s="20">
        <v>0</v>
      </c>
      <c r="C563" s="20" t="s">
        <v>60</v>
      </c>
      <c r="D563" s="21">
        <v>1.3419098983537401</v>
      </c>
      <c r="E563" s="21">
        <v>1.2726927992084001</v>
      </c>
      <c r="F563" s="21">
        <v>1.3738180912353799</v>
      </c>
      <c r="G563" s="21">
        <v>1.42374175170881</v>
      </c>
    </row>
    <row r="564" spans="1:7" x14ac:dyDescent="0.35">
      <c r="A564" s="20" t="str">
        <f>B549&amp;C564</f>
        <v>VOLUMEN POR ACTO (consumiciones)Rto carn.transf.Ing</v>
      </c>
      <c r="B564" s="20">
        <v>0</v>
      </c>
      <c r="C564" s="20" t="s">
        <v>61</v>
      </c>
      <c r="D564" s="21">
        <v>1.65545346078083</v>
      </c>
      <c r="E564" s="21">
        <v>1.62035099800211</v>
      </c>
      <c r="F564" s="21">
        <v>1.7089203749797599</v>
      </c>
      <c r="G564" s="21">
        <v>1.7027800210300399</v>
      </c>
    </row>
    <row r="565" spans="1:7" x14ac:dyDescent="0.35">
      <c r="A565" s="20" t="str">
        <f>B549&amp;C565</f>
        <v>VOLUMEN POR ACTO (consumiciones).T.Pescados/Marisc.Ing</v>
      </c>
      <c r="B565" s="20">
        <v>0</v>
      </c>
      <c r="C565" s="20" t="s">
        <v>62</v>
      </c>
      <c r="D565" s="21">
        <v>2.2495780227406601</v>
      </c>
      <c r="E565" s="21">
        <v>2.1662018086720001</v>
      </c>
      <c r="F565" s="21">
        <v>2.1438233658402401</v>
      </c>
      <c r="G565" s="21">
        <v>2.2039811648974101</v>
      </c>
    </row>
    <row r="566" spans="1:7" x14ac:dyDescent="0.35">
      <c r="A566" s="20" t="str">
        <f>B549&amp;C566</f>
        <v>VOLUMEN POR ACTO (consumiciones)Pescados Ing.</v>
      </c>
      <c r="B566" s="20">
        <v>0</v>
      </c>
      <c r="C566" s="20" t="s">
        <v>63</v>
      </c>
      <c r="D566" s="21">
        <v>1.82078388044947</v>
      </c>
      <c r="E566" s="21">
        <v>1.7816371333738801</v>
      </c>
      <c r="F566" s="21">
        <v>1.7660299083604301</v>
      </c>
      <c r="G566" s="21">
        <v>1.8243672234085799</v>
      </c>
    </row>
    <row r="567" spans="1:7" x14ac:dyDescent="0.35">
      <c r="A567" s="20" t="str">
        <f>B549&amp;C567</f>
        <v>VOLUMEN POR ACTO (consumiciones)Merluza/Pescadil.Ing</v>
      </c>
      <c r="B567" s="20">
        <v>0</v>
      </c>
      <c r="C567" s="20" t="s">
        <v>64</v>
      </c>
      <c r="D567" s="21">
        <v>1.54926108656865</v>
      </c>
      <c r="E567" s="21">
        <v>1.3848497545646401</v>
      </c>
      <c r="F567" s="21">
        <v>1.4440262607627601</v>
      </c>
      <c r="G567" s="21">
        <v>1.3681645613062401</v>
      </c>
    </row>
    <row r="568" spans="1:7" x14ac:dyDescent="0.35">
      <c r="A568" s="20" t="str">
        <f>B549&amp;C568</f>
        <v>VOLUMEN POR ACTO (consumiciones)Boquerones Ing.</v>
      </c>
      <c r="B568" s="20">
        <v>0</v>
      </c>
      <c r="C568" s="20" t="s">
        <v>65</v>
      </c>
      <c r="D568" s="21">
        <v>1.48953744300431</v>
      </c>
      <c r="E568" s="21">
        <v>1.5209485400357701</v>
      </c>
      <c r="F568" s="21">
        <v>1.39355348715744</v>
      </c>
      <c r="G568" s="21">
        <v>1.47502497400872</v>
      </c>
    </row>
    <row r="569" spans="1:7" x14ac:dyDescent="0.35">
      <c r="A569" s="20" t="str">
        <f>B549&amp;C569</f>
        <v>VOLUMEN POR ACTO (consumiciones)Sardinas Ing.</v>
      </c>
      <c r="B569" s="20">
        <v>0</v>
      </c>
      <c r="C569" s="20" t="s">
        <v>66</v>
      </c>
      <c r="D569" s="21">
        <v>1.98299739026412</v>
      </c>
      <c r="E569" s="21">
        <v>1.38912573383777</v>
      </c>
      <c r="F569" s="21">
        <v>1.2840671927563301</v>
      </c>
      <c r="G569" s="21">
        <v>1.5086250473296501</v>
      </c>
    </row>
    <row r="570" spans="1:7" x14ac:dyDescent="0.35">
      <c r="A570" s="20" t="str">
        <f>B549&amp;C570</f>
        <v>VOLUMEN POR ACTO (consumiciones)Rape Ing.</v>
      </c>
      <c r="B570" s="20">
        <v>0</v>
      </c>
      <c r="C570" s="20" t="s">
        <v>67</v>
      </c>
      <c r="D570" s="21">
        <v>1.5007623004978401</v>
      </c>
      <c r="E570" s="21">
        <v>1.60349345476768</v>
      </c>
      <c r="F570" s="21">
        <v>1.70594805898336</v>
      </c>
      <c r="G570" s="21">
        <v>1.4542618076635401</v>
      </c>
    </row>
    <row r="571" spans="1:7" x14ac:dyDescent="0.35">
      <c r="A571" s="20" t="str">
        <f>B549&amp;C571</f>
        <v>VOLUMEN POR ACTO (consumiciones)Dorada Ing.</v>
      </c>
      <c r="B571" s="20">
        <v>0</v>
      </c>
      <c r="C571" s="20" t="s">
        <v>68</v>
      </c>
      <c r="D571" s="21">
        <v>1.4821435420918301</v>
      </c>
      <c r="E571" s="21">
        <v>1.4240049678248601</v>
      </c>
      <c r="F571" s="21">
        <v>1.4511078274032301</v>
      </c>
      <c r="G571" s="21">
        <v>1.5404731089819099</v>
      </c>
    </row>
    <row r="572" spans="1:7" x14ac:dyDescent="0.35">
      <c r="A572" s="20" t="str">
        <f>B549&amp;C572</f>
        <v>VOLUMEN POR ACTO (consumiciones)Salmon Ing.</v>
      </c>
      <c r="B572" s="20">
        <v>0</v>
      </c>
      <c r="C572" s="20" t="s">
        <v>69</v>
      </c>
      <c r="D572" s="21">
        <v>1.74255531435906</v>
      </c>
      <c r="E572" s="21">
        <v>1.66799562274985</v>
      </c>
      <c r="F572" s="21">
        <v>1.61832222469998</v>
      </c>
      <c r="G572" s="21">
        <v>1.8021732134507</v>
      </c>
    </row>
    <row r="573" spans="1:7" x14ac:dyDescent="0.35">
      <c r="A573" s="20" t="str">
        <f>B549&amp;C573</f>
        <v>VOLUMEN POR ACTO (consumiciones)Atun Fresco Ing.</v>
      </c>
      <c r="B573" s="20">
        <v>0</v>
      </c>
      <c r="C573" s="20" t="s">
        <v>70</v>
      </c>
      <c r="D573" s="21">
        <v>1.59127847534033</v>
      </c>
      <c r="E573" s="21">
        <v>1.4626394468524699</v>
      </c>
      <c r="F573" s="21">
        <v>1.6352625946602799</v>
      </c>
      <c r="G573" s="21">
        <v>1.5526516549026601</v>
      </c>
    </row>
    <row r="574" spans="1:7" x14ac:dyDescent="0.35">
      <c r="A574" s="20" t="str">
        <f>B549&amp;C574</f>
        <v>VOLUMEN POR ACTO (consumiciones)Resto pescados Ing.</v>
      </c>
      <c r="B574" s="20">
        <v>0</v>
      </c>
      <c r="C574" s="20" t="s">
        <v>71</v>
      </c>
      <c r="D574" s="21">
        <v>1.7061884382278001</v>
      </c>
      <c r="E574" s="21">
        <v>1.69920245221364</v>
      </c>
      <c r="F574" s="21">
        <v>1.69049232165813</v>
      </c>
      <c r="G574" s="21">
        <v>1.69682932206406</v>
      </c>
    </row>
    <row r="575" spans="1:7" x14ac:dyDescent="0.35">
      <c r="A575" s="20" t="str">
        <f>B549&amp;C575</f>
        <v>VOLUMEN POR ACTO (consumiciones)Mariscos Ing.</v>
      </c>
      <c r="B575" s="20">
        <v>0</v>
      </c>
      <c r="C575" s="20" t="s">
        <v>72</v>
      </c>
      <c r="D575" s="21">
        <v>2.1156689396154502</v>
      </c>
      <c r="E575" s="21">
        <v>2.0560588269615101</v>
      </c>
      <c r="F575" s="21">
        <v>2.0222063339454301</v>
      </c>
      <c r="G575" s="21">
        <v>2.06022584382126</v>
      </c>
    </row>
    <row r="576" spans="1:7" x14ac:dyDescent="0.35">
      <c r="A576" s="20" t="str">
        <f>B549&amp;C576</f>
        <v>VOLUMEN POR ACTO (consumiciones)Calamares Ing.</v>
      </c>
      <c r="B576" s="20">
        <v>0</v>
      </c>
      <c r="C576" s="20" t="s">
        <v>73</v>
      </c>
      <c r="D576" s="21">
        <v>1.7626889474154599</v>
      </c>
      <c r="E576" s="21">
        <v>1.8048809017359</v>
      </c>
      <c r="F576" s="21">
        <v>1.6723476490026199</v>
      </c>
      <c r="G576" s="21">
        <v>1.7623625388565101</v>
      </c>
    </row>
    <row r="577" spans="1:7" x14ac:dyDescent="0.35">
      <c r="A577" s="20" t="str">
        <f>B549&amp;C577</f>
        <v>VOLUMEN POR ACTO (consumiciones)Pulpo/sepia Ing.</v>
      </c>
      <c r="B577" s="20">
        <v>0</v>
      </c>
      <c r="C577" s="20" t="s">
        <v>74</v>
      </c>
      <c r="D577" s="21">
        <v>1.80694936994515</v>
      </c>
      <c r="E577" s="21">
        <v>1.92294179322493</v>
      </c>
      <c r="F577" s="21">
        <v>1.8769478382357501</v>
      </c>
      <c r="G577" s="21">
        <v>1.9711707204393301</v>
      </c>
    </row>
    <row r="578" spans="1:7" x14ac:dyDescent="0.35">
      <c r="A578" s="20" t="str">
        <f>B549&amp;C578</f>
        <v>VOLUMEN POR ACTO (consumiciones)Langostinos/Gamb.Ing</v>
      </c>
      <c r="B578" s="20">
        <v>0</v>
      </c>
      <c r="C578" s="20" t="s">
        <v>75</v>
      </c>
      <c r="D578" s="21">
        <v>2.0981209805221099</v>
      </c>
      <c r="E578" s="21">
        <v>2.0863212772750601</v>
      </c>
      <c r="F578" s="21">
        <v>2.0363823252500999</v>
      </c>
      <c r="G578" s="21">
        <v>2.18009458507994</v>
      </c>
    </row>
    <row r="579" spans="1:7" x14ac:dyDescent="0.35">
      <c r="A579" s="20" t="str">
        <f>B549&amp;C579</f>
        <v>VOLUMEN POR ACTO (consumiciones)Otros mariscos Ing.</v>
      </c>
      <c r="B579" s="20">
        <v>0</v>
      </c>
      <c r="C579" s="20" t="s">
        <v>76</v>
      </c>
      <c r="D579" s="21">
        <v>2.0281695494834699</v>
      </c>
      <c r="E579" s="21">
        <v>2.0069329877412598</v>
      </c>
      <c r="F579" s="21">
        <v>1.9387698162637901</v>
      </c>
      <c r="G579" s="21">
        <v>2.0284729756090099</v>
      </c>
    </row>
    <row r="580" spans="1:7" x14ac:dyDescent="0.35">
      <c r="A580" s="20" t="str">
        <f>B549&amp;C580</f>
        <v>VOLUMEN POR ACTO (consumiciones).Derivados lacteos Ing</v>
      </c>
      <c r="B580" s="20">
        <v>0</v>
      </c>
      <c r="C580" s="20" t="s">
        <v>77</v>
      </c>
      <c r="D580" s="21">
        <v>1.94482246284459</v>
      </c>
      <c r="E580" s="21">
        <v>1.97299213262688</v>
      </c>
      <c r="F580" s="21">
        <v>1.98557285551872</v>
      </c>
      <c r="G580" s="21">
        <v>1.98790140314777</v>
      </c>
    </row>
    <row r="581" spans="1:7" x14ac:dyDescent="0.35">
      <c r="A581" s="20" t="str">
        <f>B549&amp;C581</f>
        <v>VOLUMEN POR ACTO (consumiciones)Mantequilla Ing.</v>
      </c>
      <c r="B581" s="20">
        <v>0</v>
      </c>
      <c r="C581" s="20" t="s">
        <v>78</v>
      </c>
      <c r="D581" s="21">
        <v>1.4641715853243999</v>
      </c>
      <c r="E581" s="21">
        <v>1.52060650444565</v>
      </c>
      <c r="F581" s="21">
        <v>1.62890296483186</v>
      </c>
      <c r="G581" s="21">
        <v>1.44059394118433</v>
      </c>
    </row>
    <row r="582" spans="1:7" x14ac:dyDescent="0.35">
      <c r="A582" s="20" t="str">
        <f>B549&amp;C582</f>
        <v>VOLUMEN POR ACTO (consumiciones)Postres Ing.</v>
      </c>
      <c r="B582" s="20">
        <v>0</v>
      </c>
      <c r="C582" s="20" t="s">
        <v>79</v>
      </c>
      <c r="D582" s="21">
        <v>2.0143211325681101</v>
      </c>
      <c r="E582" s="21">
        <v>1.96044043554781</v>
      </c>
      <c r="F582" s="21">
        <v>1.8985303245798</v>
      </c>
      <c r="G582" s="21">
        <v>1.88803126225544</v>
      </c>
    </row>
    <row r="583" spans="1:7" x14ac:dyDescent="0.35">
      <c r="A583" s="20" t="str">
        <f>B549&amp;C583</f>
        <v>VOLUMEN POR ACTO (consumiciones)Yogures Ing.</v>
      </c>
      <c r="B583" s="20">
        <v>0</v>
      </c>
      <c r="C583" s="20" t="s">
        <v>80</v>
      </c>
      <c r="D583" s="21">
        <v>1.7499249090335001</v>
      </c>
      <c r="E583" s="21">
        <v>2.1554395698539799</v>
      </c>
      <c r="F583" s="21">
        <v>2.1125541203183902</v>
      </c>
      <c r="G583" s="21">
        <v>1.8888378230282401</v>
      </c>
    </row>
    <row r="584" spans="1:7" x14ac:dyDescent="0.35">
      <c r="A584" s="20" t="str">
        <f>B549&amp;C584</f>
        <v>VOLUMEN POR ACTO (consumiciones)Queso Ing.</v>
      </c>
      <c r="B584" s="20">
        <v>0</v>
      </c>
      <c r="C584" s="20" t="s">
        <v>81</v>
      </c>
      <c r="D584" s="21">
        <v>1.85658563920325</v>
      </c>
      <c r="E584" s="21">
        <v>1.8627528481647999</v>
      </c>
      <c r="F584" s="21">
        <v>1.92714337549395</v>
      </c>
      <c r="G584" s="21">
        <v>1.9295333787239399</v>
      </c>
    </row>
    <row r="585" spans="1:7" x14ac:dyDescent="0.35">
      <c r="A585" s="20" t="str">
        <f>B549&amp;C585</f>
        <v>VOLUMEN POR ACTO (consumiciones).Fruta Ing.</v>
      </c>
      <c r="B585" s="20">
        <v>0</v>
      </c>
      <c r="C585" s="20" t="s">
        <v>82</v>
      </c>
      <c r="D585" s="21">
        <v>1.7563893477730901</v>
      </c>
      <c r="E585" s="21">
        <v>1.90112812096189</v>
      </c>
      <c r="F585" s="21">
        <v>1.9490224473404201</v>
      </c>
      <c r="G585" s="21">
        <v>1.7737336871762699</v>
      </c>
    </row>
    <row r="586" spans="1:7" x14ac:dyDescent="0.35">
      <c r="A586" s="20" t="str">
        <f>B549&amp;C586</f>
        <v>VOLUMEN POR ACTO (consumiciones)Fruta Fresca Ing</v>
      </c>
      <c r="B586" s="20">
        <v>0</v>
      </c>
      <c r="C586" s="20" t="s">
        <v>83</v>
      </c>
      <c r="D586" s="21">
        <v>1.79197557063028</v>
      </c>
      <c r="E586" s="21">
        <v>2.0677560944248699</v>
      </c>
      <c r="F586" s="21">
        <v>2.2163437185234001</v>
      </c>
      <c r="G586" s="21">
        <v>1.9316779024606701</v>
      </c>
    </row>
    <row r="587" spans="1:7" x14ac:dyDescent="0.35">
      <c r="A587" s="20" t="str">
        <f>B549&amp;C587</f>
        <v>VOLUMEN POR ACTO (consumiciones)Manzana Ing.</v>
      </c>
      <c r="B587" s="20">
        <v>0</v>
      </c>
      <c r="C587" s="20" t="s">
        <v>84</v>
      </c>
      <c r="D587" s="21">
        <v>1.3705189036669101</v>
      </c>
      <c r="E587" s="21">
        <v>1.86962731076095</v>
      </c>
      <c r="F587" s="21">
        <v>2.1015932705327698</v>
      </c>
      <c r="G587" s="21">
        <v>1.7382627244967599</v>
      </c>
    </row>
    <row r="588" spans="1:7" x14ac:dyDescent="0.35">
      <c r="A588" s="20" t="str">
        <f>B549&amp;C588</f>
        <v>VOLUMEN POR ACTO (consumiciones)Platano Ing.</v>
      </c>
      <c r="B588" s="20">
        <v>0</v>
      </c>
      <c r="C588" s="20" t="s">
        <v>85</v>
      </c>
      <c r="D588" s="21">
        <v>2.0156077451045902</v>
      </c>
      <c r="E588" s="21">
        <v>2.1783581399830498</v>
      </c>
      <c r="F588" s="21">
        <v>2.6676462011598101</v>
      </c>
      <c r="G588" s="21">
        <v>3.1333328746600801</v>
      </c>
    </row>
    <row r="589" spans="1:7" x14ac:dyDescent="0.35">
      <c r="A589" s="20" t="str">
        <f>B549&amp;C589</f>
        <v>VOLUMEN POR ACTO (consumiciones)Naranja/Mandarina In</v>
      </c>
      <c r="B589" s="20">
        <v>0</v>
      </c>
      <c r="C589" s="20" t="s">
        <v>86</v>
      </c>
      <c r="D589" s="21">
        <v>1.8931234789101099</v>
      </c>
      <c r="E589" s="21">
        <v>2.0998500845997898</v>
      </c>
      <c r="F589" s="21">
        <v>2.9013401217762</v>
      </c>
      <c r="G589" s="21">
        <v>2.5600498732756698</v>
      </c>
    </row>
    <row r="590" spans="1:7" x14ac:dyDescent="0.35">
      <c r="A590" s="20" t="str">
        <f>B549&amp;C590</f>
        <v>VOLUMEN POR ACTO (consumiciones)Melon/sandia Ing.</v>
      </c>
      <c r="B590" s="20">
        <v>0</v>
      </c>
      <c r="C590" s="20" t="s">
        <v>87</v>
      </c>
      <c r="D590" s="21">
        <v>1.38952967570997</v>
      </c>
      <c r="E590" s="21">
        <v>1.60244816592846</v>
      </c>
      <c r="F590" s="21">
        <v>1.5801337508609099</v>
      </c>
      <c r="G590" s="21">
        <v>1.72009725116215</v>
      </c>
    </row>
    <row r="591" spans="1:7" x14ac:dyDescent="0.35">
      <c r="A591" s="20" t="str">
        <f>B549&amp;C591</f>
        <v>VOLUMEN POR ACTO (consumiciones)Fresa/freson Ing.</v>
      </c>
      <c r="B591" s="20">
        <v>0</v>
      </c>
      <c r="C591" s="20" t="s">
        <v>88</v>
      </c>
      <c r="D591" s="21">
        <v>1.7015607605309699</v>
      </c>
      <c r="E591" s="21">
        <v>1.74907527708393</v>
      </c>
      <c r="F591" s="21">
        <v>1.8962569405482801</v>
      </c>
      <c r="G591" s="21">
        <v>1.83357676990117</v>
      </c>
    </row>
    <row r="592" spans="1:7" x14ac:dyDescent="0.35">
      <c r="A592" s="20" t="str">
        <f>B549&amp;C592</f>
        <v>VOLUMEN POR ACTO (consumiciones)Pina Ing.</v>
      </c>
      <c r="B592" s="20">
        <v>0</v>
      </c>
      <c r="C592" s="20" t="s">
        <v>89</v>
      </c>
      <c r="D592" s="21">
        <v>1.30769872061602</v>
      </c>
      <c r="E592" s="21">
        <v>1.3559447861446201</v>
      </c>
      <c r="F592" s="21">
        <v>1.2380548188618601</v>
      </c>
      <c r="G592" s="21">
        <v>1.2545532212564801</v>
      </c>
    </row>
    <row r="593" spans="1:7" x14ac:dyDescent="0.35">
      <c r="A593" s="20" t="str">
        <f>B549&amp;C593</f>
        <v>VOLUMEN POR ACTO (consumiciones)Resto frutas Ing.</v>
      </c>
      <c r="B593" s="20">
        <v>0</v>
      </c>
      <c r="C593" s="20" t="s">
        <v>90</v>
      </c>
      <c r="D593" s="21">
        <v>2.0408571786812999</v>
      </c>
      <c r="E593" s="21">
        <v>2.5965425983729999</v>
      </c>
      <c r="F593" s="21">
        <v>2.3702939781035699</v>
      </c>
      <c r="G593" s="21">
        <v>1.7061178763003899</v>
      </c>
    </row>
    <row r="594" spans="1:7" x14ac:dyDescent="0.35">
      <c r="A594" s="20" t="str">
        <f>B549&amp;C594</f>
        <v>VOLUMEN POR ACTO (consumiciones)Mermeladas Ing.</v>
      </c>
      <c r="B594" s="20">
        <v>0</v>
      </c>
      <c r="C594" s="20" t="s">
        <v>91</v>
      </c>
      <c r="D594" s="21">
        <v>1.5682482258899</v>
      </c>
      <c r="E594" s="21">
        <v>1.4784747598724299</v>
      </c>
      <c r="F594" s="21">
        <v>1.50010825089797</v>
      </c>
      <c r="G594" s="21">
        <v>1.48740024332688</v>
      </c>
    </row>
    <row r="595" spans="1:7" x14ac:dyDescent="0.35">
      <c r="A595" s="20" t="str">
        <f>B549&amp;C595</f>
        <v>VOLUMEN POR ACTO (consumiciones).Hortalizas/Verdur.Ing</v>
      </c>
      <c r="B595" s="20">
        <v>0</v>
      </c>
      <c r="C595" s="20" t="s">
        <v>92</v>
      </c>
      <c r="D595" s="21">
        <v>2.1858566291797499</v>
      </c>
      <c r="E595" s="21">
        <v>2.15610974924979</v>
      </c>
      <c r="F595" s="21">
        <v>2.1047096796303899</v>
      </c>
      <c r="G595" s="21">
        <v>2.1330453282379702</v>
      </c>
    </row>
    <row r="596" spans="1:7" x14ac:dyDescent="0.35">
      <c r="A596" s="20" t="str">
        <f>B549&amp;C596</f>
        <v>VOLUMEN POR ACTO (consumiciones)Tomates Ing.</v>
      </c>
      <c r="B596" s="20">
        <v>0</v>
      </c>
      <c r="C596" s="20" t="s">
        <v>93</v>
      </c>
      <c r="D596" s="21">
        <v>1.5515709468476599</v>
      </c>
      <c r="E596" s="21">
        <v>1.5643288512720399</v>
      </c>
      <c r="F596" s="21">
        <v>1.6132660066409199</v>
      </c>
      <c r="G596" s="21">
        <v>1.59987407345432</v>
      </c>
    </row>
    <row r="597" spans="1:7" x14ac:dyDescent="0.35">
      <c r="A597" s="20" t="str">
        <f>B549&amp;C597</f>
        <v>VOLUMEN POR ACTO (consumiciones)Judías verdes Ing.</v>
      </c>
      <c r="B597" s="20">
        <v>0</v>
      </c>
      <c r="C597" s="20" t="s">
        <v>94</v>
      </c>
      <c r="D597" s="21">
        <v>1.6210105469676299</v>
      </c>
      <c r="E597" s="21">
        <v>1.6382562641652001</v>
      </c>
      <c r="F597" s="21">
        <v>1.62299826602329</v>
      </c>
      <c r="G597" s="21">
        <v>1.71297887919697</v>
      </c>
    </row>
    <row r="598" spans="1:7" x14ac:dyDescent="0.35">
      <c r="A598" s="20" t="str">
        <f>B549&amp;C598</f>
        <v>VOLUMEN POR ACTO (consumiciones)Patatas Ing.</v>
      </c>
      <c r="B598" s="20">
        <v>0</v>
      </c>
      <c r="C598" s="20" t="s">
        <v>95</v>
      </c>
      <c r="D598" s="21">
        <v>1.90554662552135</v>
      </c>
      <c r="E598" s="21">
        <v>1.8900171390503699</v>
      </c>
      <c r="F598" s="21">
        <v>1.8484957809806799</v>
      </c>
      <c r="G598" s="21">
        <v>1.8485989402873599</v>
      </c>
    </row>
    <row r="599" spans="1:7" x14ac:dyDescent="0.35">
      <c r="A599" s="20" t="str">
        <f>B549&amp;C599</f>
        <v>VOLUMEN POR ACTO (consumiciones)Cebollas Ing.</v>
      </c>
      <c r="B599" s="20">
        <v>0</v>
      </c>
      <c r="C599" s="20" t="s">
        <v>96</v>
      </c>
      <c r="D599" s="21">
        <v>1.84949642095889</v>
      </c>
      <c r="E599" s="21">
        <v>1.89300914298078</v>
      </c>
      <c r="F599" s="21">
        <v>1.8918105084305199</v>
      </c>
      <c r="G599" s="21">
        <v>1.9594525962156</v>
      </c>
    </row>
    <row r="600" spans="1:7" x14ac:dyDescent="0.35">
      <c r="A600" s="20" t="str">
        <f>B549&amp;C600</f>
        <v>VOLUMEN POR ACTO (consumiciones)Pimientos Ing.</v>
      </c>
      <c r="B600" s="20">
        <v>0</v>
      </c>
      <c r="C600" s="20" t="s">
        <v>97</v>
      </c>
      <c r="D600" s="21">
        <v>1.9362541303602001</v>
      </c>
      <c r="E600" s="21">
        <v>1.95030638487943</v>
      </c>
      <c r="F600" s="21">
        <v>1.82921784246154</v>
      </c>
      <c r="G600" s="21">
        <v>1.9886330683189499</v>
      </c>
    </row>
    <row r="601" spans="1:7" x14ac:dyDescent="0.35">
      <c r="A601" s="20" t="str">
        <f>B549&amp;C601</f>
        <v>VOLUMEN POR ACTO (consumiciones)Lechugas Ing.</v>
      </c>
      <c r="B601" s="20">
        <v>0</v>
      </c>
      <c r="C601" s="20" t="s">
        <v>98</v>
      </c>
      <c r="D601" s="21">
        <v>1.7069232268985901</v>
      </c>
      <c r="E601" s="21">
        <v>1.72067144938218</v>
      </c>
      <c r="F601" s="21">
        <v>1.72474702134608</v>
      </c>
      <c r="G601" s="21">
        <v>1.71504705456561</v>
      </c>
    </row>
    <row r="602" spans="1:7" x14ac:dyDescent="0.35">
      <c r="A602" s="20" t="str">
        <f>B549&amp;C602</f>
        <v>VOLUMEN POR ACTO (consumiciones)Setas Ing.</v>
      </c>
      <c r="B602" s="20">
        <v>0</v>
      </c>
      <c r="C602" s="20" t="s">
        <v>99</v>
      </c>
      <c r="D602" s="21">
        <v>1.6682555141423701</v>
      </c>
      <c r="E602" s="21">
        <v>1.59467332674222</v>
      </c>
      <c r="F602" s="21">
        <v>1.5334617053082999</v>
      </c>
      <c r="G602" s="21">
        <v>1.59324715849433</v>
      </c>
    </row>
    <row r="603" spans="1:7" x14ac:dyDescent="0.35">
      <c r="A603" s="20" t="str">
        <f>B549&amp;C603</f>
        <v>VOLUMEN POR ACTO (consumiciones)Esparragos Ing.</v>
      </c>
      <c r="B603" s="20">
        <v>0</v>
      </c>
      <c r="C603" s="20" t="s">
        <v>100</v>
      </c>
      <c r="D603" s="21">
        <v>2.0249916274728199</v>
      </c>
      <c r="E603" s="21">
        <v>1.5851389899661199</v>
      </c>
      <c r="F603" s="21">
        <v>1.7840301660770499</v>
      </c>
      <c r="G603" s="21">
        <v>1.58120852908308</v>
      </c>
    </row>
    <row r="604" spans="1:7" x14ac:dyDescent="0.35">
      <c r="A604" s="20" t="str">
        <f>B549&amp;C604</f>
        <v>VOLUMEN POR ACTO (consumiciones)Otras hortalizas Ing.</v>
      </c>
      <c r="B604" s="20">
        <v>0</v>
      </c>
      <c r="C604" s="20" t="s">
        <v>101</v>
      </c>
      <c r="D604" s="21">
        <v>1.74860676740399</v>
      </c>
      <c r="E604" s="21">
        <v>1.7530113727668499</v>
      </c>
      <c r="F604" s="21">
        <v>1.7748209458236901</v>
      </c>
      <c r="G604" s="21">
        <v>1.76179166348018</v>
      </c>
    </row>
    <row r="605" spans="1:7" x14ac:dyDescent="0.35">
      <c r="A605" s="20" t="str">
        <f>B549&amp;C605</f>
        <v>VOLUMEN POR ACTO (consumiciones).Aceite alino Ing.</v>
      </c>
      <c r="B605" s="20">
        <v>0</v>
      </c>
      <c r="C605" s="20" t="s">
        <v>102</v>
      </c>
      <c r="D605" s="21">
        <v>1.4506475425308101</v>
      </c>
      <c r="E605" s="21">
        <v>1.50741322223173</v>
      </c>
      <c r="F605" s="21">
        <v>1.5451702920650601</v>
      </c>
      <c r="G605" s="21">
        <v>1.5006280872562301</v>
      </c>
    </row>
    <row r="606" spans="1:7" x14ac:dyDescent="0.35">
      <c r="A606" s="20" t="str">
        <f>B549&amp;C606</f>
        <v>VOLUMEN POR ACTO (consumiciones)Aceite oliva Ing.</v>
      </c>
      <c r="B606" s="20">
        <v>0</v>
      </c>
      <c r="C606" s="20" t="s">
        <v>103</v>
      </c>
      <c r="D606" s="21">
        <v>1.2935738243192501</v>
      </c>
      <c r="E606" s="21">
        <v>1.37318740996769</v>
      </c>
      <c r="F606" s="21">
        <v>1.2853602391754499</v>
      </c>
      <c r="G606" s="21">
        <v>1.31440314836511</v>
      </c>
    </row>
    <row r="607" spans="1:7" x14ac:dyDescent="0.35">
      <c r="A607" s="20" t="str">
        <f>B549&amp;C607</f>
        <v>VOLUMEN POR ACTO (consumiciones)Resto aceite Ing.</v>
      </c>
      <c r="B607" s="20">
        <v>0</v>
      </c>
      <c r="C607" s="20" t="s">
        <v>104</v>
      </c>
      <c r="D607" s="21">
        <v>1.5376082967031</v>
      </c>
      <c r="E607" s="21">
        <v>1.5579600976610499</v>
      </c>
      <c r="F607" s="21">
        <v>1.61772896139957</v>
      </c>
      <c r="G607" s="21">
        <v>1.56186551917524</v>
      </c>
    </row>
    <row r="608" spans="1:7" x14ac:dyDescent="0.35">
      <c r="A608" s="20" t="str">
        <f>B549&amp;C608</f>
        <v>VOLUMEN POR ACTO (consumiciones).Pan Ing.</v>
      </c>
      <c r="B608" s="20">
        <v>0</v>
      </c>
      <c r="C608" s="20" t="s">
        <v>105</v>
      </c>
      <c r="D608" s="21">
        <v>2.17186367663848</v>
      </c>
      <c r="E608" s="21">
        <v>2.12754191663582</v>
      </c>
      <c r="F608" s="21">
        <v>2.1472164676994101</v>
      </c>
      <c r="G608" s="21">
        <v>2.1152103045942798</v>
      </c>
    </row>
    <row r="609" spans="1:7" x14ac:dyDescent="0.35">
      <c r="A609" s="20" t="str">
        <f>B549&amp;C609</f>
        <v>VOLUMEN POR ACTO (consumiciones).Pastas Ing.</v>
      </c>
      <c r="B609" s="20">
        <v>0</v>
      </c>
      <c r="C609" s="20" t="s">
        <v>106</v>
      </c>
      <c r="D609" s="21">
        <v>1.5896829241766599</v>
      </c>
      <c r="E609" s="21">
        <v>1.60363828589418</v>
      </c>
      <c r="F609" s="21">
        <v>1.5808450583757401</v>
      </c>
      <c r="G609" s="21">
        <v>1.4711458109200699</v>
      </c>
    </row>
    <row r="610" spans="1:7" x14ac:dyDescent="0.35">
      <c r="A610" s="20" t="str">
        <f>B549&amp;C610</f>
        <v>VOLUMEN POR ACTO (consumiciones).Arroz Ing.</v>
      </c>
      <c r="B610" s="20">
        <v>0</v>
      </c>
      <c r="C610" s="20" t="s">
        <v>107</v>
      </c>
      <c r="D610" s="21">
        <v>2.01846897010723</v>
      </c>
      <c r="E610" s="21">
        <v>2.0544702922094999</v>
      </c>
      <c r="F610" s="21">
        <v>2.0289213052330002</v>
      </c>
      <c r="G610" s="21">
        <v>2.1482236893464801</v>
      </c>
    </row>
    <row r="611" spans="1:7" x14ac:dyDescent="0.35">
      <c r="A611" s="20" t="str">
        <f>B549&amp;C611</f>
        <v>VOLUMEN POR ACTO (consumiciones).Legumbres Ing.</v>
      </c>
      <c r="B611" s="20">
        <v>0</v>
      </c>
      <c r="C611" s="20" t="s">
        <v>108</v>
      </c>
      <c r="D611" s="21">
        <v>1.47822310232617</v>
      </c>
      <c r="E611" s="21">
        <v>1.4691594319708099</v>
      </c>
      <c r="F611" s="21">
        <v>1.51435139202559</v>
      </c>
      <c r="G611" s="21">
        <v>1.5606272773860099</v>
      </c>
    </row>
    <row r="612" spans="1:7" x14ac:dyDescent="0.35">
      <c r="A612" s="20" t="str">
        <f>B549&amp;C612</f>
        <v>VOLUMEN POR ACTO (consumiciones)BATIDOS</v>
      </c>
      <c r="B612" s="20">
        <v>0</v>
      </c>
      <c r="C612" s="20" t="s">
        <v>109</v>
      </c>
      <c r="D612" s="21" t="s">
        <v>279</v>
      </c>
      <c r="E612" s="21" t="s">
        <v>279</v>
      </c>
      <c r="F612" s="21">
        <v>1.89341733565018</v>
      </c>
      <c r="G612" s="21">
        <v>1.89374035164024</v>
      </c>
    </row>
    <row r="613" spans="1:7" x14ac:dyDescent="0.35">
      <c r="A613" s="20" t="str">
        <f>B549&amp;C613</f>
        <v>VOLUMEN POR ACTO (consumiciones)HELADOS</v>
      </c>
      <c r="B613" s="20">
        <v>0</v>
      </c>
      <c r="C613" s="20" t="s">
        <v>110</v>
      </c>
      <c r="D613" s="21">
        <v>2.2858726899384001</v>
      </c>
      <c r="E613" s="21">
        <v>2.07130178295996</v>
      </c>
      <c r="F613" s="21">
        <v>2.0378595011649501</v>
      </c>
      <c r="G613" s="21">
        <v>2.00682631095887</v>
      </c>
    </row>
    <row r="614" spans="1:7" x14ac:dyDescent="0.35">
      <c r="A614" s="20" t="str">
        <f>B549&amp;C614</f>
        <v>VOLUMEN POR ACTO (consumiciones)GALLETAS</v>
      </c>
      <c r="B614" s="20">
        <v>0</v>
      </c>
      <c r="C614" s="20" t="s">
        <v>111</v>
      </c>
      <c r="D614" s="21">
        <v>6.0984328086241302</v>
      </c>
      <c r="E614" s="21">
        <v>5.7757261731623597</v>
      </c>
      <c r="F614" s="21">
        <v>3.7316895027043402</v>
      </c>
      <c r="G614" s="21">
        <v>4.3220885070206103</v>
      </c>
    </row>
    <row r="615" spans="1:7" x14ac:dyDescent="0.35">
      <c r="A615" s="20" t="str">
        <f>B549&amp;C615</f>
        <v>VOLUMEN POR ACTO (consumiciones)BOLLERÍA</v>
      </c>
      <c r="B615" s="20">
        <v>0</v>
      </c>
      <c r="C615" s="20" t="s">
        <v>112</v>
      </c>
      <c r="D615" s="21">
        <v>2.6586735225654001</v>
      </c>
      <c r="E615" s="21">
        <v>2.6635278473025701</v>
      </c>
      <c r="F615" s="21">
        <v>3.0749743202072399</v>
      </c>
      <c r="G615" s="21">
        <v>2.7192783597925598</v>
      </c>
    </row>
    <row r="616" spans="1:7" x14ac:dyDescent="0.35">
      <c r="A616" s="20" t="str">
        <f>B549&amp;C616</f>
        <v>VOLUMEN POR ACTO (consumiciones)BOLLERIA SALADA</v>
      </c>
      <c r="B616" s="20">
        <v>0</v>
      </c>
      <c r="C616" s="20" t="s">
        <v>113</v>
      </c>
      <c r="D616" s="21">
        <v>1.63456356814635</v>
      </c>
      <c r="E616" s="21">
        <v>1.6118971568095899</v>
      </c>
      <c r="F616" s="21">
        <v>1.0736520549155399</v>
      </c>
      <c r="G616" s="21">
        <v>1.27348693592587</v>
      </c>
    </row>
    <row r="617" spans="1:7" x14ac:dyDescent="0.35">
      <c r="A617" s="20" t="str">
        <f>B549&amp;C617</f>
        <v>VOLUMEN POR ACTO (consumiciones)BOLLERIA DULCE</v>
      </c>
      <c r="B617" s="20">
        <v>0</v>
      </c>
      <c r="C617" s="20" t="s">
        <v>114</v>
      </c>
      <c r="D617" s="21" t="s">
        <v>279</v>
      </c>
      <c r="E617" s="21" t="s">
        <v>279</v>
      </c>
      <c r="F617" s="21">
        <v>3.0968530140483699</v>
      </c>
      <c r="G617" s="21">
        <v>2.7410296411856501</v>
      </c>
    </row>
    <row r="618" spans="1:7" x14ac:dyDescent="0.35">
      <c r="A618" s="20" t="str">
        <f>B549&amp;C618</f>
        <v>VOLUMEN POR ACTO (consumiciones)PAL.PAN+BARRIT+TORTIT</v>
      </c>
      <c r="B618" s="20">
        <v>0</v>
      </c>
      <c r="C618" s="20" t="s">
        <v>115</v>
      </c>
      <c r="D618" s="21">
        <v>0.90994350816882297</v>
      </c>
      <c r="E618" s="21">
        <v>0.87597253984252599</v>
      </c>
      <c r="F618" s="21">
        <v>0.469473277585084</v>
      </c>
      <c r="G618" s="21">
        <v>0.56303004082927399</v>
      </c>
    </row>
    <row r="619" spans="1:7" x14ac:dyDescent="0.35">
      <c r="A619" s="20" t="str">
        <f>B549&amp;C619</f>
        <v>VOLUMEN POR ACTO (consumiciones)PALITOS PAN</v>
      </c>
      <c r="B619" s="20">
        <v>0</v>
      </c>
      <c r="C619" s="20" t="s">
        <v>116</v>
      </c>
      <c r="D619" s="21">
        <v>1.4848637826311899</v>
      </c>
      <c r="E619" s="21">
        <v>1.5495890867400699</v>
      </c>
      <c r="F619" s="21">
        <v>1.46152312457026</v>
      </c>
      <c r="G619" s="21">
        <v>1.5553888388701</v>
      </c>
    </row>
    <row r="620" spans="1:7" x14ac:dyDescent="0.35">
      <c r="A620" s="20" t="str">
        <f>B549&amp;C620</f>
        <v>VOLUMEN POR ACTO (consumiciones)TORTITAS</v>
      </c>
      <c r="B620" s="20">
        <v>0</v>
      </c>
      <c r="C620" s="20" t="s">
        <v>117</v>
      </c>
      <c r="D620" s="21">
        <v>0.63412610973316597</v>
      </c>
      <c r="E620" s="21">
        <v>0.53495533304782705</v>
      </c>
      <c r="F620" s="21">
        <v>0.334920475094514</v>
      </c>
      <c r="G620" s="21">
        <v>0.41138357279438498</v>
      </c>
    </row>
    <row r="621" spans="1:7" x14ac:dyDescent="0.35">
      <c r="A621" s="20" t="str">
        <f>B549&amp;C621</f>
        <v>VOLUMEN POR ACTO (consumiciones)BARRITAS</v>
      </c>
      <c r="B621" s="20">
        <v>0</v>
      </c>
      <c r="C621" s="20" t="s">
        <v>118</v>
      </c>
      <c r="D621" s="21">
        <v>1.6281454217904201</v>
      </c>
      <c r="E621" s="21">
        <v>1.689737155585</v>
      </c>
      <c r="F621" s="21">
        <v>1.75597775549079</v>
      </c>
      <c r="G621" s="21">
        <v>1.5371587114951999</v>
      </c>
    </row>
    <row r="622" spans="1:7" x14ac:dyDescent="0.35">
      <c r="A622" s="20" t="str">
        <f>B549&amp;C622</f>
        <v>VOLUMEN POR ACTO (consumiciones).Resto productos Ing.</v>
      </c>
      <c r="B622" s="20">
        <v>0</v>
      </c>
      <c r="C622" s="20" t="s">
        <v>119</v>
      </c>
      <c r="D622" s="21">
        <v>0.23251804293380299</v>
      </c>
      <c r="E622" s="21">
        <v>0.21484510756952199</v>
      </c>
      <c r="F622" s="21">
        <v>0.113723184362296</v>
      </c>
      <c r="G622" s="21">
        <v>0.131059067684103</v>
      </c>
    </row>
    <row r="623" spans="1:7" x14ac:dyDescent="0.35">
      <c r="A623" s="20" t="str">
        <f>B549&amp;C623</f>
        <v>VOLUMEN POR ACTO (consumiciones)Gazpacho / Salmorejo</v>
      </c>
      <c r="B623" s="20">
        <v>0</v>
      </c>
      <c r="C623" s="20" t="s">
        <v>120</v>
      </c>
      <c r="D623" s="21" t="s">
        <v>279</v>
      </c>
      <c r="E623" s="21" t="s">
        <v>279</v>
      </c>
      <c r="F623" s="21">
        <v>1.6624134760429401</v>
      </c>
      <c r="G623" s="21">
        <v>1.5478084805030199</v>
      </c>
    </row>
    <row r="624" spans="1:7" x14ac:dyDescent="0.35">
      <c r="A624" s="20" t="str">
        <f>B549&amp;C624</f>
        <v>VOLUMEN POR ACTO (consumiciones)Sopas / Cremas / pures</v>
      </c>
      <c r="B624" s="20">
        <v>0</v>
      </c>
      <c r="C624" s="20" t="s">
        <v>121</v>
      </c>
      <c r="D624" s="21">
        <v>7.2273281902318201E-2</v>
      </c>
      <c r="E624" s="21">
        <v>5.8998744108419002E-2</v>
      </c>
      <c r="F624" s="21">
        <v>2.5015547331154801E-2</v>
      </c>
      <c r="G624" s="21">
        <v>3.51121253959761E-2</v>
      </c>
    </row>
    <row r="625" spans="1:7" x14ac:dyDescent="0.35">
      <c r="A625" s="20" t="str">
        <f>B549&amp;C625</f>
        <v>VOLUMEN POR ACTO (consumiciones)Proteinas Vegetales</v>
      </c>
      <c r="B625" s="20">
        <v>0</v>
      </c>
      <c r="C625" s="20" t="s">
        <v>122</v>
      </c>
      <c r="D625" s="21" t="s">
        <v>279</v>
      </c>
      <c r="E625" s="21" t="s">
        <v>279</v>
      </c>
      <c r="F625" s="21" t="s">
        <v>279</v>
      </c>
      <c r="G625" s="21" t="s">
        <v>279</v>
      </c>
    </row>
    <row r="626" spans="1:7" x14ac:dyDescent="0.35">
      <c r="A626" s="20" t="str">
        <f>B549&amp;C626</f>
        <v>VOLUMEN POR ACTO (consumiciones)Platos Base Huevos</v>
      </c>
      <c r="B626" s="20">
        <v>0</v>
      </c>
      <c r="C626" s="20" t="s">
        <v>123</v>
      </c>
      <c r="D626" s="21">
        <v>2.88166760133215E-2</v>
      </c>
      <c r="E626" s="21">
        <v>2.76327241666167E-2</v>
      </c>
      <c r="F626" s="21">
        <v>1.5000140678557299E-2</v>
      </c>
      <c r="G626" s="21">
        <v>1.74479401408325E-2</v>
      </c>
    </row>
    <row r="627" spans="1:7" x14ac:dyDescent="0.35">
      <c r="A627" s="20" t="str">
        <f>B627&amp;C627</f>
        <v>CONSUMO PER CAPITA (kg ó litros por individuo).T.Alimentos TOTAL ING</v>
      </c>
      <c r="B627" s="20" t="s">
        <v>131</v>
      </c>
      <c r="C627" s="20" t="s">
        <v>46</v>
      </c>
      <c r="D627" s="21">
        <v>39.896413362442097</v>
      </c>
      <c r="E627" s="21">
        <v>38.714529487621697</v>
      </c>
      <c r="F627" s="21">
        <v>24.504418506990099</v>
      </c>
      <c r="G627" s="21">
        <v>28.1019177635749</v>
      </c>
    </row>
    <row r="628" spans="1:7" x14ac:dyDescent="0.35">
      <c r="A628" s="20" t="str">
        <f>B627&amp;C628</f>
        <v>CONSUMO PER CAPITA (kg ó litros por individuo).T.Carne Ing.</v>
      </c>
      <c r="B628" s="20">
        <v>0</v>
      </c>
      <c r="C628" s="20" t="s">
        <v>47</v>
      </c>
      <c r="D628" s="21">
        <v>6.0984328086241302</v>
      </c>
      <c r="E628" s="21">
        <v>5.7757261731623597</v>
      </c>
      <c r="F628" s="21">
        <v>3.7316895027043402</v>
      </c>
      <c r="G628" s="21">
        <v>4.3220885070206103</v>
      </c>
    </row>
    <row r="629" spans="1:7" x14ac:dyDescent="0.35">
      <c r="A629" s="20" t="str">
        <f>B627&amp;C629</f>
        <v>CONSUMO PER CAPITA (kg ó litros por individuo)T.Carne Fresca Ing</v>
      </c>
      <c r="B629" s="20">
        <v>0</v>
      </c>
      <c r="C629" s="20" t="s">
        <v>48</v>
      </c>
      <c r="D629" s="21">
        <v>5.3096093048635398</v>
      </c>
      <c r="E629" s="21">
        <v>5.0040601942920899</v>
      </c>
      <c r="F629" s="21">
        <v>3.2304891933595301</v>
      </c>
      <c r="G629" s="21">
        <v>3.7606332362723598</v>
      </c>
    </row>
    <row r="630" spans="1:7" x14ac:dyDescent="0.35">
      <c r="A630" s="20" t="str">
        <f>B627&amp;C630</f>
        <v>CONSUMO PER CAPITA (kg ó litros por individuo)Ternera Ing.</v>
      </c>
      <c r="B630" s="20">
        <v>0</v>
      </c>
      <c r="C630" s="20" t="s">
        <v>49</v>
      </c>
      <c r="D630" s="21">
        <v>1.63456356814635</v>
      </c>
      <c r="E630" s="21">
        <v>1.6118971568095899</v>
      </c>
      <c r="F630" s="21">
        <v>1.0736520549155399</v>
      </c>
      <c r="G630" s="21">
        <v>1.27348693592587</v>
      </c>
    </row>
    <row r="631" spans="1:7" x14ac:dyDescent="0.35">
      <c r="A631" s="20" t="str">
        <f>B627&amp;C631</f>
        <v>CONSUMO PER CAPITA (kg ó litros por individuo)Pollo Ing.</v>
      </c>
      <c r="B631" s="20">
        <v>0</v>
      </c>
      <c r="C631" s="20" t="s">
        <v>50</v>
      </c>
      <c r="D631" s="21">
        <v>1.75267037114369</v>
      </c>
      <c r="E631" s="21">
        <v>1.7337750366260001</v>
      </c>
      <c r="F631" s="21">
        <v>1.22409044345218</v>
      </c>
      <c r="G631" s="21">
        <v>1.35630029991945</v>
      </c>
    </row>
    <row r="632" spans="1:7" x14ac:dyDescent="0.35">
      <c r="A632" s="20" t="str">
        <f>B627&amp;C632</f>
        <v>CONSUMO PER CAPITA (kg ó litros por individuo)Porcino Ing.</v>
      </c>
      <c r="B632" s="20">
        <v>0</v>
      </c>
      <c r="C632" s="20" t="s">
        <v>51</v>
      </c>
      <c r="D632" s="21">
        <v>0.90994350816882297</v>
      </c>
      <c r="E632" s="21">
        <v>0.87597253984252599</v>
      </c>
      <c r="F632" s="21">
        <v>0.469473277585084</v>
      </c>
      <c r="G632" s="21">
        <v>0.56303004082927399</v>
      </c>
    </row>
    <row r="633" spans="1:7" x14ac:dyDescent="0.35">
      <c r="A633" s="20" t="str">
        <f>B627&amp;C633</f>
        <v>CONSUMO PER CAPITA (kg ó litros por individuo)Ovino Ing.</v>
      </c>
      <c r="B633" s="20">
        <v>0</v>
      </c>
      <c r="C633" s="20" t="s">
        <v>52</v>
      </c>
      <c r="D633" s="21">
        <v>0.37830574767149999</v>
      </c>
      <c r="E633" s="21">
        <v>0.247460127966149</v>
      </c>
      <c r="F633" s="21">
        <v>0.12835294231220701</v>
      </c>
      <c r="G633" s="21">
        <v>0.156432386803384</v>
      </c>
    </row>
    <row r="634" spans="1:7" x14ac:dyDescent="0.35">
      <c r="A634" s="20" t="str">
        <f>B627&amp;C634</f>
        <v>CONSUMO PER CAPITA (kg ó litros por individuo)Resto Carne Ing.</v>
      </c>
      <c r="B634" s="20">
        <v>0</v>
      </c>
      <c r="C634" s="20" t="s">
        <v>53</v>
      </c>
      <c r="D634" s="21">
        <v>0.63412610973316597</v>
      </c>
      <c r="E634" s="21">
        <v>0.53495533304782705</v>
      </c>
      <c r="F634" s="21">
        <v>0.334920475094514</v>
      </c>
      <c r="G634" s="21">
        <v>0.41138357279438498</v>
      </c>
    </row>
    <row r="635" spans="1:7" x14ac:dyDescent="0.35">
      <c r="A635" s="20" t="str">
        <f>B627&amp;C635</f>
        <v>CONSUMO PER CAPITA (kg ó litros por individuo)Carnes Transform.Ing</v>
      </c>
      <c r="B635" s="20">
        <v>0</v>
      </c>
      <c r="C635" s="20" t="s">
        <v>54</v>
      </c>
      <c r="D635" s="21">
        <v>0.78882350375388899</v>
      </c>
      <c r="E635" s="21">
        <v>0.77166597886511101</v>
      </c>
      <c r="F635" s="21">
        <v>0.50120030934481297</v>
      </c>
      <c r="G635" s="21">
        <v>0.56145527074825796</v>
      </c>
    </row>
    <row r="636" spans="1:7" x14ac:dyDescent="0.35">
      <c r="A636" s="20" t="str">
        <f>B627&amp;C636</f>
        <v>CONSUMO PER CAPITA (kg ó litros por individuo)Jamón Curado Ing.</v>
      </c>
      <c r="B636" s="20">
        <v>0</v>
      </c>
      <c r="C636" s="20" t="s">
        <v>55</v>
      </c>
      <c r="D636" s="21">
        <v>0.23251804293380299</v>
      </c>
      <c r="E636" s="21">
        <v>0.21484510756952199</v>
      </c>
      <c r="F636" s="21">
        <v>0.113723184362296</v>
      </c>
      <c r="G636" s="21">
        <v>0.131059067684103</v>
      </c>
    </row>
    <row r="637" spans="1:7" x14ac:dyDescent="0.35">
      <c r="A637" s="20" t="str">
        <f>B627&amp;C637</f>
        <v>CONSUMO PER CAPITA (kg ó litros por individuo)J.Curado Normal Ing</v>
      </c>
      <c r="B637" s="20">
        <v>0</v>
      </c>
      <c r="C637" s="20" t="s">
        <v>56</v>
      </c>
      <c r="D637" s="21">
        <v>0.16024476103148499</v>
      </c>
      <c r="E637" s="21">
        <v>0.155846363461103</v>
      </c>
      <c r="F637" s="21">
        <v>8.8707637031140693E-2</v>
      </c>
      <c r="G637" s="21">
        <v>9.5946942288126794E-2</v>
      </c>
    </row>
    <row r="638" spans="1:7" x14ac:dyDescent="0.35">
      <c r="A638" s="20" t="str">
        <f>B627&amp;C638</f>
        <v>CONSUMO PER CAPITA (kg ó litros por individuo)J.Iberico Ing.</v>
      </c>
      <c r="B638" s="20">
        <v>0</v>
      </c>
      <c r="C638" s="20" t="s">
        <v>57</v>
      </c>
      <c r="D638" s="21">
        <v>7.2273281902318201E-2</v>
      </c>
      <c r="E638" s="21">
        <v>5.8998744108419002E-2</v>
      </c>
      <c r="F638" s="21">
        <v>2.5015547331154801E-2</v>
      </c>
      <c r="G638" s="21">
        <v>3.51121253959761E-2</v>
      </c>
    </row>
    <row r="639" spans="1:7" x14ac:dyDescent="0.35">
      <c r="A639" s="20" t="str">
        <f>B627&amp;C639</f>
        <v>CONSUMO PER CAPITA (kg ó litros por individuo)Lomo embuchado Ing.</v>
      </c>
      <c r="B639" s="20">
        <v>0</v>
      </c>
      <c r="C639" s="20" t="s">
        <v>58</v>
      </c>
      <c r="D639" s="21">
        <v>1.21696317065609E-2</v>
      </c>
      <c r="E639" s="21">
        <v>8.4281257133898505E-3</v>
      </c>
      <c r="F639" s="21">
        <v>4.1848274556881499E-3</v>
      </c>
      <c r="G639" s="21">
        <v>4.8621219590578198E-3</v>
      </c>
    </row>
    <row r="640" spans="1:7" x14ac:dyDescent="0.35">
      <c r="A640" s="20" t="str">
        <f>B627&amp;C640</f>
        <v>CONSUMO PER CAPITA (kg ó litros por individuo)Chorizo Ing.</v>
      </c>
      <c r="B640" s="20">
        <v>0</v>
      </c>
      <c r="C640" s="20" t="s">
        <v>59</v>
      </c>
      <c r="D640" s="21">
        <v>2.88166760133215E-2</v>
      </c>
      <c r="E640" s="21">
        <v>2.76327241666167E-2</v>
      </c>
      <c r="F640" s="21">
        <v>1.5000140678557299E-2</v>
      </c>
      <c r="G640" s="21">
        <v>1.74479401408325E-2</v>
      </c>
    </row>
    <row r="641" spans="1:7" x14ac:dyDescent="0.35">
      <c r="A641" s="20" t="str">
        <f>B627&amp;C641</f>
        <v>CONSUMO PER CAPITA (kg ó litros por individuo)Pates/Foie-gras Ing</v>
      </c>
      <c r="B641" s="20">
        <v>0</v>
      </c>
      <c r="C641" s="20" t="s">
        <v>60</v>
      </c>
      <c r="D641" s="21">
        <v>4.0752790795507204E-3</v>
      </c>
      <c r="E641" s="21">
        <v>6.0656329848686897E-3</v>
      </c>
      <c r="F641" s="21">
        <v>2.1652734684938302E-3</v>
      </c>
      <c r="G641" s="21">
        <v>2.2105025532989601E-3</v>
      </c>
    </row>
    <row r="642" spans="1:7" x14ac:dyDescent="0.35">
      <c r="A642" s="20" t="str">
        <f>B627&amp;C642</f>
        <v>CONSUMO PER CAPITA (kg ó litros por individuo)Rto carn.transf.Ing</v>
      </c>
      <c r="B642" s="20">
        <v>0</v>
      </c>
      <c r="C642" s="20" t="s">
        <v>61</v>
      </c>
      <c r="D642" s="21">
        <v>0.51124387402065297</v>
      </c>
      <c r="E642" s="21">
        <v>0.51469438843071402</v>
      </c>
      <c r="F642" s="21">
        <v>0.366126883379779</v>
      </c>
      <c r="G642" s="21">
        <v>0.40587563841096602</v>
      </c>
    </row>
    <row r="643" spans="1:7" x14ac:dyDescent="0.35">
      <c r="A643" s="20" t="str">
        <f>B627&amp;C643</f>
        <v>CONSUMO PER CAPITA (kg ó litros por individuo).T.Pescados/Marisc.Ing</v>
      </c>
      <c r="B643" s="20">
        <v>0</v>
      </c>
      <c r="C643" s="20" t="s">
        <v>62</v>
      </c>
      <c r="D643" s="21">
        <v>3.8891400525869901</v>
      </c>
      <c r="E643" s="21">
        <v>3.6692341648756002</v>
      </c>
      <c r="F643" s="21">
        <v>2.1694055741542799</v>
      </c>
      <c r="G643" s="21">
        <v>2.7136735520259698</v>
      </c>
    </row>
    <row r="644" spans="1:7" x14ac:dyDescent="0.35">
      <c r="A644" s="20" t="str">
        <f>B627&amp;C644</f>
        <v>CONSUMO PER CAPITA (kg ó litros por individuo)Pescados Ing.</v>
      </c>
      <c r="B644" s="20">
        <v>0</v>
      </c>
      <c r="C644" s="20" t="s">
        <v>63</v>
      </c>
      <c r="D644" s="21">
        <v>1.67669181949696</v>
      </c>
      <c r="E644" s="21">
        <v>1.50060251880781</v>
      </c>
      <c r="F644" s="21">
        <v>0.89702944752978797</v>
      </c>
      <c r="G644" s="21">
        <v>1.0651071297363</v>
      </c>
    </row>
    <row r="645" spans="1:7" x14ac:dyDescent="0.35">
      <c r="A645" s="20" t="str">
        <f>B627&amp;C645</f>
        <v>CONSUMO PER CAPITA (kg ó litros por individuo)Merluza/Pescadil.Ing</v>
      </c>
      <c r="B645" s="20">
        <v>0</v>
      </c>
      <c r="C645" s="20" t="s">
        <v>64</v>
      </c>
      <c r="D645" s="21">
        <v>8.2904996017427596E-2</v>
      </c>
      <c r="E645" s="21">
        <v>6.8875330486109804E-2</v>
      </c>
      <c r="F645" s="21">
        <v>3.5561469407192098E-2</v>
      </c>
      <c r="G645" s="21">
        <v>3.2848654960351401E-2</v>
      </c>
    </row>
    <row r="646" spans="1:7" x14ac:dyDescent="0.35">
      <c r="A646" s="20" t="str">
        <f>B627&amp;C646</f>
        <v>CONSUMO PER CAPITA (kg ó litros por individuo)Boquerones Ing.</v>
      </c>
      <c r="B646" s="20">
        <v>0</v>
      </c>
      <c r="C646" s="20" t="s">
        <v>65</v>
      </c>
      <c r="D646" s="21">
        <v>4.7924865289150298E-2</v>
      </c>
      <c r="E646" s="21">
        <v>4.53162015911584E-2</v>
      </c>
      <c r="F646" s="21">
        <v>2.5952520109575199E-2</v>
      </c>
      <c r="G646" s="21">
        <v>3.5010990013217898E-2</v>
      </c>
    </row>
    <row r="647" spans="1:7" x14ac:dyDescent="0.35">
      <c r="A647" s="20" t="str">
        <f>B627&amp;C647</f>
        <v>CONSUMO PER CAPITA (kg ó litros por individuo)Sardinas Ing.</v>
      </c>
      <c r="B647" s="20">
        <v>0</v>
      </c>
      <c r="C647" s="20" t="s">
        <v>66</v>
      </c>
      <c r="D647" s="21">
        <v>3.1960064447970497E-2</v>
      </c>
      <c r="E647" s="21">
        <v>3.9059708164419803E-2</v>
      </c>
      <c r="F647" s="21">
        <v>3.04239934786639E-2</v>
      </c>
      <c r="G647" s="21">
        <v>3.8286745480659898E-2</v>
      </c>
    </row>
    <row r="648" spans="1:7" x14ac:dyDescent="0.35">
      <c r="A648" s="20" t="str">
        <f>B627&amp;C648</f>
        <v>CONSUMO PER CAPITA (kg ó litros por individuo)Rape Ing.</v>
      </c>
      <c r="B648" s="20">
        <v>0</v>
      </c>
      <c r="C648" s="20" t="s">
        <v>67</v>
      </c>
      <c r="D648" s="21">
        <v>1.5269889174801999E-2</v>
      </c>
      <c r="E648" s="21">
        <v>1.84289685028169E-2</v>
      </c>
      <c r="F648" s="21">
        <v>1.19048435754528E-2</v>
      </c>
      <c r="G648" s="21">
        <v>8.4848747900408104E-3</v>
      </c>
    </row>
    <row r="649" spans="1:7" x14ac:dyDescent="0.35">
      <c r="A649" s="20" t="str">
        <f>B627&amp;C649</f>
        <v>CONSUMO PER CAPITA (kg ó litros por individuo)Dorada Ing.</v>
      </c>
      <c r="B649" s="20">
        <v>0</v>
      </c>
      <c r="C649" s="20" t="s">
        <v>68</v>
      </c>
      <c r="D649" s="21">
        <v>2.7387569287558599E-2</v>
      </c>
      <c r="E649" s="21">
        <v>1.88115817726154E-2</v>
      </c>
      <c r="F649" s="21">
        <v>1.9603507556156599E-2</v>
      </c>
      <c r="G649" s="21">
        <v>2.8201269441727201E-2</v>
      </c>
    </row>
    <row r="650" spans="1:7" x14ac:dyDescent="0.35">
      <c r="A650" s="20" t="str">
        <f>B627&amp;C650</f>
        <v>CONSUMO PER CAPITA (kg ó litros por individuo)Salmon Ing.</v>
      </c>
      <c r="B650" s="20">
        <v>0</v>
      </c>
      <c r="C650" s="20" t="s">
        <v>69</v>
      </c>
      <c r="D650" s="21">
        <v>0.10789778291589</v>
      </c>
      <c r="E650" s="21">
        <v>0.10205484197621301</v>
      </c>
      <c r="F650" s="21">
        <v>6.6710177136710305E-2</v>
      </c>
      <c r="G650" s="21">
        <v>9.4591385168861203E-2</v>
      </c>
    </row>
    <row r="651" spans="1:7" x14ac:dyDescent="0.35">
      <c r="A651" s="20" t="str">
        <f>B627&amp;C651</f>
        <v>CONSUMO PER CAPITA (kg ó litros por individuo)Atun Fresco Ing.</v>
      </c>
      <c r="B651" s="20">
        <v>0</v>
      </c>
      <c r="C651" s="20" t="s">
        <v>70</v>
      </c>
      <c r="D651" s="21">
        <v>7.8300695342589197E-2</v>
      </c>
      <c r="E651" s="21">
        <v>6.4467692176185296E-2</v>
      </c>
      <c r="F651" s="21">
        <v>5.3678096522182202E-2</v>
      </c>
      <c r="G651" s="21">
        <v>6.06428737988116E-2</v>
      </c>
    </row>
    <row r="652" spans="1:7" x14ac:dyDescent="0.35">
      <c r="A652" s="20" t="str">
        <f>B627&amp;C652</f>
        <v>CONSUMO PER CAPITA (kg ó litros por individuo)Resto pescados Ing.</v>
      </c>
      <c r="B652" s="20">
        <v>0</v>
      </c>
      <c r="C652" s="20" t="s">
        <v>71</v>
      </c>
      <c r="D652" s="21">
        <v>1.28504595702157</v>
      </c>
      <c r="E652" s="21">
        <v>1.1435881941382899</v>
      </c>
      <c r="F652" s="21">
        <v>0.65319483974385395</v>
      </c>
      <c r="G652" s="21">
        <v>0.76704033608263</v>
      </c>
    </row>
    <row r="653" spans="1:7" x14ac:dyDescent="0.35">
      <c r="A653" s="20" t="str">
        <f>B627&amp;C653</f>
        <v>CONSUMO PER CAPITA (kg ó litros por individuo)Mariscos Ing.</v>
      </c>
      <c r="B653" s="20">
        <v>0</v>
      </c>
      <c r="C653" s="20" t="s">
        <v>72</v>
      </c>
      <c r="D653" s="21">
        <v>2.2124482330900301</v>
      </c>
      <c r="E653" s="21">
        <v>2.1686316460677899</v>
      </c>
      <c r="F653" s="21">
        <v>1.27237612662449</v>
      </c>
      <c r="G653" s="21">
        <v>1.6485664222896701</v>
      </c>
    </row>
    <row r="654" spans="1:7" x14ac:dyDescent="0.35">
      <c r="A654" s="20" t="str">
        <f>B627&amp;C654</f>
        <v>CONSUMO PER CAPITA (kg ó litros por individuo)Calamares Ing.</v>
      </c>
      <c r="B654" s="20">
        <v>0</v>
      </c>
      <c r="C654" s="20" t="s">
        <v>73</v>
      </c>
      <c r="D654" s="21">
        <v>0.486220440638926</v>
      </c>
      <c r="E654" s="21">
        <v>0.50843700294695304</v>
      </c>
      <c r="F654" s="21">
        <v>0.26415379118853399</v>
      </c>
      <c r="G654" s="21">
        <v>0.367147702614886</v>
      </c>
    </row>
    <row r="655" spans="1:7" x14ac:dyDescent="0.35">
      <c r="A655" s="20" t="str">
        <f>B627&amp;C655</f>
        <v>CONSUMO PER CAPITA (kg ó litros por individuo)Pulpo/sepia Ing.</v>
      </c>
      <c r="B655" s="20">
        <v>0</v>
      </c>
      <c r="C655" s="20" t="s">
        <v>74</v>
      </c>
      <c r="D655" s="21">
        <v>0.47016406206665201</v>
      </c>
      <c r="E655" s="21">
        <v>0.45047794275377001</v>
      </c>
      <c r="F655" s="21">
        <v>0.26437734438396199</v>
      </c>
      <c r="G655" s="21">
        <v>0.34488667618191099</v>
      </c>
    </row>
    <row r="656" spans="1:7" x14ac:dyDescent="0.35">
      <c r="A656" s="20" t="str">
        <f>B627&amp;C656</f>
        <v>CONSUMO PER CAPITA (kg ó litros por individuo)Langostinos/Gamb.Ing</v>
      </c>
      <c r="B656" s="20">
        <v>0</v>
      </c>
      <c r="C656" s="20" t="s">
        <v>75</v>
      </c>
      <c r="D656" s="21">
        <v>0.57825515289977902</v>
      </c>
      <c r="E656" s="21">
        <v>0.56953030754469403</v>
      </c>
      <c r="F656" s="21">
        <v>0.34771341323389199</v>
      </c>
      <c r="G656" s="21">
        <v>0.44541930172974298</v>
      </c>
    </row>
    <row r="657" spans="1:7" x14ac:dyDescent="0.35">
      <c r="A657" s="20" t="str">
        <f>B627&amp;C657</f>
        <v>CONSUMO PER CAPITA (kg ó litros por individuo)Otros mariscos Ing.</v>
      </c>
      <c r="B657" s="20">
        <v>0</v>
      </c>
      <c r="C657" s="20" t="s">
        <v>76</v>
      </c>
      <c r="D657" s="21">
        <v>0.67780857748467804</v>
      </c>
      <c r="E657" s="21">
        <v>0.640186392822374</v>
      </c>
      <c r="F657" s="21">
        <v>0.39613157781810199</v>
      </c>
      <c r="G657" s="21">
        <v>0.49111274176312802</v>
      </c>
    </row>
    <row r="658" spans="1:7" x14ac:dyDescent="0.35">
      <c r="A658" s="20" t="str">
        <f>B627&amp;C658</f>
        <v>CONSUMO PER CAPITA (kg ó litros por individuo).Derivados lacteos Ing</v>
      </c>
      <c r="B658" s="20">
        <v>0</v>
      </c>
      <c r="C658" s="20" t="s">
        <v>77</v>
      </c>
      <c r="D658" s="21">
        <v>1.87756829992982</v>
      </c>
      <c r="E658" s="21">
        <v>1.8204961464996201</v>
      </c>
      <c r="F658" s="21">
        <v>1.1661134146202701</v>
      </c>
      <c r="G658" s="21">
        <v>1.35505878042788</v>
      </c>
    </row>
    <row r="659" spans="1:7" x14ac:dyDescent="0.35">
      <c r="A659" s="20" t="str">
        <f>B627&amp;C659</f>
        <v>CONSUMO PER CAPITA (kg ó litros por individuo)Mantequilla Ing.</v>
      </c>
      <c r="B659" s="20">
        <v>0</v>
      </c>
      <c r="C659" s="20" t="s">
        <v>78</v>
      </c>
      <c r="D659" s="21">
        <v>2.0033632517631302E-2</v>
      </c>
      <c r="E659" s="21">
        <v>2.5920392609062801E-2</v>
      </c>
      <c r="F659" s="21">
        <v>2.0006145073269199E-2</v>
      </c>
      <c r="G659" s="21">
        <v>1.5623849750128E-2</v>
      </c>
    </row>
    <row r="660" spans="1:7" x14ac:dyDescent="0.35">
      <c r="A660" s="20" t="str">
        <f>B627&amp;C660</f>
        <v>CONSUMO PER CAPITA (kg ó litros por individuo)Postres Ing.</v>
      </c>
      <c r="B660" s="20">
        <v>0</v>
      </c>
      <c r="C660" s="20" t="s">
        <v>79</v>
      </c>
      <c r="D660" s="21">
        <v>0.72956324509721004</v>
      </c>
      <c r="E660" s="21">
        <v>0.711202699241123</v>
      </c>
      <c r="F660" s="21">
        <v>0.36741926042283701</v>
      </c>
      <c r="G660" s="21">
        <v>0.48073715314253901</v>
      </c>
    </row>
    <row r="661" spans="1:7" x14ac:dyDescent="0.35">
      <c r="A661" s="20" t="str">
        <f>B627&amp;C661</f>
        <v>CONSUMO PER CAPITA (kg ó litros por individuo)Yogures Ing.</v>
      </c>
      <c r="B661" s="20">
        <v>0</v>
      </c>
      <c r="C661" s="20" t="s">
        <v>80</v>
      </c>
      <c r="D661" s="21">
        <v>0.17710734529507399</v>
      </c>
      <c r="E661" s="21">
        <v>9.5214364738876497E-2</v>
      </c>
      <c r="F661" s="21">
        <v>6.5408560884332806E-2</v>
      </c>
      <c r="G661" s="21">
        <v>5.1439312199530497E-2</v>
      </c>
    </row>
    <row r="662" spans="1:7" x14ac:dyDescent="0.35">
      <c r="A662" s="20" t="str">
        <f>B627&amp;C662</f>
        <v>CONSUMO PER CAPITA (kg ó litros por individuo)Queso Ing.</v>
      </c>
      <c r="B662" s="20">
        <v>0</v>
      </c>
      <c r="C662" s="20" t="s">
        <v>81</v>
      </c>
      <c r="D662" s="21">
        <v>0.95086407701990605</v>
      </c>
      <c r="E662" s="21">
        <v>0.988158689910554</v>
      </c>
      <c r="F662" s="21">
        <v>0.71327944823983003</v>
      </c>
      <c r="G662" s="21">
        <v>0.80725846533568502</v>
      </c>
    </row>
    <row r="663" spans="1:7" x14ac:dyDescent="0.35">
      <c r="A663" s="20" t="str">
        <f>B627&amp;C663</f>
        <v>CONSUMO PER CAPITA (kg ó litros por individuo).Fruta Ing.</v>
      </c>
      <c r="B663" s="20">
        <v>0</v>
      </c>
      <c r="C663" s="20" t="s">
        <v>82</v>
      </c>
      <c r="D663" s="21">
        <v>0.78106273011476701</v>
      </c>
      <c r="E663" s="21">
        <v>0.53429810590610205</v>
      </c>
      <c r="F663" s="21">
        <v>0.29082719534963197</v>
      </c>
      <c r="G663" s="21">
        <v>0.28687519107161602</v>
      </c>
    </row>
    <row r="664" spans="1:7" x14ac:dyDescent="0.35">
      <c r="A664" s="20" t="str">
        <f>B627&amp;C664</f>
        <v>CONSUMO PER CAPITA (kg ó litros por individuo)Fruta Fresca Ing</v>
      </c>
      <c r="B664" s="20">
        <v>0</v>
      </c>
      <c r="C664" s="20" t="s">
        <v>83</v>
      </c>
      <c r="D664" s="21">
        <v>0.75778349192445904</v>
      </c>
      <c r="E664" s="21">
        <v>0.50972330211746897</v>
      </c>
      <c r="F664" s="21">
        <v>0.27186134910012</v>
      </c>
      <c r="G664" s="21">
        <v>0.26744387058864499</v>
      </c>
    </row>
    <row r="665" spans="1:7" x14ac:dyDescent="0.35">
      <c r="A665" s="20" t="str">
        <f>B627&amp;C665</f>
        <v>CONSUMO PER CAPITA (kg ó litros por individuo)Manzana Ing.</v>
      </c>
      <c r="B665" s="20">
        <v>0</v>
      </c>
      <c r="C665" s="20" t="s">
        <v>84</v>
      </c>
      <c r="D665" s="21">
        <v>0.149822078176757</v>
      </c>
      <c r="E665" s="21">
        <v>9.2804357342280097E-2</v>
      </c>
      <c r="F665" s="21">
        <v>4.09130176873823E-2</v>
      </c>
      <c r="G665" s="21">
        <v>4.2380052193189403E-2</v>
      </c>
    </row>
    <row r="666" spans="1:7" x14ac:dyDescent="0.35">
      <c r="A666" s="20" t="str">
        <f>B627&amp;C666</f>
        <v>CONSUMO PER CAPITA (kg ó litros por individuo)Platano Ing.</v>
      </c>
      <c r="B666" s="20">
        <v>0</v>
      </c>
      <c r="C666" s="20" t="s">
        <v>85</v>
      </c>
      <c r="D666" s="21">
        <v>7.69683551764377E-2</v>
      </c>
      <c r="E666" s="21">
        <v>3.4293940662195002E-2</v>
      </c>
      <c r="F666" s="21">
        <v>3.1251449209846599E-2</v>
      </c>
      <c r="G666" s="21">
        <v>2.3852527749102601E-2</v>
      </c>
    </row>
    <row r="667" spans="1:7" x14ac:dyDescent="0.35">
      <c r="A667" s="20" t="str">
        <f>B627&amp;C667</f>
        <v>CONSUMO PER CAPITA (kg ó litros por individuo)Naranja/Mandarina In</v>
      </c>
      <c r="B667" s="20">
        <v>0</v>
      </c>
      <c r="C667" s="20" t="s">
        <v>86</v>
      </c>
      <c r="D667" s="21">
        <v>0.125090119116161</v>
      </c>
      <c r="E667" s="21">
        <v>6.81744484944274E-2</v>
      </c>
      <c r="F667" s="21">
        <v>4.6694691132456098E-2</v>
      </c>
      <c r="G667" s="21">
        <v>3.4304710296784897E-2</v>
      </c>
    </row>
    <row r="668" spans="1:7" x14ac:dyDescent="0.35">
      <c r="A668" s="20" t="str">
        <f>B627&amp;C668</f>
        <v>CONSUMO PER CAPITA (kg ó litros por individuo)Melon/sandia Ing.</v>
      </c>
      <c r="B668" s="20">
        <v>0</v>
      </c>
      <c r="C668" s="20" t="s">
        <v>87</v>
      </c>
      <c r="D668" s="21">
        <v>9.9094176186025298E-2</v>
      </c>
      <c r="E668" s="21">
        <v>8.7052497133248599E-2</v>
      </c>
      <c r="F668" s="21">
        <v>3.6431541424613703E-2</v>
      </c>
      <c r="G668" s="21">
        <v>3.58783791445298E-2</v>
      </c>
    </row>
    <row r="669" spans="1:7" x14ac:dyDescent="0.35">
      <c r="A669" s="20" t="str">
        <f>B627&amp;C669</f>
        <v>CONSUMO PER CAPITA (kg ó litros por individuo)Fresa/freson Ing.</v>
      </c>
      <c r="B669" s="20">
        <v>0</v>
      </c>
      <c r="C669" s="20" t="s">
        <v>88</v>
      </c>
      <c r="D669" s="21">
        <v>5.5266001398214998E-2</v>
      </c>
      <c r="E669" s="21">
        <v>4.0451756332700102E-2</v>
      </c>
      <c r="F669" s="21">
        <v>1.8439962095265001E-2</v>
      </c>
      <c r="G669" s="21">
        <v>1.7396754538447599E-2</v>
      </c>
    </row>
    <row r="670" spans="1:7" x14ac:dyDescent="0.35">
      <c r="A670" s="20" t="str">
        <f>B627&amp;C670</f>
        <v>CONSUMO PER CAPITA (kg ó litros por individuo)Pina Ing.</v>
      </c>
      <c r="B670" s="20">
        <v>0</v>
      </c>
      <c r="C670" s="20" t="s">
        <v>89</v>
      </c>
      <c r="D670" s="21">
        <v>4.6876443677335101E-2</v>
      </c>
      <c r="E670" s="21">
        <v>5.1034292603201602E-2</v>
      </c>
      <c r="F670" s="21">
        <v>2.8397344999842401E-2</v>
      </c>
      <c r="G670" s="21">
        <v>3.3674706919625499E-2</v>
      </c>
    </row>
    <row r="671" spans="1:7" x14ac:dyDescent="0.35">
      <c r="A671" s="20" t="str">
        <f>B627&amp;C671</f>
        <v>CONSUMO PER CAPITA (kg ó litros por individuo)Resto frutas Ing.</v>
      </c>
      <c r="B671" s="20">
        <v>0</v>
      </c>
      <c r="C671" s="20" t="s">
        <v>90</v>
      </c>
      <c r="D671" s="21">
        <v>0.20466631819352801</v>
      </c>
      <c r="E671" s="21">
        <v>0.13591200954941601</v>
      </c>
      <c r="F671" s="21">
        <v>6.97333425507142E-2</v>
      </c>
      <c r="G671" s="21">
        <v>7.9956739746965294E-2</v>
      </c>
    </row>
    <row r="672" spans="1:7" x14ac:dyDescent="0.35">
      <c r="A672" s="20" t="str">
        <f>B627&amp;C672</f>
        <v>CONSUMO PER CAPITA (kg ó litros por individuo)Mermeladas Ing.</v>
      </c>
      <c r="B672" s="20">
        <v>0</v>
      </c>
      <c r="C672" s="20" t="s">
        <v>91</v>
      </c>
      <c r="D672" s="21">
        <v>2.3279238190308402E-2</v>
      </c>
      <c r="E672" s="21">
        <v>2.4574803788632998E-2</v>
      </c>
      <c r="F672" s="21">
        <v>1.8965846249511101E-2</v>
      </c>
      <c r="G672" s="21">
        <v>1.9431320482970998E-2</v>
      </c>
    </row>
    <row r="673" spans="1:7" x14ac:dyDescent="0.35">
      <c r="A673" s="20" t="str">
        <f>B627&amp;C673</f>
        <v>CONSUMO PER CAPITA (kg ó litros por individuo).Hortalizas/Verdur.Ing</v>
      </c>
      <c r="B673" s="20">
        <v>0</v>
      </c>
      <c r="C673" s="20" t="s">
        <v>92</v>
      </c>
      <c r="D673" s="21">
        <v>10.964125981482301</v>
      </c>
      <c r="E673" s="21">
        <v>10.560453712469499</v>
      </c>
      <c r="F673" s="21">
        <v>6.1926982523267498</v>
      </c>
      <c r="G673" s="21">
        <v>7.1894314624124496</v>
      </c>
    </row>
    <row r="674" spans="1:7" x14ac:dyDescent="0.35">
      <c r="A674" s="20" t="str">
        <f>B627&amp;C674</f>
        <v>CONSUMO PER CAPITA (kg ó litros por individuo)Tomates Ing.</v>
      </c>
      <c r="B674" s="20">
        <v>0</v>
      </c>
      <c r="C674" s="20" t="s">
        <v>93</v>
      </c>
      <c r="D674" s="21">
        <v>1.0163959973687799</v>
      </c>
      <c r="E674" s="21">
        <v>0.98435137153253205</v>
      </c>
      <c r="F674" s="21">
        <v>0.57633721294776297</v>
      </c>
      <c r="G674" s="21">
        <v>0.64924067770726102</v>
      </c>
    </row>
    <row r="675" spans="1:7" x14ac:dyDescent="0.35">
      <c r="A675" s="20" t="str">
        <f>B627&amp;C675</f>
        <v>CONSUMO PER CAPITA (kg ó litros por individuo)Judías verdes Ing.</v>
      </c>
      <c r="B675" s="20">
        <v>0</v>
      </c>
      <c r="C675" s="20" t="s">
        <v>94</v>
      </c>
      <c r="D675" s="21">
        <v>0.111895642342397</v>
      </c>
      <c r="E675" s="21">
        <v>0.10184077737783399</v>
      </c>
      <c r="F675" s="21">
        <v>4.8510334559656997E-2</v>
      </c>
      <c r="G675" s="21">
        <v>5.2002645411667499E-2</v>
      </c>
    </row>
    <row r="676" spans="1:7" x14ac:dyDescent="0.35">
      <c r="A676" s="20" t="str">
        <f>B627&amp;C676</f>
        <v>CONSUMO PER CAPITA (kg ó litros por individuo)Patatas Ing.</v>
      </c>
      <c r="B676" s="20">
        <v>0</v>
      </c>
      <c r="C676" s="20" t="s">
        <v>95</v>
      </c>
      <c r="D676" s="21">
        <v>4.2645135857193299</v>
      </c>
      <c r="E676" s="21">
        <v>4.1653183013732002</v>
      </c>
      <c r="F676" s="21">
        <v>2.5105652341338098</v>
      </c>
      <c r="G676" s="21">
        <v>2.9488038233365499</v>
      </c>
    </row>
    <row r="677" spans="1:7" x14ac:dyDescent="0.35">
      <c r="A677" s="20" t="str">
        <f>B627&amp;C677</f>
        <v>CONSUMO PER CAPITA (kg ó litros por individuo)Cebollas Ing.</v>
      </c>
      <c r="B677" s="20">
        <v>0</v>
      </c>
      <c r="C677" s="20" t="s">
        <v>96</v>
      </c>
      <c r="D677" s="21">
        <v>0.88682439966825</v>
      </c>
      <c r="E677" s="21">
        <v>0.78129956617000396</v>
      </c>
      <c r="F677" s="21">
        <v>0.48024720635201701</v>
      </c>
      <c r="G677" s="21">
        <v>0.53388895443769901</v>
      </c>
    </row>
    <row r="678" spans="1:7" x14ac:dyDescent="0.35">
      <c r="A678" s="20" t="str">
        <f>B627&amp;C678</f>
        <v>CONSUMO PER CAPITA (kg ó litros por individuo)Pimientos Ing.</v>
      </c>
      <c r="B678" s="20">
        <v>0</v>
      </c>
      <c r="C678" s="20" t="s">
        <v>97</v>
      </c>
      <c r="D678" s="21">
        <v>0.69590287822447505</v>
      </c>
      <c r="E678" s="21">
        <v>0.72596007801996798</v>
      </c>
      <c r="F678" s="21">
        <v>0.36829208203618402</v>
      </c>
      <c r="G678" s="21">
        <v>0.51251633641148797</v>
      </c>
    </row>
    <row r="679" spans="1:7" x14ac:dyDescent="0.35">
      <c r="A679" s="20" t="str">
        <f>B627&amp;C679</f>
        <v>CONSUMO PER CAPITA (kg ó litros por individuo)Lechugas Ing.</v>
      </c>
      <c r="B679" s="20">
        <v>0</v>
      </c>
      <c r="C679" s="20" t="s">
        <v>98</v>
      </c>
      <c r="D679" s="21">
        <v>1.8827072985369799</v>
      </c>
      <c r="E679" s="21">
        <v>1.73774213772724</v>
      </c>
      <c r="F679" s="21">
        <v>0.98032662643575197</v>
      </c>
      <c r="G679" s="21">
        <v>1.05657260328453</v>
      </c>
    </row>
    <row r="680" spans="1:7" x14ac:dyDescent="0.35">
      <c r="A680" s="20" t="str">
        <f>B627&amp;C680</f>
        <v>CONSUMO PER CAPITA (kg ó litros por individuo)Setas Ing.</v>
      </c>
      <c r="B680" s="20">
        <v>0</v>
      </c>
      <c r="C680" s="20" t="s">
        <v>99</v>
      </c>
      <c r="D680" s="21">
        <v>0.51696070170666297</v>
      </c>
      <c r="E680" s="21">
        <v>0.47931455141860502</v>
      </c>
      <c r="F680" s="21">
        <v>0.29384335729441002</v>
      </c>
      <c r="G680" s="21">
        <v>0.34850045483731101</v>
      </c>
    </row>
    <row r="681" spans="1:7" x14ac:dyDescent="0.35">
      <c r="A681" s="20" t="str">
        <f>B627&amp;C681</f>
        <v>CONSUMO PER CAPITA (kg ó litros por individuo)Esparragos Ing.</v>
      </c>
      <c r="B681" s="20">
        <v>0</v>
      </c>
      <c r="C681" s="20" t="s">
        <v>100</v>
      </c>
      <c r="D681" s="21">
        <v>0.13431682359059599</v>
      </c>
      <c r="E681" s="21">
        <v>9.1041387778270796E-2</v>
      </c>
      <c r="F681" s="21">
        <v>4.7110095644929503E-2</v>
      </c>
      <c r="G681" s="21">
        <v>6.2994541446906097E-2</v>
      </c>
    </row>
    <row r="682" spans="1:7" x14ac:dyDescent="0.35">
      <c r="A682" s="20" t="str">
        <f>B627&amp;C682</f>
        <v>CONSUMO PER CAPITA (kg ó litros por individuo)Otras hortalizas Ing.</v>
      </c>
      <c r="B682" s="20">
        <v>0</v>
      </c>
      <c r="C682" s="20" t="s">
        <v>101</v>
      </c>
      <c r="D682" s="21">
        <v>1.45460865432488</v>
      </c>
      <c r="E682" s="21">
        <v>1.49358554107181</v>
      </c>
      <c r="F682" s="21">
        <v>0.88746610292223405</v>
      </c>
      <c r="G682" s="21">
        <v>1.0249114255390399</v>
      </c>
    </row>
    <row r="683" spans="1:7" x14ac:dyDescent="0.35">
      <c r="A683" s="20" t="str">
        <f>B627&amp;C683</f>
        <v>CONSUMO PER CAPITA (kg ó litros por individuo).Aceite alino Ing.</v>
      </c>
      <c r="B683" s="20">
        <v>0</v>
      </c>
      <c r="C683" s="20" t="s">
        <v>102</v>
      </c>
      <c r="D683" s="21">
        <v>6.8278792222174894E-2</v>
      </c>
      <c r="E683" s="21">
        <v>6.5531325734005205E-2</v>
      </c>
      <c r="F683" s="21">
        <v>3.7947715822100603E-2</v>
      </c>
      <c r="G683" s="21">
        <v>4.0803515771927402E-2</v>
      </c>
    </row>
    <row r="684" spans="1:7" x14ac:dyDescent="0.35">
      <c r="A684" s="20" t="str">
        <f>B627&amp;C684</f>
        <v>CONSUMO PER CAPITA (kg ó litros por individuo)Aceite oliva Ing.</v>
      </c>
      <c r="B684" s="20">
        <v>0</v>
      </c>
      <c r="C684" s="20" t="s">
        <v>103</v>
      </c>
      <c r="D684" s="21">
        <v>2.28295733188662E-2</v>
      </c>
      <c r="E684" s="21">
        <v>1.7838550875304001E-2</v>
      </c>
      <c r="F684" s="21">
        <v>7.2072789262277604E-3</v>
      </c>
      <c r="G684" s="21">
        <v>9.3459439401941801E-3</v>
      </c>
    </row>
    <row r="685" spans="1:7" x14ac:dyDescent="0.35">
      <c r="A685" s="20" t="str">
        <f>B627&amp;C685</f>
        <v>CONSUMO PER CAPITA (kg ó litros por individuo)Resto aceite Ing.</v>
      </c>
      <c r="B685" s="20">
        <v>0</v>
      </c>
      <c r="C685" s="20" t="s">
        <v>104</v>
      </c>
      <c r="D685" s="21">
        <v>4.5449218903308698E-2</v>
      </c>
      <c r="E685" s="21">
        <v>4.7692774858701201E-2</v>
      </c>
      <c r="F685" s="21">
        <v>3.0740436895872799E-2</v>
      </c>
      <c r="G685" s="21">
        <v>3.14575718317332E-2</v>
      </c>
    </row>
    <row r="686" spans="1:7" x14ac:dyDescent="0.35">
      <c r="A686" s="20" t="str">
        <f>B627&amp;C686</f>
        <v>CONSUMO PER CAPITA (kg ó litros por individuo).Pan Ing.</v>
      </c>
      <c r="B686" s="20">
        <v>0</v>
      </c>
      <c r="C686" s="20" t="s">
        <v>105</v>
      </c>
      <c r="D686" s="21">
        <v>4.5382204924356699</v>
      </c>
      <c r="E686" s="21">
        <v>4.49963168008692</v>
      </c>
      <c r="F686" s="21">
        <v>2.8564347406092598</v>
      </c>
      <c r="G686" s="21">
        <v>3.1294896151914902</v>
      </c>
    </row>
    <row r="687" spans="1:7" x14ac:dyDescent="0.35">
      <c r="A687" s="20" t="str">
        <f>B627&amp;C687</f>
        <v>CONSUMO PER CAPITA (kg ó litros por individuo).Pastas Ing.</v>
      </c>
      <c r="B687" s="20">
        <v>0</v>
      </c>
      <c r="C687" s="20" t="s">
        <v>106</v>
      </c>
      <c r="D687" s="21">
        <v>0.209843789108839</v>
      </c>
      <c r="E687" s="21">
        <v>0.18309799439996099</v>
      </c>
      <c r="F687" s="21">
        <v>0.115344318488832</v>
      </c>
      <c r="G687" s="21">
        <v>0.12323994860905101</v>
      </c>
    </row>
    <row r="688" spans="1:7" x14ac:dyDescent="0.35">
      <c r="A688" s="20" t="str">
        <f>B627&amp;C688</f>
        <v>CONSUMO PER CAPITA (kg ó litros por individuo).Arroz Ing.</v>
      </c>
      <c r="B688" s="20">
        <v>0</v>
      </c>
      <c r="C688" s="20" t="s">
        <v>107</v>
      </c>
      <c r="D688" s="21">
        <v>0.388842743996554</v>
      </c>
      <c r="E688" s="21">
        <v>0.39637005476032</v>
      </c>
      <c r="F688" s="21">
        <v>0.234756286100541</v>
      </c>
      <c r="G688" s="21">
        <v>0.30785165279188298</v>
      </c>
    </row>
    <row r="689" spans="1:7" x14ac:dyDescent="0.35">
      <c r="A689" s="20" t="str">
        <f>B627&amp;C689</f>
        <v>CONSUMO PER CAPITA (kg ó litros por individuo).Legumbres Ing.</v>
      </c>
      <c r="B689" s="20">
        <v>0</v>
      </c>
      <c r="C689" s="20" t="s">
        <v>108</v>
      </c>
      <c r="D689" s="21">
        <v>0.107171786517314</v>
      </c>
      <c r="E689" s="21">
        <v>9.2723177909547205E-2</v>
      </c>
      <c r="F689" s="21">
        <v>6.3836439471167294E-2</v>
      </c>
      <c r="G689" s="21">
        <v>7.1087735146731099E-2</v>
      </c>
    </row>
    <row r="690" spans="1:7" x14ac:dyDescent="0.35">
      <c r="A690" s="20" t="str">
        <f>B627&amp;C690</f>
        <v>CONSUMO PER CAPITA (kg ó litros por individuo)BATIDOS</v>
      </c>
      <c r="B690" s="20">
        <v>0</v>
      </c>
      <c r="C690" s="20" t="s">
        <v>109</v>
      </c>
      <c r="D690" s="21">
        <v>0.28917868067578101</v>
      </c>
      <c r="E690" s="21">
        <v>0.300110123285113</v>
      </c>
      <c r="F690" s="21">
        <v>0.16777669648919899</v>
      </c>
      <c r="G690" s="21">
        <v>0.19296098750436499</v>
      </c>
    </row>
    <row r="691" spans="1:7" x14ac:dyDescent="0.35">
      <c r="A691" s="20" t="str">
        <f>B627&amp;C691</f>
        <v>CONSUMO PER CAPITA (kg ó litros por individuo)HELADOS</v>
      </c>
      <c r="B691" s="20">
        <v>0</v>
      </c>
      <c r="C691" s="20" t="s">
        <v>110</v>
      </c>
      <c r="D691" s="21">
        <v>1.1821811341959301</v>
      </c>
      <c r="E691" s="21">
        <v>1.1379082101572999</v>
      </c>
      <c r="F691" s="21">
        <v>0.67004020523039198</v>
      </c>
      <c r="G691" s="21">
        <v>0.76422230791507495</v>
      </c>
    </row>
    <row r="692" spans="1:7" x14ac:dyDescent="0.35">
      <c r="A692" s="20" t="str">
        <f>B627&amp;C692</f>
        <v>CONSUMO PER CAPITA (kg ó litros por individuo)GALLETAS</v>
      </c>
      <c r="B692" s="20">
        <v>0</v>
      </c>
      <c r="C692" s="20" t="s">
        <v>111</v>
      </c>
      <c r="D692" s="21">
        <v>3.3459973570488202E-2</v>
      </c>
      <c r="E692" s="21">
        <v>3.4167664122127302E-2</v>
      </c>
      <c r="F692" s="21">
        <v>2.7962728453600198E-2</v>
      </c>
      <c r="G692" s="21">
        <v>2.5463427383626999E-2</v>
      </c>
    </row>
    <row r="693" spans="1:7" x14ac:dyDescent="0.35">
      <c r="A693" s="20" t="str">
        <f>B627&amp;C693</f>
        <v>CONSUMO PER CAPITA (kg ó litros por individuo)BOLLERÍA</v>
      </c>
      <c r="B693" s="20">
        <v>0</v>
      </c>
      <c r="C693" s="20" t="s">
        <v>112</v>
      </c>
      <c r="D693" s="21">
        <v>2.2573639837061799</v>
      </c>
      <c r="E693" s="21">
        <v>2.18761455015991</v>
      </c>
      <c r="F693" s="21">
        <v>1.6739338688696701</v>
      </c>
      <c r="G693" s="21">
        <v>1.6064180054988899</v>
      </c>
    </row>
    <row r="694" spans="1:7" x14ac:dyDescent="0.35">
      <c r="A694" s="20" t="str">
        <f>B627&amp;C694</f>
        <v>CONSUMO PER CAPITA (kg ó litros por individuo)BOLLERIA SALADA</v>
      </c>
      <c r="B694" s="20">
        <v>0</v>
      </c>
      <c r="C694" s="20" t="s">
        <v>113</v>
      </c>
      <c r="D694" s="21">
        <v>0</v>
      </c>
      <c r="E694" s="21">
        <v>0</v>
      </c>
      <c r="F694" s="21">
        <v>4.79537388778426E-2</v>
      </c>
      <c r="G694" s="21">
        <v>5.1236742032769601E-2</v>
      </c>
    </row>
    <row r="695" spans="1:7" x14ac:dyDescent="0.35">
      <c r="A695" s="20" t="str">
        <f>B627&amp;C695</f>
        <v>CONSUMO PER CAPITA (kg ó litros por individuo)BOLLERIA DULCE</v>
      </c>
      <c r="B695" s="20">
        <v>0</v>
      </c>
      <c r="C695" s="20" t="s">
        <v>114</v>
      </c>
      <c r="D695" s="21">
        <v>0</v>
      </c>
      <c r="E695" s="21">
        <v>0</v>
      </c>
      <c r="F695" s="21">
        <v>1.6259801299918299</v>
      </c>
      <c r="G695" s="21">
        <v>1.5551812634661299</v>
      </c>
    </row>
    <row r="696" spans="1:7" x14ac:dyDescent="0.35">
      <c r="A696" s="20" t="str">
        <f>B627&amp;C696</f>
        <v>CONSUMO PER CAPITA (kg ó litros por individuo)PAL.PAN+BARRIT+TORTIT</v>
      </c>
      <c r="B696" s="20">
        <v>0</v>
      </c>
      <c r="C696" s="20" t="s">
        <v>115</v>
      </c>
      <c r="D696" s="21">
        <v>0.1135737643378</v>
      </c>
      <c r="E696" s="21">
        <v>0.10436477508507799</v>
      </c>
      <c r="F696" s="21">
        <v>7.5073804577999295E-2</v>
      </c>
      <c r="G696" s="21">
        <v>6.9385020691145105E-2</v>
      </c>
    </row>
    <row r="697" spans="1:7" x14ac:dyDescent="0.35">
      <c r="A697" s="20" t="str">
        <f>B627&amp;C697</f>
        <v>CONSUMO PER CAPITA (kg ó litros por individuo)PALITOS PAN</v>
      </c>
      <c r="B697" s="20">
        <v>0</v>
      </c>
      <c r="C697" s="20" t="s">
        <v>116</v>
      </c>
      <c r="D697" s="21">
        <v>6.7235008831492193E-2</v>
      </c>
      <c r="E697" s="21">
        <v>7.1278346013084595E-2</v>
      </c>
      <c r="F697" s="21">
        <v>4.7475626502194203E-2</v>
      </c>
      <c r="G697" s="21">
        <v>4.7864280190612597E-2</v>
      </c>
    </row>
    <row r="698" spans="1:7" x14ac:dyDescent="0.35">
      <c r="A698" s="20" t="str">
        <f>B627&amp;C698</f>
        <v>CONSUMO PER CAPITA (kg ó litros por individuo)TORTITAS</v>
      </c>
      <c r="B698" s="20">
        <v>0</v>
      </c>
      <c r="C698" s="20" t="s">
        <v>117</v>
      </c>
      <c r="D698" s="21">
        <v>2.33867572627811E-2</v>
      </c>
      <c r="E698" s="21">
        <v>1.62647473970489E-2</v>
      </c>
      <c r="F698" s="21">
        <v>1.41598566962593E-2</v>
      </c>
      <c r="G698" s="21">
        <v>1.23555135019258E-2</v>
      </c>
    </row>
    <row r="699" spans="1:7" x14ac:dyDescent="0.35">
      <c r="A699" s="20" t="str">
        <f>B627&amp;C699</f>
        <v>CONSUMO PER CAPITA (kg ó litros por individuo)BARRITAS</v>
      </c>
      <c r="B699" s="20">
        <v>0</v>
      </c>
      <c r="C699" s="20" t="s">
        <v>118</v>
      </c>
      <c r="D699" s="21">
        <v>2.2951998243526301E-2</v>
      </c>
      <c r="E699" s="21">
        <v>1.6821681674944602E-2</v>
      </c>
      <c r="F699" s="21">
        <v>1.3438321379545801E-2</v>
      </c>
      <c r="G699" s="21">
        <v>9.1652269986066803E-3</v>
      </c>
    </row>
    <row r="700" spans="1:7" x14ac:dyDescent="0.35">
      <c r="A700" s="20" t="str">
        <f>B627&amp;C700</f>
        <v>CONSUMO PER CAPITA (kg ó litros por individuo).Resto productos Ing.</v>
      </c>
      <c r="B700" s="20">
        <v>0</v>
      </c>
      <c r="C700" s="20" t="s">
        <v>119</v>
      </c>
      <c r="D700" s="21">
        <v>7.09796834903144</v>
      </c>
      <c r="E700" s="21">
        <v>7.3528032957429303</v>
      </c>
      <c r="F700" s="21">
        <v>5.0305777637221096</v>
      </c>
      <c r="G700" s="21">
        <v>5.9038680541121797</v>
      </c>
    </row>
    <row r="701" spans="1:7" x14ac:dyDescent="0.35">
      <c r="A701" s="20" t="str">
        <f>B627&amp;C701</f>
        <v>CONSUMO PER CAPITA (kg ó litros por individuo)Gazpacho / Salmorejo</v>
      </c>
      <c r="B701" s="20">
        <v>0</v>
      </c>
      <c r="C701" s="20" t="s">
        <v>120</v>
      </c>
      <c r="D701" s="21">
        <v>0</v>
      </c>
      <c r="E701" s="21">
        <v>0</v>
      </c>
      <c r="F701" s="21">
        <v>6.6765291570235002E-2</v>
      </c>
      <c r="G701" s="21">
        <v>0.100695030105318</v>
      </c>
    </row>
    <row r="702" spans="1:7" x14ac:dyDescent="0.35">
      <c r="A702" s="20" t="str">
        <f>B627&amp;C702</f>
        <v>CONSUMO PER CAPITA (kg ó litros por individuo)Sopas / Cremas / pures</v>
      </c>
      <c r="B702" s="20">
        <v>0</v>
      </c>
      <c r="C702" s="20" t="s">
        <v>121</v>
      </c>
      <c r="D702" s="21">
        <v>0</v>
      </c>
      <c r="E702" s="21">
        <v>0</v>
      </c>
      <c r="F702" s="21">
        <v>0.102579007407268</v>
      </c>
      <c r="G702" s="21">
        <v>0.117528952163284</v>
      </c>
    </row>
    <row r="703" spans="1:7" x14ac:dyDescent="0.35">
      <c r="A703" s="20" t="str">
        <f>B627&amp;C703</f>
        <v>CONSUMO PER CAPITA (kg ó litros por individuo)Proteinas Vegetales</v>
      </c>
      <c r="B703" s="20">
        <v>0</v>
      </c>
      <c r="C703" s="20" t="s">
        <v>122</v>
      </c>
      <c r="D703" s="21">
        <v>0</v>
      </c>
      <c r="E703" s="21">
        <v>0</v>
      </c>
      <c r="F703" s="21">
        <v>0</v>
      </c>
      <c r="G703" s="21">
        <v>0</v>
      </c>
    </row>
    <row r="704" spans="1:7" x14ac:dyDescent="0.35">
      <c r="A704" s="20" t="str">
        <f>B627&amp;C704</f>
        <v>CONSUMO PER CAPITA (kg ó litros por individuo)Platos Base Huevos</v>
      </c>
      <c r="B704" s="20">
        <v>0</v>
      </c>
      <c r="C704" s="20" t="s">
        <v>123</v>
      </c>
      <c r="D704" s="21">
        <v>0</v>
      </c>
      <c r="E704" s="21">
        <v>0</v>
      </c>
      <c r="F704" s="21">
        <v>0.437843103500134</v>
      </c>
      <c r="G704" s="21">
        <v>0.49502612421898001</v>
      </c>
    </row>
    <row r="705" spans="1:7" x14ac:dyDescent="0.35">
      <c r="A705" s="20" t="str">
        <f>B705&amp;C705</f>
        <v>GASTO PER CAPITA (€ por individuo).T.Alimentos TOTAL ING</v>
      </c>
      <c r="B705" s="20" t="s">
        <v>132</v>
      </c>
      <c r="C705" s="20" t="s">
        <v>46</v>
      </c>
      <c r="D705" s="21">
        <v>584.88698239441601</v>
      </c>
      <c r="E705" s="21">
        <v>620.89938440655101</v>
      </c>
      <c r="F705" s="21">
        <v>396.614420528577</v>
      </c>
      <c r="G705" s="21">
        <v>505.06348970709598</v>
      </c>
    </row>
    <row r="706" spans="1:7" x14ac:dyDescent="0.35">
      <c r="A706" s="20" t="str">
        <f>B705&amp;C706</f>
        <v>GASTO PER CAPITA (€ por individuo).T.Carne Ing.</v>
      </c>
      <c r="B706" s="20">
        <v>0</v>
      </c>
      <c r="C706" s="20" t="s">
        <v>47</v>
      </c>
      <c r="D706" s="21" t="s">
        <v>279</v>
      </c>
      <c r="E706" s="21" t="s">
        <v>279</v>
      </c>
      <c r="F706" s="21" t="s">
        <v>279</v>
      </c>
      <c r="G706" s="21" t="s">
        <v>279</v>
      </c>
    </row>
    <row r="707" spans="1:7" x14ac:dyDescent="0.35">
      <c r="A707" s="20" t="str">
        <f>B705&amp;C707</f>
        <v>GASTO PER CAPITA (€ por individuo)T.Carne Fresca Ing</v>
      </c>
      <c r="B707" s="20">
        <v>0</v>
      </c>
      <c r="C707" s="20" t="s">
        <v>48</v>
      </c>
      <c r="D707" s="21" t="s">
        <v>279</v>
      </c>
      <c r="E707" s="21" t="s">
        <v>279</v>
      </c>
      <c r="F707" s="21" t="s">
        <v>279</v>
      </c>
      <c r="G707" s="21" t="s">
        <v>279</v>
      </c>
    </row>
    <row r="708" spans="1:7" x14ac:dyDescent="0.35">
      <c r="A708" s="20" t="str">
        <f>B705&amp;C708</f>
        <v>GASTO PER CAPITA (€ por individuo)Ternera Ing.</v>
      </c>
      <c r="B708" s="20">
        <v>0</v>
      </c>
      <c r="C708" s="20" t="s">
        <v>49</v>
      </c>
      <c r="D708" s="21" t="s">
        <v>279</v>
      </c>
      <c r="E708" s="21" t="s">
        <v>279</v>
      </c>
      <c r="F708" s="21" t="s">
        <v>279</v>
      </c>
      <c r="G708" s="21" t="s">
        <v>279</v>
      </c>
    </row>
    <row r="709" spans="1:7" x14ac:dyDescent="0.35">
      <c r="A709" s="20" t="str">
        <f>B705&amp;C709</f>
        <v>GASTO PER CAPITA (€ por individuo)Pollo Ing.</v>
      </c>
      <c r="B709" s="20">
        <v>0</v>
      </c>
      <c r="C709" s="20" t="s">
        <v>50</v>
      </c>
      <c r="D709" s="21" t="s">
        <v>279</v>
      </c>
      <c r="E709" s="21" t="s">
        <v>279</v>
      </c>
      <c r="F709" s="21" t="s">
        <v>279</v>
      </c>
      <c r="G709" s="21" t="s">
        <v>279</v>
      </c>
    </row>
    <row r="710" spans="1:7" x14ac:dyDescent="0.35">
      <c r="A710" s="20" t="str">
        <f>B705&amp;C710</f>
        <v>GASTO PER CAPITA (€ por individuo)Porcino Ing.</v>
      </c>
      <c r="B710" s="20">
        <v>0</v>
      </c>
      <c r="C710" s="20" t="s">
        <v>51</v>
      </c>
      <c r="D710" s="21" t="s">
        <v>279</v>
      </c>
      <c r="E710" s="21" t="s">
        <v>279</v>
      </c>
      <c r="F710" s="21" t="s">
        <v>279</v>
      </c>
      <c r="G710" s="21" t="s">
        <v>279</v>
      </c>
    </row>
    <row r="711" spans="1:7" x14ac:dyDescent="0.35">
      <c r="A711" s="20" t="str">
        <f>B705&amp;C711</f>
        <v>GASTO PER CAPITA (€ por individuo)Ovino Ing.</v>
      </c>
      <c r="B711" s="20">
        <v>0</v>
      </c>
      <c r="C711" s="20" t="s">
        <v>52</v>
      </c>
      <c r="D711" s="21" t="s">
        <v>279</v>
      </c>
      <c r="E711" s="21" t="s">
        <v>279</v>
      </c>
      <c r="F711" s="21" t="s">
        <v>279</v>
      </c>
      <c r="G711" s="21" t="s">
        <v>279</v>
      </c>
    </row>
    <row r="712" spans="1:7" x14ac:dyDescent="0.35">
      <c r="A712" s="20" t="str">
        <f>B705&amp;C712</f>
        <v>GASTO PER CAPITA (€ por individuo)Resto Carne Ing.</v>
      </c>
      <c r="B712" s="20">
        <v>0</v>
      </c>
      <c r="C712" s="20" t="s">
        <v>53</v>
      </c>
      <c r="D712" s="21" t="s">
        <v>279</v>
      </c>
      <c r="E712" s="21" t="s">
        <v>279</v>
      </c>
      <c r="F712" s="21" t="s">
        <v>279</v>
      </c>
      <c r="G712" s="21" t="s">
        <v>279</v>
      </c>
    </row>
    <row r="713" spans="1:7" x14ac:dyDescent="0.35">
      <c r="A713" s="20" t="str">
        <f>B705&amp;C713</f>
        <v>GASTO PER CAPITA (€ por individuo)Carnes Transform.Ing</v>
      </c>
      <c r="B713" s="20">
        <v>0</v>
      </c>
      <c r="C713" s="20" t="s">
        <v>54</v>
      </c>
      <c r="D713" s="21" t="s">
        <v>279</v>
      </c>
      <c r="E713" s="21" t="s">
        <v>279</v>
      </c>
      <c r="F713" s="21" t="s">
        <v>279</v>
      </c>
      <c r="G713" s="21" t="s">
        <v>279</v>
      </c>
    </row>
    <row r="714" spans="1:7" x14ac:dyDescent="0.35">
      <c r="A714" s="20" t="str">
        <f>B705&amp;C714</f>
        <v>GASTO PER CAPITA (€ por individuo)Jamón Curado Ing.</v>
      </c>
      <c r="B714" s="20">
        <v>0</v>
      </c>
      <c r="C714" s="20" t="s">
        <v>55</v>
      </c>
      <c r="D714" s="21" t="s">
        <v>279</v>
      </c>
      <c r="E714" s="21" t="s">
        <v>279</v>
      </c>
      <c r="F714" s="21" t="s">
        <v>279</v>
      </c>
      <c r="G714" s="21" t="s">
        <v>279</v>
      </c>
    </row>
    <row r="715" spans="1:7" x14ac:dyDescent="0.35">
      <c r="A715" s="20" t="str">
        <f>B705&amp;C715</f>
        <v>GASTO PER CAPITA (€ por individuo)J.Curado Normal Ing</v>
      </c>
      <c r="B715" s="20">
        <v>0</v>
      </c>
      <c r="C715" s="20" t="s">
        <v>56</v>
      </c>
      <c r="D715" s="21" t="s">
        <v>279</v>
      </c>
      <c r="E715" s="21" t="s">
        <v>279</v>
      </c>
      <c r="F715" s="21" t="s">
        <v>279</v>
      </c>
      <c r="G715" s="21" t="s">
        <v>279</v>
      </c>
    </row>
    <row r="716" spans="1:7" x14ac:dyDescent="0.35">
      <c r="A716" s="20" t="str">
        <f>B705&amp;C716</f>
        <v>GASTO PER CAPITA (€ por individuo)J.Iberico Ing.</v>
      </c>
      <c r="B716" s="20">
        <v>0</v>
      </c>
      <c r="C716" s="20" t="s">
        <v>57</v>
      </c>
      <c r="D716" s="21" t="s">
        <v>279</v>
      </c>
      <c r="E716" s="21" t="s">
        <v>279</v>
      </c>
      <c r="F716" s="21" t="s">
        <v>279</v>
      </c>
      <c r="G716" s="21" t="s">
        <v>279</v>
      </c>
    </row>
    <row r="717" spans="1:7" x14ac:dyDescent="0.35">
      <c r="A717" s="20" t="str">
        <f>B705&amp;C717</f>
        <v>GASTO PER CAPITA (€ por individuo)Lomo embuchado Ing.</v>
      </c>
      <c r="B717" s="20">
        <v>0</v>
      </c>
      <c r="C717" s="20" t="s">
        <v>58</v>
      </c>
      <c r="D717" s="21" t="s">
        <v>279</v>
      </c>
      <c r="E717" s="21" t="s">
        <v>279</v>
      </c>
      <c r="F717" s="21" t="s">
        <v>279</v>
      </c>
      <c r="G717" s="21" t="s">
        <v>279</v>
      </c>
    </row>
    <row r="718" spans="1:7" x14ac:dyDescent="0.35">
      <c r="A718" s="20" t="str">
        <f>B705&amp;C718</f>
        <v>GASTO PER CAPITA (€ por individuo)Chorizo Ing.</v>
      </c>
      <c r="B718" s="20">
        <v>0</v>
      </c>
      <c r="C718" s="20" t="s">
        <v>59</v>
      </c>
      <c r="D718" s="21" t="s">
        <v>279</v>
      </c>
      <c r="E718" s="21" t="s">
        <v>279</v>
      </c>
      <c r="F718" s="21" t="s">
        <v>279</v>
      </c>
      <c r="G718" s="21" t="s">
        <v>279</v>
      </c>
    </row>
    <row r="719" spans="1:7" x14ac:dyDescent="0.35">
      <c r="A719" s="20" t="str">
        <f>B705&amp;C719</f>
        <v>GASTO PER CAPITA (€ por individuo)Pates/Foie-gras Ing</v>
      </c>
      <c r="B719" s="20">
        <v>0</v>
      </c>
      <c r="C719" s="20" t="s">
        <v>60</v>
      </c>
      <c r="D719" s="21" t="s">
        <v>279</v>
      </c>
      <c r="E719" s="21" t="s">
        <v>279</v>
      </c>
      <c r="F719" s="21" t="s">
        <v>279</v>
      </c>
      <c r="G719" s="21" t="s">
        <v>279</v>
      </c>
    </row>
    <row r="720" spans="1:7" x14ac:dyDescent="0.35">
      <c r="A720" s="20" t="str">
        <f>B705&amp;C720</f>
        <v>GASTO PER CAPITA (€ por individuo)Rto carn.transf.Ing</v>
      </c>
      <c r="B720" s="20">
        <v>0</v>
      </c>
      <c r="C720" s="20" t="s">
        <v>61</v>
      </c>
      <c r="D720" s="21" t="s">
        <v>279</v>
      </c>
      <c r="E720" s="21" t="s">
        <v>279</v>
      </c>
      <c r="F720" s="21" t="s">
        <v>279</v>
      </c>
      <c r="G720" s="21" t="s">
        <v>279</v>
      </c>
    </row>
    <row r="721" spans="1:7" x14ac:dyDescent="0.35">
      <c r="A721" s="20" t="str">
        <f>B705&amp;C721</f>
        <v>GASTO PER CAPITA (€ por individuo).T.Pescados/Marisc.Ing</v>
      </c>
      <c r="B721" s="20">
        <v>0</v>
      </c>
      <c r="C721" s="20" t="s">
        <v>62</v>
      </c>
      <c r="D721" s="21" t="s">
        <v>279</v>
      </c>
      <c r="E721" s="21" t="s">
        <v>279</v>
      </c>
      <c r="F721" s="21" t="s">
        <v>279</v>
      </c>
      <c r="G721" s="21" t="s">
        <v>279</v>
      </c>
    </row>
    <row r="722" spans="1:7" x14ac:dyDescent="0.35">
      <c r="A722" s="20" t="str">
        <f>B705&amp;C722</f>
        <v>GASTO PER CAPITA (€ por individuo)Pescados Ing.</v>
      </c>
      <c r="B722" s="20">
        <v>0</v>
      </c>
      <c r="C722" s="20" t="s">
        <v>63</v>
      </c>
      <c r="D722" s="21" t="s">
        <v>279</v>
      </c>
      <c r="E722" s="21" t="s">
        <v>279</v>
      </c>
      <c r="F722" s="21" t="s">
        <v>279</v>
      </c>
      <c r="G722" s="21" t="s">
        <v>279</v>
      </c>
    </row>
    <row r="723" spans="1:7" x14ac:dyDescent="0.35">
      <c r="A723" s="20" t="str">
        <f>B705&amp;C723</f>
        <v>GASTO PER CAPITA (€ por individuo)Merluza/Pescadil.Ing</v>
      </c>
      <c r="B723" s="20">
        <v>0</v>
      </c>
      <c r="C723" s="20" t="s">
        <v>64</v>
      </c>
      <c r="D723" s="21" t="s">
        <v>279</v>
      </c>
      <c r="E723" s="21" t="s">
        <v>279</v>
      </c>
      <c r="F723" s="21" t="s">
        <v>279</v>
      </c>
      <c r="G723" s="21" t="s">
        <v>279</v>
      </c>
    </row>
    <row r="724" spans="1:7" x14ac:dyDescent="0.35">
      <c r="A724" s="20" t="str">
        <f>B705&amp;C724</f>
        <v>GASTO PER CAPITA (€ por individuo)Boquerones Ing.</v>
      </c>
      <c r="B724" s="20">
        <v>0</v>
      </c>
      <c r="C724" s="20" t="s">
        <v>65</v>
      </c>
      <c r="D724" s="21" t="s">
        <v>279</v>
      </c>
      <c r="E724" s="21" t="s">
        <v>279</v>
      </c>
      <c r="F724" s="21" t="s">
        <v>279</v>
      </c>
      <c r="G724" s="21" t="s">
        <v>279</v>
      </c>
    </row>
    <row r="725" spans="1:7" x14ac:dyDescent="0.35">
      <c r="A725" s="20" t="str">
        <f>B705&amp;C725</f>
        <v>GASTO PER CAPITA (€ por individuo)Sardinas Ing.</v>
      </c>
      <c r="B725" s="20">
        <v>0</v>
      </c>
      <c r="C725" s="20" t="s">
        <v>66</v>
      </c>
      <c r="D725" s="21" t="s">
        <v>279</v>
      </c>
      <c r="E725" s="21" t="s">
        <v>279</v>
      </c>
      <c r="F725" s="21" t="s">
        <v>279</v>
      </c>
      <c r="G725" s="21" t="s">
        <v>279</v>
      </c>
    </row>
    <row r="726" spans="1:7" x14ac:dyDescent="0.35">
      <c r="A726" s="20" t="str">
        <f>B705&amp;C726</f>
        <v>GASTO PER CAPITA (€ por individuo)Rape Ing.</v>
      </c>
      <c r="B726" s="20">
        <v>0</v>
      </c>
      <c r="C726" s="20" t="s">
        <v>67</v>
      </c>
      <c r="D726" s="21" t="s">
        <v>279</v>
      </c>
      <c r="E726" s="21" t="s">
        <v>279</v>
      </c>
      <c r="F726" s="21" t="s">
        <v>279</v>
      </c>
      <c r="G726" s="21" t="s">
        <v>279</v>
      </c>
    </row>
    <row r="727" spans="1:7" x14ac:dyDescent="0.35">
      <c r="A727" s="20" t="str">
        <f>B705&amp;C727</f>
        <v>GASTO PER CAPITA (€ por individuo)Dorada Ing.</v>
      </c>
      <c r="B727" s="20">
        <v>0</v>
      </c>
      <c r="C727" s="20" t="s">
        <v>68</v>
      </c>
      <c r="D727" s="21" t="s">
        <v>279</v>
      </c>
      <c r="E727" s="21" t="s">
        <v>279</v>
      </c>
      <c r="F727" s="21" t="s">
        <v>279</v>
      </c>
      <c r="G727" s="21" t="s">
        <v>279</v>
      </c>
    </row>
    <row r="728" spans="1:7" x14ac:dyDescent="0.35">
      <c r="A728" s="20" t="str">
        <f>B705&amp;C728</f>
        <v>GASTO PER CAPITA (€ por individuo)Salmon Ing.</v>
      </c>
      <c r="B728" s="20">
        <v>0</v>
      </c>
      <c r="C728" s="20" t="s">
        <v>69</v>
      </c>
      <c r="D728" s="21" t="s">
        <v>279</v>
      </c>
      <c r="E728" s="21" t="s">
        <v>279</v>
      </c>
      <c r="F728" s="21" t="s">
        <v>279</v>
      </c>
      <c r="G728" s="21" t="s">
        <v>279</v>
      </c>
    </row>
    <row r="729" spans="1:7" x14ac:dyDescent="0.35">
      <c r="A729" s="20" t="str">
        <f>B705&amp;C729</f>
        <v>GASTO PER CAPITA (€ por individuo)Atun Fresco Ing.</v>
      </c>
      <c r="B729" s="20">
        <v>0</v>
      </c>
      <c r="C729" s="20" t="s">
        <v>70</v>
      </c>
      <c r="D729" s="21" t="s">
        <v>279</v>
      </c>
      <c r="E729" s="21" t="s">
        <v>279</v>
      </c>
      <c r="F729" s="21" t="s">
        <v>279</v>
      </c>
      <c r="G729" s="21" t="s">
        <v>279</v>
      </c>
    </row>
    <row r="730" spans="1:7" x14ac:dyDescent="0.35">
      <c r="A730" s="20" t="str">
        <f>B705&amp;C730</f>
        <v>GASTO PER CAPITA (€ por individuo)Resto pescados Ing.</v>
      </c>
      <c r="B730" s="20">
        <v>0</v>
      </c>
      <c r="C730" s="20" t="s">
        <v>71</v>
      </c>
      <c r="D730" s="21" t="s">
        <v>279</v>
      </c>
      <c r="E730" s="21" t="s">
        <v>279</v>
      </c>
      <c r="F730" s="21" t="s">
        <v>279</v>
      </c>
      <c r="G730" s="21" t="s">
        <v>279</v>
      </c>
    </row>
    <row r="731" spans="1:7" x14ac:dyDescent="0.35">
      <c r="A731" s="20" t="str">
        <f>B705&amp;C731</f>
        <v>GASTO PER CAPITA (€ por individuo)Mariscos Ing.</v>
      </c>
      <c r="B731" s="20">
        <v>0</v>
      </c>
      <c r="C731" s="20" t="s">
        <v>72</v>
      </c>
      <c r="D731" s="21" t="s">
        <v>279</v>
      </c>
      <c r="E731" s="21" t="s">
        <v>279</v>
      </c>
      <c r="F731" s="21" t="s">
        <v>279</v>
      </c>
      <c r="G731" s="21" t="s">
        <v>279</v>
      </c>
    </row>
    <row r="732" spans="1:7" x14ac:dyDescent="0.35">
      <c r="A732" s="20" t="str">
        <f>B705&amp;C732</f>
        <v>GASTO PER CAPITA (€ por individuo)Calamares Ing.</v>
      </c>
      <c r="B732" s="20">
        <v>0</v>
      </c>
      <c r="C732" s="20" t="s">
        <v>73</v>
      </c>
      <c r="D732" s="21" t="s">
        <v>279</v>
      </c>
      <c r="E732" s="21" t="s">
        <v>279</v>
      </c>
      <c r="F732" s="21" t="s">
        <v>279</v>
      </c>
      <c r="G732" s="21" t="s">
        <v>279</v>
      </c>
    </row>
    <row r="733" spans="1:7" x14ac:dyDescent="0.35">
      <c r="A733" s="20" t="str">
        <f>B705&amp;C733</f>
        <v>GASTO PER CAPITA (€ por individuo)Pulpo/sepia Ing.</v>
      </c>
      <c r="B733" s="20">
        <v>0</v>
      </c>
      <c r="C733" s="20" t="s">
        <v>74</v>
      </c>
      <c r="D733" s="21" t="s">
        <v>279</v>
      </c>
      <c r="E733" s="21" t="s">
        <v>279</v>
      </c>
      <c r="F733" s="21" t="s">
        <v>279</v>
      </c>
      <c r="G733" s="21" t="s">
        <v>279</v>
      </c>
    </row>
    <row r="734" spans="1:7" x14ac:dyDescent="0.35">
      <c r="A734" s="20" t="str">
        <f>B705&amp;C734</f>
        <v>GASTO PER CAPITA (€ por individuo)Langostinos/Gamb.Ing</v>
      </c>
      <c r="B734" s="20">
        <v>0</v>
      </c>
      <c r="C734" s="20" t="s">
        <v>75</v>
      </c>
      <c r="D734" s="21" t="s">
        <v>279</v>
      </c>
      <c r="E734" s="21" t="s">
        <v>279</v>
      </c>
      <c r="F734" s="21" t="s">
        <v>279</v>
      </c>
      <c r="G734" s="21" t="s">
        <v>279</v>
      </c>
    </row>
    <row r="735" spans="1:7" x14ac:dyDescent="0.35">
      <c r="A735" s="20" t="str">
        <f>B705&amp;C735</f>
        <v>GASTO PER CAPITA (€ por individuo)Otros mariscos Ing.</v>
      </c>
      <c r="B735" s="20">
        <v>0</v>
      </c>
      <c r="C735" s="20" t="s">
        <v>76</v>
      </c>
      <c r="D735" s="21" t="s">
        <v>279</v>
      </c>
      <c r="E735" s="21" t="s">
        <v>279</v>
      </c>
      <c r="F735" s="21" t="s">
        <v>279</v>
      </c>
      <c r="G735" s="21" t="s">
        <v>279</v>
      </c>
    </row>
    <row r="736" spans="1:7" x14ac:dyDescent="0.35">
      <c r="A736" s="20" t="str">
        <f>B705&amp;C736</f>
        <v>GASTO PER CAPITA (€ por individuo).Derivados lacteos Ing</v>
      </c>
      <c r="B736" s="20">
        <v>0</v>
      </c>
      <c r="C736" s="20" t="s">
        <v>77</v>
      </c>
      <c r="D736" s="21" t="s">
        <v>279</v>
      </c>
      <c r="E736" s="21" t="s">
        <v>279</v>
      </c>
      <c r="F736" s="21" t="s">
        <v>279</v>
      </c>
      <c r="G736" s="21" t="s">
        <v>279</v>
      </c>
    </row>
    <row r="737" spans="1:7" x14ac:dyDescent="0.35">
      <c r="A737" s="20" t="str">
        <f>B705&amp;C737</f>
        <v>GASTO PER CAPITA (€ por individuo)Mantequilla Ing.</v>
      </c>
      <c r="B737" s="20">
        <v>0</v>
      </c>
      <c r="C737" s="20" t="s">
        <v>78</v>
      </c>
      <c r="D737" s="21" t="s">
        <v>279</v>
      </c>
      <c r="E737" s="21" t="s">
        <v>279</v>
      </c>
      <c r="F737" s="21" t="s">
        <v>279</v>
      </c>
      <c r="G737" s="21" t="s">
        <v>279</v>
      </c>
    </row>
    <row r="738" spans="1:7" x14ac:dyDescent="0.35">
      <c r="A738" s="20" t="str">
        <f>B705&amp;C738</f>
        <v>GASTO PER CAPITA (€ por individuo)Postres Ing.</v>
      </c>
      <c r="B738" s="20">
        <v>0</v>
      </c>
      <c r="C738" s="20" t="s">
        <v>79</v>
      </c>
      <c r="D738" s="21" t="s">
        <v>279</v>
      </c>
      <c r="E738" s="21" t="s">
        <v>279</v>
      </c>
      <c r="F738" s="21" t="s">
        <v>279</v>
      </c>
      <c r="G738" s="21" t="s">
        <v>279</v>
      </c>
    </row>
    <row r="739" spans="1:7" x14ac:dyDescent="0.35">
      <c r="A739" s="20" t="str">
        <f>B705&amp;C739</f>
        <v>GASTO PER CAPITA (€ por individuo)Yogures Ing.</v>
      </c>
      <c r="B739" s="20">
        <v>0</v>
      </c>
      <c r="C739" s="20" t="s">
        <v>80</v>
      </c>
      <c r="D739" s="21" t="s">
        <v>279</v>
      </c>
      <c r="E739" s="21" t="s">
        <v>279</v>
      </c>
      <c r="F739" s="21" t="s">
        <v>279</v>
      </c>
      <c r="G739" s="21" t="s">
        <v>279</v>
      </c>
    </row>
    <row r="740" spans="1:7" x14ac:dyDescent="0.35">
      <c r="A740" s="20" t="str">
        <f>B705&amp;C740</f>
        <v>GASTO PER CAPITA (€ por individuo)Queso Ing.</v>
      </c>
      <c r="B740" s="20">
        <v>0</v>
      </c>
      <c r="C740" s="20" t="s">
        <v>81</v>
      </c>
      <c r="D740" s="21" t="s">
        <v>279</v>
      </c>
      <c r="E740" s="21" t="s">
        <v>279</v>
      </c>
      <c r="F740" s="21" t="s">
        <v>279</v>
      </c>
      <c r="G740" s="21" t="s">
        <v>279</v>
      </c>
    </row>
    <row r="741" spans="1:7" x14ac:dyDescent="0.35">
      <c r="A741" s="20" t="str">
        <f>B705&amp;C741</f>
        <v>GASTO PER CAPITA (€ por individuo).Fruta Ing.</v>
      </c>
      <c r="B741" s="20">
        <v>0</v>
      </c>
      <c r="C741" s="20" t="s">
        <v>82</v>
      </c>
      <c r="D741" s="21" t="s">
        <v>279</v>
      </c>
      <c r="E741" s="21" t="s">
        <v>279</v>
      </c>
      <c r="F741" s="21" t="s">
        <v>279</v>
      </c>
      <c r="G741" s="21" t="s">
        <v>279</v>
      </c>
    </row>
    <row r="742" spans="1:7" x14ac:dyDescent="0.35">
      <c r="A742" s="20" t="str">
        <f>B705&amp;C742</f>
        <v>GASTO PER CAPITA (€ por individuo)Fruta Fresca Ing</v>
      </c>
      <c r="B742" s="20">
        <v>0</v>
      </c>
      <c r="C742" s="20" t="s">
        <v>83</v>
      </c>
      <c r="D742" s="21" t="s">
        <v>279</v>
      </c>
      <c r="E742" s="21" t="s">
        <v>279</v>
      </c>
      <c r="F742" s="21" t="s">
        <v>279</v>
      </c>
      <c r="G742" s="21" t="s">
        <v>279</v>
      </c>
    </row>
    <row r="743" spans="1:7" x14ac:dyDescent="0.35">
      <c r="A743" s="20" t="str">
        <f>B705&amp;C743</f>
        <v>GASTO PER CAPITA (€ por individuo)Manzana Ing.</v>
      </c>
      <c r="B743" s="20">
        <v>0</v>
      </c>
      <c r="C743" s="20" t="s">
        <v>84</v>
      </c>
      <c r="D743" s="21" t="s">
        <v>279</v>
      </c>
      <c r="E743" s="21" t="s">
        <v>279</v>
      </c>
      <c r="F743" s="21" t="s">
        <v>279</v>
      </c>
      <c r="G743" s="21" t="s">
        <v>279</v>
      </c>
    </row>
    <row r="744" spans="1:7" x14ac:dyDescent="0.35">
      <c r="A744" s="20" t="str">
        <f>B705&amp;C744</f>
        <v>GASTO PER CAPITA (€ por individuo)Platano Ing.</v>
      </c>
      <c r="B744" s="20">
        <v>0</v>
      </c>
      <c r="C744" s="20" t="s">
        <v>85</v>
      </c>
      <c r="D744" s="21" t="s">
        <v>279</v>
      </c>
      <c r="E744" s="21" t="s">
        <v>279</v>
      </c>
      <c r="F744" s="21" t="s">
        <v>279</v>
      </c>
      <c r="G744" s="21" t="s">
        <v>279</v>
      </c>
    </row>
    <row r="745" spans="1:7" x14ac:dyDescent="0.35">
      <c r="A745" s="20" t="str">
        <f>B705&amp;C745</f>
        <v>GASTO PER CAPITA (€ por individuo)Naranja/Mandarina In</v>
      </c>
      <c r="B745" s="20">
        <v>0</v>
      </c>
      <c r="C745" s="20" t="s">
        <v>86</v>
      </c>
      <c r="D745" s="21" t="s">
        <v>279</v>
      </c>
      <c r="E745" s="21" t="s">
        <v>279</v>
      </c>
      <c r="F745" s="21" t="s">
        <v>279</v>
      </c>
      <c r="G745" s="21" t="s">
        <v>279</v>
      </c>
    </row>
    <row r="746" spans="1:7" x14ac:dyDescent="0.35">
      <c r="A746" s="20" t="str">
        <f>B705&amp;C746</f>
        <v>GASTO PER CAPITA (€ por individuo)Melon/sandia Ing.</v>
      </c>
      <c r="B746" s="20">
        <v>0</v>
      </c>
      <c r="C746" s="20" t="s">
        <v>87</v>
      </c>
      <c r="D746" s="21" t="s">
        <v>279</v>
      </c>
      <c r="E746" s="21" t="s">
        <v>279</v>
      </c>
      <c r="F746" s="21" t="s">
        <v>279</v>
      </c>
      <c r="G746" s="21" t="s">
        <v>279</v>
      </c>
    </row>
    <row r="747" spans="1:7" x14ac:dyDescent="0.35">
      <c r="A747" s="20" t="str">
        <f>B705&amp;C747</f>
        <v>GASTO PER CAPITA (€ por individuo)Fresa/freson Ing.</v>
      </c>
      <c r="B747" s="20">
        <v>0</v>
      </c>
      <c r="C747" s="20" t="s">
        <v>88</v>
      </c>
      <c r="D747" s="21" t="s">
        <v>279</v>
      </c>
      <c r="E747" s="21" t="s">
        <v>279</v>
      </c>
      <c r="F747" s="21" t="s">
        <v>279</v>
      </c>
      <c r="G747" s="21" t="s">
        <v>279</v>
      </c>
    </row>
    <row r="748" spans="1:7" x14ac:dyDescent="0.35">
      <c r="A748" s="20" t="str">
        <f>B705&amp;C748</f>
        <v>GASTO PER CAPITA (€ por individuo)Pina Ing.</v>
      </c>
      <c r="B748" s="20">
        <v>0</v>
      </c>
      <c r="C748" s="20" t="s">
        <v>89</v>
      </c>
      <c r="D748" s="21" t="s">
        <v>279</v>
      </c>
      <c r="E748" s="21" t="s">
        <v>279</v>
      </c>
      <c r="F748" s="21" t="s">
        <v>279</v>
      </c>
      <c r="G748" s="21" t="s">
        <v>279</v>
      </c>
    </row>
    <row r="749" spans="1:7" x14ac:dyDescent="0.35">
      <c r="A749" s="20" t="str">
        <f>B705&amp;C749</f>
        <v>GASTO PER CAPITA (€ por individuo)Resto frutas Ing.</v>
      </c>
      <c r="B749" s="20">
        <v>0</v>
      </c>
      <c r="C749" s="20" t="s">
        <v>90</v>
      </c>
      <c r="D749" s="21" t="s">
        <v>279</v>
      </c>
      <c r="E749" s="21" t="s">
        <v>279</v>
      </c>
      <c r="F749" s="21" t="s">
        <v>279</v>
      </c>
      <c r="G749" s="21" t="s">
        <v>279</v>
      </c>
    </row>
    <row r="750" spans="1:7" x14ac:dyDescent="0.35">
      <c r="A750" s="20" t="str">
        <f>B705&amp;C750</f>
        <v>GASTO PER CAPITA (€ por individuo)Mermeladas Ing.</v>
      </c>
      <c r="B750" s="20">
        <v>0</v>
      </c>
      <c r="C750" s="20" t="s">
        <v>91</v>
      </c>
      <c r="D750" s="21" t="s">
        <v>279</v>
      </c>
      <c r="E750" s="21" t="s">
        <v>279</v>
      </c>
      <c r="F750" s="21" t="s">
        <v>279</v>
      </c>
      <c r="G750" s="21" t="s">
        <v>279</v>
      </c>
    </row>
    <row r="751" spans="1:7" x14ac:dyDescent="0.35">
      <c r="A751" s="20" t="str">
        <f>B705&amp;C751</f>
        <v>GASTO PER CAPITA (€ por individuo).Hortalizas/Verdur.Ing</v>
      </c>
      <c r="B751" s="20">
        <v>0</v>
      </c>
      <c r="C751" s="20" t="s">
        <v>92</v>
      </c>
      <c r="D751" s="21" t="s">
        <v>279</v>
      </c>
      <c r="E751" s="21" t="s">
        <v>279</v>
      </c>
      <c r="F751" s="21" t="s">
        <v>279</v>
      </c>
      <c r="G751" s="21" t="s">
        <v>279</v>
      </c>
    </row>
    <row r="752" spans="1:7" x14ac:dyDescent="0.35">
      <c r="A752" s="20" t="str">
        <f>B705&amp;C752</f>
        <v>GASTO PER CAPITA (€ por individuo)Tomates Ing.</v>
      </c>
      <c r="B752" s="20">
        <v>0</v>
      </c>
      <c r="C752" s="20" t="s">
        <v>93</v>
      </c>
      <c r="D752" s="21" t="s">
        <v>279</v>
      </c>
      <c r="E752" s="21" t="s">
        <v>279</v>
      </c>
      <c r="F752" s="21" t="s">
        <v>279</v>
      </c>
      <c r="G752" s="21" t="s">
        <v>279</v>
      </c>
    </row>
    <row r="753" spans="1:7" x14ac:dyDescent="0.35">
      <c r="A753" s="20" t="str">
        <f>B705&amp;C753</f>
        <v>GASTO PER CAPITA (€ por individuo)Judías verdes Ing.</v>
      </c>
      <c r="B753" s="20">
        <v>0</v>
      </c>
      <c r="C753" s="20" t="s">
        <v>94</v>
      </c>
      <c r="D753" s="21" t="s">
        <v>279</v>
      </c>
      <c r="E753" s="21" t="s">
        <v>279</v>
      </c>
      <c r="F753" s="21" t="s">
        <v>279</v>
      </c>
      <c r="G753" s="21" t="s">
        <v>279</v>
      </c>
    </row>
    <row r="754" spans="1:7" x14ac:dyDescent="0.35">
      <c r="A754" s="20" t="str">
        <f>B705&amp;C754</f>
        <v>GASTO PER CAPITA (€ por individuo)Patatas Ing.</v>
      </c>
      <c r="B754" s="20">
        <v>0</v>
      </c>
      <c r="C754" s="20" t="s">
        <v>95</v>
      </c>
      <c r="D754" s="21" t="s">
        <v>279</v>
      </c>
      <c r="E754" s="21" t="s">
        <v>279</v>
      </c>
      <c r="F754" s="21" t="s">
        <v>279</v>
      </c>
      <c r="G754" s="21" t="s">
        <v>279</v>
      </c>
    </row>
    <row r="755" spans="1:7" x14ac:dyDescent="0.35">
      <c r="A755" s="20" t="str">
        <f>B705&amp;C755</f>
        <v>GASTO PER CAPITA (€ por individuo)Cebollas Ing.</v>
      </c>
      <c r="B755" s="20">
        <v>0</v>
      </c>
      <c r="C755" s="20" t="s">
        <v>96</v>
      </c>
      <c r="D755" s="21" t="s">
        <v>279</v>
      </c>
      <c r="E755" s="21" t="s">
        <v>279</v>
      </c>
      <c r="F755" s="21" t="s">
        <v>279</v>
      </c>
      <c r="G755" s="21" t="s">
        <v>279</v>
      </c>
    </row>
    <row r="756" spans="1:7" x14ac:dyDescent="0.35">
      <c r="A756" s="20" t="str">
        <f>B705&amp;C756</f>
        <v>GASTO PER CAPITA (€ por individuo)Pimientos Ing.</v>
      </c>
      <c r="B756" s="20">
        <v>0</v>
      </c>
      <c r="C756" s="20" t="s">
        <v>97</v>
      </c>
      <c r="D756" s="21" t="s">
        <v>279</v>
      </c>
      <c r="E756" s="21" t="s">
        <v>279</v>
      </c>
      <c r="F756" s="21" t="s">
        <v>279</v>
      </c>
      <c r="G756" s="21" t="s">
        <v>279</v>
      </c>
    </row>
    <row r="757" spans="1:7" x14ac:dyDescent="0.35">
      <c r="A757" s="20" t="str">
        <f>B705&amp;C757</f>
        <v>GASTO PER CAPITA (€ por individuo)Lechugas Ing.</v>
      </c>
      <c r="B757" s="20">
        <v>0</v>
      </c>
      <c r="C757" s="20" t="s">
        <v>98</v>
      </c>
      <c r="D757" s="21" t="s">
        <v>279</v>
      </c>
      <c r="E757" s="21" t="s">
        <v>279</v>
      </c>
      <c r="F757" s="21" t="s">
        <v>279</v>
      </c>
      <c r="G757" s="21" t="s">
        <v>279</v>
      </c>
    </row>
    <row r="758" spans="1:7" x14ac:dyDescent="0.35">
      <c r="A758" s="20" t="str">
        <f>B705&amp;C758</f>
        <v>GASTO PER CAPITA (€ por individuo)Setas Ing.</v>
      </c>
      <c r="B758" s="20">
        <v>0</v>
      </c>
      <c r="C758" s="20" t="s">
        <v>99</v>
      </c>
      <c r="D758" s="21" t="s">
        <v>279</v>
      </c>
      <c r="E758" s="21" t="s">
        <v>279</v>
      </c>
      <c r="F758" s="21" t="s">
        <v>279</v>
      </c>
      <c r="G758" s="21" t="s">
        <v>279</v>
      </c>
    </row>
    <row r="759" spans="1:7" x14ac:dyDescent="0.35">
      <c r="A759" s="20" t="str">
        <f>B705&amp;C759</f>
        <v>GASTO PER CAPITA (€ por individuo)Esparragos Ing.</v>
      </c>
      <c r="B759" s="20">
        <v>0</v>
      </c>
      <c r="C759" s="20" t="s">
        <v>100</v>
      </c>
      <c r="D759" s="21" t="s">
        <v>279</v>
      </c>
      <c r="E759" s="21" t="s">
        <v>279</v>
      </c>
      <c r="F759" s="21" t="s">
        <v>279</v>
      </c>
      <c r="G759" s="21" t="s">
        <v>279</v>
      </c>
    </row>
    <row r="760" spans="1:7" x14ac:dyDescent="0.35">
      <c r="A760" s="20" t="str">
        <f>B705&amp;C760</f>
        <v>GASTO PER CAPITA (€ por individuo)Otras hortalizas Ing.</v>
      </c>
      <c r="B760" s="20">
        <v>0</v>
      </c>
      <c r="C760" s="20" t="s">
        <v>101</v>
      </c>
      <c r="D760" s="21" t="s">
        <v>279</v>
      </c>
      <c r="E760" s="21" t="s">
        <v>279</v>
      </c>
      <c r="F760" s="21" t="s">
        <v>279</v>
      </c>
      <c r="G760" s="21" t="s">
        <v>279</v>
      </c>
    </row>
    <row r="761" spans="1:7" x14ac:dyDescent="0.35">
      <c r="A761" s="20" t="str">
        <f>B705&amp;C761</f>
        <v>GASTO PER CAPITA (€ por individuo).Aceite alino Ing.</v>
      </c>
      <c r="B761" s="20">
        <v>0</v>
      </c>
      <c r="C761" s="20" t="s">
        <v>102</v>
      </c>
      <c r="D761" s="21" t="s">
        <v>279</v>
      </c>
      <c r="E761" s="21" t="s">
        <v>279</v>
      </c>
      <c r="F761" s="21" t="s">
        <v>279</v>
      </c>
      <c r="G761" s="21" t="s">
        <v>279</v>
      </c>
    </row>
    <row r="762" spans="1:7" x14ac:dyDescent="0.35">
      <c r="A762" s="20" t="str">
        <f>B705&amp;C762</f>
        <v>GASTO PER CAPITA (€ por individuo)Aceite oliva Ing.</v>
      </c>
      <c r="B762" s="20">
        <v>0</v>
      </c>
      <c r="C762" s="20" t="s">
        <v>103</v>
      </c>
      <c r="D762" s="21" t="s">
        <v>279</v>
      </c>
      <c r="E762" s="21" t="s">
        <v>279</v>
      </c>
      <c r="F762" s="21" t="s">
        <v>279</v>
      </c>
      <c r="G762" s="21" t="s">
        <v>279</v>
      </c>
    </row>
    <row r="763" spans="1:7" x14ac:dyDescent="0.35">
      <c r="A763" s="20" t="str">
        <f>B705&amp;C763</f>
        <v>GASTO PER CAPITA (€ por individuo)Resto aceite Ing.</v>
      </c>
      <c r="B763" s="20">
        <v>0</v>
      </c>
      <c r="C763" s="20" t="s">
        <v>104</v>
      </c>
      <c r="D763" s="21" t="s">
        <v>279</v>
      </c>
      <c r="E763" s="21" t="s">
        <v>279</v>
      </c>
      <c r="F763" s="21" t="s">
        <v>279</v>
      </c>
      <c r="G763" s="21" t="s">
        <v>279</v>
      </c>
    </row>
    <row r="764" spans="1:7" x14ac:dyDescent="0.35">
      <c r="A764" s="20" t="str">
        <f>B705&amp;C764</f>
        <v>GASTO PER CAPITA (€ por individuo).Pan Ing.</v>
      </c>
      <c r="B764" s="20">
        <v>0</v>
      </c>
      <c r="C764" s="20" t="s">
        <v>105</v>
      </c>
      <c r="D764" s="21" t="s">
        <v>279</v>
      </c>
      <c r="E764" s="21" t="s">
        <v>279</v>
      </c>
      <c r="F764" s="21" t="s">
        <v>279</v>
      </c>
      <c r="G764" s="21" t="s">
        <v>279</v>
      </c>
    </row>
    <row r="765" spans="1:7" x14ac:dyDescent="0.35">
      <c r="A765" s="20" t="str">
        <f>B705&amp;C765</f>
        <v>GASTO PER CAPITA (€ por individuo).Pastas Ing.</v>
      </c>
      <c r="B765" s="20">
        <v>0</v>
      </c>
      <c r="C765" s="20" t="s">
        <v>106</v>
      </c>
      <c r="D765" s="21" t="s">
        <v>279</v>
      </c>
      <c r="E765" s="21" t="s">
        <v>279</v>
      </c>
      <c r="F765" s="21" t="s">
        <v>279</v>
      </c>
      <c r="G765" s="21" t="s">
        <v>279</v>
      </c>
    </row>
    <row r="766" spans="1:7" x14ac:dyDescent="0.35">
      <c r="A766" s="20" t="str">
        <f>B705&amp;C766</f>
        <v>GASTO PER CAPITA (€ por individuo).Arroz Ing.</v>
      </c>
      <c r="B766" s="20">
        <v>0</v>
      </c>
      <c r="C766" s="20" t="s">
        <v>107</v>
      </c>
      <c r="D766" s="21" t="s">
        <v>279</v>
      </c>
      <c r="E766" s="21" t="s">
        <v>279</v>
      </c>
      <c r="F766" s="21" t="s">
        <v>279</v>
      </c>
      <c r="G766" s="21" t="s">
        <v>279</v>
      </c>
    </row>
    <row r="767" spans="1:7" x14ac:dyDescent="0.35">
      <c r="A767" s="20" t="str">
        <f>B705&amp;C767</f>
        <v>GASTO PER CAPITA (€ por individuo).Legumbres Ing.</v>
      </c>
      <c r="B767" s="20">
        <v>0</v>
      </c>
      <c r="C767" s="20" t="s">
        <v>108</v>
      </c>
      <c r="D767" s="21" t="s">
        <v>279</v>
      </c>
      <c r="E767" s="21" t="s">
        <v>279</v>
      </c>
      <c r="F767" s="21" t="s">
        <v>279</v>
      </c>
      <c r="G767" s="21" t="s">
        <v>279</v>
      </c>
    </row>
    <row r="768" spans="1:7" x14ac:dyDescent="0.35">
      <c r="A768" s="20" t="str">
        <f>B705&amp;C768</f>
        <v>GASTO PER CAPITA (€ por individuo)BATIDOS</v>
      </c>
      <c r="B768" s="20">
        <v>0</v>
      </c>
      <c r="C768" s="20" t="s">
        <v>109</v>
      </c>
      <c r="D768" s="21" t="s">
        <v>279</v>
      </c>
      <c r="E768" s="21" t="s">
        <v>279</v>
      </c>
      <c r="F768" s="21" t="s">
        <v>279</v>
      </c>
      <c r="G768" s="21" t="s">
        <v>279</v>
      </c>
    </row>
    <row r="769" spans="1:7" x14ac:dyDescent="0.35">
      <c r="A769" s="20" t="str">
        <f>B705&amp;C769</f>
        <v>GASTO PER CAPITA (€ por individuo)HELADOS</v>
      </c>
      <c r="B769" s="20">
        <v>0</v>
      </c>
      <c r="C769" s="20" t="s">
        <v>110</v>
      </c>
      <c r="D769" s="21" t="s">
        <v>279</v>
      </c>
      <c r="E769" s="21" t="s">
        <v>279</v>
      </c>
      <c r="F769" s="21" t="s">
        <v>279</v>
      </c>
      <c r="G769" s="21" t="s">
        <v>279</v>
      </c>
    </row>
    <row r="770" spans="1:7" x14ac:dyDescent="0.35">
      <c r="A770" s="20" t="str">
        <f>B705&amp;C770</f>
        <v>GASTO PER CAPITA (€ por individuo)GALLETAS</v>
      </c>
      <c r="B770" s="20">
        <v>0</v>
      </c>
      <c r="C770" s="20" t="s">
        <v>111</v>
      </c>
      <c r="D770" s="21" t="s">
        <v>279</v>
      </c>
      <c r="E770" s="21" t="s">
        <v>279</v>
      </c>
      <c r="F770" s="21" t="s">
        <v>279</v>
      </c>
      <c r="G770" s="21" t="s">
        <v>279</v>
      </c>
    </row>
    <row r="771" spans="1:7" x14ac:dyDescent="0.35">
      <c r="A771" s="20" t="str">
        <f>B705&amp;C771</f>
        <v>GASTO PER CAPITA (€ por individuo)BOLLERÍA</v>
      </c>
      <c r="B771" s="20">
        <v>0</v>
      </c>
      <c r="C771" s="20" t="s">
        <v>112</v>
      </c>
      <c r="D771" s="21" t="s">
        <v>279</v>
      </c>
      <c r="E771" s="21" t="s">
        <v>279</v>
      </c>
      <c r="F771" s="21" t="s">
        <v>279</v>
      </c>
      <c r="G771" s="21" t="s">
        <v>279</v>
      </c>
    </row>
    <row r="772" spans="1:7" x14ac:dyDescent="0.35">
      <c r="A772" s="20" t="str">
        <f>B705&amp;C772</f>
        <v>GASTO PER CAPITA (€ por individuo)BOLLERIA SALADA</v>
      </c>
      <c r="B772" s="20">
        <v>0</v>
      </c>
      <c r="C772" s="20" t="s">
        <v>113</v>
      </c>
      <c r="D772" s="21" t="s">
        <v>279</v>
      </c>
      <c r="E772" s="21" t="s">
        <v>279</v>
      </c>
      <c r="F772" s="21" t="s">
        <v>279</v>
      </c>
      <c r="G772" s="21" t="s">
        <v>279</v>
      </c>
    </row>
    <row r="773" spans="1:7" x14ac:dyDescent="0.35">
      <c r="A773" s="20" t="str">
        <f>B705&amp;C773</f>
        <v>GASTO PER CAPITA (€ por individuo)BOLLERIA DULCE</v>
      </c>
      <c r="B773" s="20">
        <v>0</v>
      </c>
      <c r="C773" s="20" t="s">
        <v>114</v>
      </c>
      <c r="D773" s="21" t="s">
        <v>279</v>
      </c>
      <c r="E773" s="21" t="s">
        <v>279</v>
      </c>
      <c r="F773" s="21" t="s">
        <v>279</v>
      </c>
      <c r="G773" s="21" t="s">
        <v>279</v>
      </c>
    </row>
    <row r="774" spans="1:7" x14ac:dyDescent="0.35">
      <c r="A774" s="20" t="str">
        <f>B705&amp;C774</f>
        <v>GASTO PER CAPITA (€ por individuo)PAL.PAN+BARRIT+TORTIT</v>
      </c>
      <c r="B774" s="20">
        <v>0</v>
      </c>
      <c r="C774" s="20" t="s">
        <v>115</v>
      </c>
      <c r="D774" s="21" t="s">
        <v>279</v>
      </c>
      <c r="E774" s="21" t="s">
        <v>279</v>
      </c>
      <c r="F774" s="21" t="s">
        <v>279</v>
      </c>
      <c r="G774" s="21" t="s">
        <v>279</v>
      </c>
    </row>
    <row r="775" spans="1:7" x14ac:dyDescent="0.35">
      <c r="A775" s="20" t="str">
        <f>B705&amp;C775</f>
        <v>GASTO PER CAPITA (€ por individuo)PALITOS PAN</v>
      </c>
      <c r="B775" s="20">
        <v>0</v>
      </c>
      <c r="C775" s="20" t="s">
        <v>116</v>
      </c>
      <c r="D775" s="21" t="s">
        <v>279</v>
      </c>
      <c r="E775" s="21" t="s">
        <v>279</v>
      </c>
      <c r="F775" s="21" t="s">
        <v>279</v>
      </c>
      <c r="G775" s="21" t="s">
        <v>279</v>
      </c>
    </row>
    <row r="776" spans="1:7" x14ac:dyDescent="0.35">
      <c r="A776" s="20" t="str">
        <f>B705&amp;C776</f>
        <v>GASTO PER CAPITA (€ por individuo)TORTITAS</v>
      </c>
      <c r="B776" s="20">
        <v>0</v>
      </c>
      <c r="C776" s="20" t="s">
        <v>117</v>
      </c>
      <c r="D776" s="21" t="s">
        <v>279</v>
      </c>
      <c r="E776" s="21" t="s">
        <v>279</v>
      </c>
      <c r="F776" s="21" t="s">
        <v>279</v>
      </c>
      <c r="G776" s="21" t="s">
        <v>279</v>
      </c>
    </row>
    <row r="777" spans="1:7" x14ac:dyDescent="0.35">
      <c r="A777" s="20" t="str">
        <f>B705&amp;C777</f>
        <v>GASTO PER CAPITA (€ por individuo)BARRITAS</v>
      </c>
      <c r="B777" s="20">
        <v>0</v>
      </c>
      <c r="C777" s="20" t="s">
        <v>118</v>
      </c>
      <c r="D777" s="21" t="s">
        <v>279</v>
      </c>
      <c r="E777" s="21" t="s">
        <v>279</v>
      </c>
      <c r="F777" s="21" t="s">
        <v>279</v>
      </c>
      <c r="G777" s="21" t="s">
        <v>279</v>
      </c>
    </row>
    <row r="778" spans="1:7" x14ac:dyDescent="0.35">
      <c r="A778" s="20" t="str">
        <f>B705&amp;C778</f>
        <v>GASTO PER CAPITA (€ por individuo).Resto productos Ing.</v>
      </c>
      <c r="B778" s="20">
        <v>0</v>
      </c>
      <c r="C778" s="20" t="s">
        <v>119</v>
      </c>
      <c r="D778" s="21" t="s">
        <v>279</v>
      </c>
      <c r="E778" s="21" t="s">
        <v>279</v>
      </c>
      <c r="F778" s="21" t="s">
        <v>279</v>
      </c>
      <c r="G778" s="21" t="s">
        <v>279</v>
      </c>
    </row>
    <row r="779" spans="1:7" x14ac:dyDescent="0.35">
      <c r="A779" s="20" t="str">
        <f>B705&amp;C779</f>
        <v>GASTO PER CAPITA (€ por individuo)Gazpacho / Salmorejo</v>
      </c>
      <c r="B779" s="20">
        <v>0</v>
      </c>
      <c r="C779" s="20" t="s">
        <v>120</v>
      </c>
      <c r="D779" s="21" t="s">
        <v>279</v>
      </c>
      <c r="E779" s="21" t="s">
        <v>279</v>
      </c>
      <c r="F779" s="21" t="s">
        <v>279</v>
      </c>
      <c r="G779" s="21" t="s">
        <v>279</v>
      </c>
    </row>
    <row r="780" spans="1:7" x14ac:dyDescent="0.35">
      <c r="A780" s="20" t="str">
        <f>B705&amp;C780</f>
        <v>GASTO PER CAPITA (€ por individuo)Sopas / Cremas / pures</v>
      </c>
      <c r="B780" s="20">
        <v>0</v>
      </c>
      <c r="C780" s="20" t="s">
        <v>121</v>
      </c>
      <c r="D780" s="21" t="s">
        <v>279</v>
      </c>
      <c r="E780" s="21" t="s">
        <v>279</v>
      </c>
      <c r="F780" s="21" t="s">
        <v>279</v>
      </c>
      <c r="G780" s="21" t="s">
        <v>279</v>
      </c>
    </row>
    <row r="781" spans="1:7" x14ac:dyDescent="0.35">
      <c r="A781" s="20" t="str">
        <f>B705&amp;C781</f>
        <v>GASTO PER CAPITA (€ por individuo)Proteinas Vegetales</v>
      </c>
      <c r="B781" s="20">
        <v>0</v>
      </c>
      <c r="C781" s="20" t="s">
        <v>122</v>
      </c>
      <c r="D781" s="21" t="s">
        <v>279</v>
      </c>
      <c r="E781" s="21" t="s">
        <v>279</v>
      </c>
      <c r="F781" s="21" t="s">
        <v>279</v>
      </c>
      <c r="G781" s="21" t="s">
        <v>279</v>
      </c>
    </row>
    <row r="782" spans="1:7" x14ac:dyDescent="0.35">
      <c r="A782" s="20" t="str">
        <f>B705&amp;C782</f>
        <v>GASTO PER CAPITA (€ por individuo)Platos Base Huevos</v>
      </c>
      <c r="B782" s="20">
        <v>0</v>
      </c>
      <c r="C782" s="20" t="s">
        <v>123</v>
      </c>
      <c r="D782" s="21" t="s">
        <v>279</v>
      </c>
      <c r="E782" s="21" t="s">
        <v>279</v>
      </c>
      <c r="F782" s="21" t="s">
        <v>279</v>
      </c>
      <c r="G782" s="21" t="s">
        <v>279</v>
      </c>
    </row>
    <row r="783" spans="1:7" x14ac:dyDescent="0.35">
      <c r="A783" s="20" t="str">
        <f>B783&amp;C783</f>
        <v>PRECIO MEDIO (kg ó litros).T.Alimentos TOTAL ING</v>
      </c>
      <c r="B783" s="20" t="s">
        <v>133</v>
      </c>
      <c r="C783" s="20" t="s">
        <v>46</v>
      </c>
      <c r="D783" s="21">
        <v>14.6601394235859</v>
      </c>
      <c r="E783" s="21">
        <v>16.0378904928981</v>
      </c>
      <c r="F783" s="21">
        <v>16.1854246986289</v>
      </c>
      <c r="G783" s="21">
        <v>17.972563081148401</v>
      </c>
    </row>
    <row r="784" spans="1:7" x14ac:dyDescent="0.35">
      <c r="A784" s="20" t="str">
        <f>B783&amp;C784</f>
        <v>PRECIO MEDIO (kg ó litros).T.Carne Ing.</v>
      </c>
      <c r="B784" s="20">
        <v>0</v>
      </c>
      <c r="C784" s="20" t="s">
        <v>47</v>
      </c>
      <c r="D784" s="21" t="s">
        <v>279</v>
      </c>
      <c r="E784" s="21" t="s">
        <v>279</v>
      </c>
      <c r="F784" s="21" t="s">
        <v>279</v>
      </c>
      <c r="G784" s="21" t="s">
        <v>279</v>
      </c>
    </row>
    <row r="785" spans="1:7" x14ac:dyDescent="0.35">
      <c r="A785" s="20" t="str">
        <f>B783&amp;C785</f>
        <v>PRECIO MEDIO (kg ó litros)T.Carne Fresca Ing</v>
      </c>
      <c r="B785" s="20">
        <v>0</v>
      </c>
      <c r="C785" s="20" t="s">
        <v>48</v>
      </c>
      <c r="D785" s="21" t="s">
        <v>279</v>
      </c>
      <c r="E785" s="21" t="s">
        <v>279</v>
      </c>
      <c r="F785" s="21" t="s">
        <v>279</v>
      </c>
      <c r="G785" s="21" t="s">
        <v>279</v>
      </c>
    </row>
    <row r="786" spans="1:7" x14ac:dyDescent="0.35">
      <c r="A786" s="20" t="str">
        <f>B783&amp;C786</f>
        <v>PRECIO MEDIO (kg ó litros)Ternera Ing.</v>
      </c>
      <c r="B786" s="20">
        <v>0</v>
      </c>
      <c r="C786" s="20" t="s">
        <v>49</v>
      </c>
      <c r="D786" s="21" t="s">
        <v>279</v>
      </c>
      <c r="E786" s="21" t="s">
        <v>279</v>
      </c>
      <c r="F786" s="21" t="s">
        <v>279</v>
      </c>
      <c r="G786" s="21" t="s">
        <v>279</v>
      </c>
    </row>
    <row r="787" spans="1:7" x14ac:dyDescent="0.35">
      <c r="A787" s="20" t="str">
        <f>B783&amp;C787</f>
        <v>PRECIO MEDIO (kg ó litros)Pollo Ing.</v>
      </c>
      <c r="B787" s="20">
        <v>0</v>
      </c>
      <c r="C787" s="20" t="s">
        <v>50</v>
      </c>
      <c r="D787" s="21" t="s">
        <v>279</v>
      </c>
      <c r="E787" s="21" t="s">
        <v>279</v>
      </c>
      <c r="F787" s="21" t="s">
        <v>279</v>
      </c>
      <c r="G787" s="21" t="s">
        <v>279</v>
      </c>
    </row>
    <row r="788" spans="1:7" x14ac:dyDescent="0.35">
      <c r="A788" s="20" t="str">
        <f>B783&amp;C788</f>
        <v>PRECIO MEDIO (kg ó litros)Porcino Ing.</v>
      </c>
      <c r="B788" s="20">
        <v>0</v>
      </c>
      <c r="C788" s="20" t="s">
        <v>51</v>
      </c>
      <c r="D788" s="21" t="s">
        <v>279</v>
      </c>
      <c r="E788" s="21" t="s">
        <v>279</v>
      </c>
      <c r="F788" s="21" t="s">
        <v>279</v>
      </c>
      <c r="G788" s="21" t="s">
        <v>279</v>
      </c>
    </row>
    <row r="789" spans="1:7" x14ac:dyDescent="0.35">
      <c r="A789" s="20" t="str">
        <f>B783&amp;C789</f>
        <v>PRECIO MEDIO (kg ó litros)Ovino Ing.</v>
      </c>
      <c r="B789" s="20">
        <v>0</v>
      </c>
      <c r="C789" s="20" t="s">
        <v>52</v>
      </c>
      <c r="D789" s="21" t="s">
        <v>279</v>
      </c>
      <c r="E789" s="21" t="s">
        <v>279</v>
      </c>
      <c r="F789" s="21" t="s">
        <v>279</v>
      </c>
      <c r="G789" s="21" t="s">
        <v>279</v>
      </c>
    </row>
    <row r="790" spans="1:7" x14ac:dyDescent="0.35">
      <c r="A790" s="20" t="str">
        <f>B783&amp;C790</f>
        <v>PRECIO MEDIO (kg ó litros)Resto Carne Ing.</v>
      </c>
      <c r="B790" s="20">
        <v>0</v>
      </c>
      <c r="C790" s="20" t="s">
        <v>53</v>
      </c>
      <c r="D790" s="21" t="s">
        <v>279</v>
      </c>
      <c r="E790" s="21" t="s">
        <v>279</v>
      </c>
      <c r="F790" s="21" t="s">
        <v>279</v>
      </c>
      <c r="G790" s="21" t="s">
        <v>279</v>
      </c>
    </row>
    <row r="791" spans="1:7" x14ac:dyDescent="0.35">
      <c r="A791" s="20" t="str">
        <f>B783&amp;C791</f>
        <v>PRECIO MEDIO (kg ó litros)Carnes Transform.Ing</v>
      </c>
      <c r="B791" s="20">
        <v>0</v>
      </c>
      <c r="C791" s="20" t="s">
        <v>54</v>
      </c>
      <c r="D791" s="21" t="s">
        <v>279</v>
      </c>
      <c r="E791" s="21" t="s">
        <v>279</v>
      </c>
      <c r="F791" s="21" t="s">
        <v>279</v>
      </c>
      <c r="G791" s="21" t="s">
        <v>279</v>
      </c>
    </row>
    <row r="792" spans="1:7" x14ac:dyDescent="0.35">
      <c r="A792" s="20" t="str">
        <f>B783&amp;C792</f>
        <v>PRECIO MEDIO (kg ó litros)Jamón Curado Ing.</v>
      </c>
      <c r="B792" s="20">
        <v>0</v>
      </c>
      <c r="C792" s="20" t="s">
        <v>55</v>
      </c>
      <c r="D792" s="21" t="s">
        <v>279</v>
      </c>
      <c r="E792" s="21" t="s">
        <v>279</v>
      </c>
      <c r="F792" s="21" t="s">
        <v>279</v>
      </c>
      <c r="G792" s="21" t="s">
        <v>279</v>
      </c>
    </row>
    <row r="793" spans="1:7" x14ac:dyDescent="0.35">
      <c r="A793" s="20" t="str">
        <f>B783&amp;C793</f>
        <v>PRECIO MEDIO (kg ó litros)J.Curado Normal Ing</v>
      </c>
      <c r="B793" s="20">
        <v>0</v>
      </c>
      <c r="C793" s="20" t="s">
        <v>56</v>
      </c>
      <c r="D793" s="21" t="s">
        <v>279</v>
      </c>
      <c r="E793" s="21" t="s">
        <v>279</v>
      </c>
      <c r="F793" s="21" t="s">
        <v>279</v>
      </c>
      <c r="G793" s="21" t="s">
        <v>279</v>
      </c>
    </row>
    <row r="794" spans="1:7" x14ac:dyDescent="0.35">
      <c r="A794" s="20" t="str">
        <f>B783&amp;C794</f>
        <v>PRECIO MEDIO (kg ó litros)J.Iberico Ing.</v>
      </c>
      <c r="B794" s="20">
        <v>0</v>
      </c>
      <c r="C794" s="20" t="s">
        <v>57</v>
      </c>
      <c r="D794" s="21" t="s">
        <v>279</v>
      </c>
      <c r="E794" s="21" t="s">
        <v>279</v>
      </c>
      <c r="F794" s="21" t="s">
        <v>279</v>
      </c>
      <c r="G794" s="21" t="s">
        <v>279</v>
      </c>
    </row>
    <row r="795" spans="1:7" x14ac:dyDescent="0.35">
      <c r="A795" s="20" t="str">
        <f>B783&amp;C795</f>
        <v>PRECIO MEDIO (kg ó litros)Lomo embuchado Ing.</v>
      </c>
      <c r="B795" s="20">
        <v>0</v>
      </c>
      <c r="C795" s="20" t="s">
        <v>58</v>
      </c>
      <c r="D795" s="21" t="s">
        <v>279</v>
      </c>
      <c r="E795" s="21" t="s">
        <v>279</v>
      </c>
      <c r="F795" s="21" t="s">
        <v>279</v>
      </c>
      <c r="G795" s="21" t="s">
        <v>279</v>
      </c>
    </row>
    <row r="796" spans="1:7" x14ac:dyDescent="0.35">
      <c r="A796" s="20" t="str">
        <f>B783&amp;C796</f>
        <v>PRECIO MEDIO (kg ó litros)Chorizo Ing.</v>
      </c>
      <c r="B796" s="20">
        <v>0</v>
      </c>
      <c r="C796" s="20" t="s">
        <v>59</v>
      </c>
      <c r="D796" s="21" t="s">
        <v>279</v>
      </c>
      <c r="E796" s="21" t="s">
        <v>279</v>
      </c>
      <c r="F796" s="21" t="s">
        <v>279</v>
      </c>
      <c r="G796" s="21" t="s">
        <v>279</v>
      </c>
    </row>
    <row r="797" spans="1:7" x14ac:dyDescent="0.35">
      <c r="A797" s="20" t="str">
        <f>B783&amp;C797</f>
        <v>PRECIO MEDIO (kg ó litros)Pates/Foie-gras Ing</v>
      </c>
      <c r="B797" s="20">
        <v>0</v>
      </c>
      <c r="C797" s="20" t="s">
        <v>60</v>
      </c>
      <c r="D797" s="21" t="s">
        <v>279</v>
      </c>
      <c r="E797" s="21" t="s">
        <v>279</v>
      </c>
      <c r="F797" s="21" t="s">
        <v>279</v>
      </c>
      <c r="G797" s="21" t="s">
        <v>279</v>
      </c>
    </row>
    <row r="798" spans="1:7" x14ac:dyDescent="0.35">
      <c r="A798" s="20" t="str">
        <f>B783&amp;C798</f>
        <v>PRECIO MEDIO (kg ó litros)Rto carn.transf.Ing</v>
      </c>
      <c r="B798" s="20">
        <v>0</v>
      </c>
      <c r="C798" s="20" t="s">
        <v>61</v>
      </c>
      <c r="D798" s="21" t="s">
        <v>279</v>
      </c>
      <c r="E798" s="21" t="s">
        <v>279</v>
      </c>
      <c r="F798" s="21" t="s">
        <v>279</v>
      </c>
      <c r="G798" s="21" t="s">
        <v>279</v>
      </c>
    </row>
    <row r="799" spans="1:7" x14ac:dyDescent="0.35">
      <c r="A799" s="20" t="str">
        <f>B783&amp;C799</f>
        <v>PRECIO MEDIO (kg ó litros).T.Pescados/Marisc.Ing</v>
      </c>
      <c r="B799" s="20">
        <v>0</v>
      </c>
      <c r="C799" s="20" t="s">
        <v>62</v>
      </c>
      <c r="D799" s="21" t="s">
        <v>279</v>
      </c>
      <c r="E799" s="21" t="s">
        <v>279</v>
      </c>
      <c r="F799" s="21" t="s">
        <v>279</v>
      </c>
      <c r="G799" s="21" t="s">
        <v>279</v>
      </c>
    </row>
    <row r="800" spans="1:7" x14ac:dyDescent="0.35">
      <c r="A800" s="20" t="str">
        <f>B783&amp;C800</f>
        <v>PRECIO MEDIO (kg ó litros)Pescados Ing.</v>
      </c>
      <c r="B800" s="20">
        <v>0</v>
      </c>
      <c r="C800" s="20" t="s">
        <v>63</v>
      </c>
      <c r="D800" s="21" t="s">
        <v>279</v>
      </c>
      <c r="E800" s="21" t="s">
        <v>279</v>
      </c>
      <c r="F800" s="21" t="s">
        <v>279</v>
      </c>
      <c r="G800" s="21" t="s">
        <v>279</v>
      </c>
    </row>
    <row r="801" spans="1:7" x14ac:dyDescent="0.35">
      <c r="A801" s="20" t="str">
        <f>B783&amp;C801</f>
        <v>PRECIO MEDIO (kg ó litros)Merluza/Pescadil.Ing</v>
      </c>
      <c r="B801" s="20">
        <v>0</v>
      </c>
      <c r="C801" s="20" t="s">
        <v>64</v>
      </c>
      <c r="D801" s="21" t="s">
        <v>279</v>
      </c>
      <c r="E801" s="21" t="s">
        <v>279</v>
      </c>
      <c r="F801" s="21" t="s">
        <v>279</v>
      </c>
      <c r="G801" s="21" t="s">
        <v>279</v>
      </c>
    </row>
    <row r="802" spans="1:7" x14ac:dyDescent="0.35">
      <c r="A802" s="20" t="str">
        <f>B783&amp;C802</f>
        <v>PRECIO MEDIO (kg ó litros)Boquerones Ing.</v>
      </c>
      <c r="B802" s="20">
        <v>0</v>
      </c>
      <c r="C802" s="20" t="s">
        <v>65</v>
      </c>
      <c r="D802" s="21" t="s">
        <v>279</v>
      </c>
      <c r="E802" s="21" t="s">
        <v>279</v>
      </c>
      <c r="F802" s="21" t="s">
        <v>279</v>
      </c>
      <c r="G802" s="21" t="s">
        <v>279</v>
      </c>
    </row>
    <row r="803" spans="1:7" x14ac:dyDescent="0.35">
      <c r="A803" s="20" t="str">
        <f>B783&amp;C803</f>
        <v>PRECIO MEDIO (kg ó litros)Sardinas Ing.</v>
      </c>
      <c r="B803" s="20">
        <v>0</v>
      </c>
      <c r="C803" s="20" t="s">
        <v>66</v>
      </c>
      <c r="D803" s="21" t="s">
        <v>279</v>
      </c>
      <c r="E803" s="21" t="s">
        <v>279</v>
      </c>
      <c r="F803" s="21" t="s">
        <v>279</v>
      </c>
      <c r="G803" s="21" t="s">
        <v>279</v>
      </c>
    </row>
    <row r="804" spans="1:7" x14ac:dyDescent="0.35">
      <c r="A804" s="20" t="str">
        <f>B783&amp;C804</f>
        <v>PRECIO MEDIO (kg ó litros)Rape Ing.</v>
      </c>
      <c r="B804" s="20">
        <v>0</v>
      </c>
      <c r="C804" s="20" t="s">
        <v>67</v>
      </c>
      <c r="D804" s="21" t="s">
        <v>279</v>
      </c>
      <c r="E804" s="21" t="s">
        <v>279</v>
      </c>
      <c r="F804" s="21" t="s">
        <v>279</v>
      </c>
      <c r="G804" s="21" t="s">
        <v>279</v>
      </c>
    </row>
    <row r="805" spans="1:7" x14ac:dyDescent="0.35">
      <c r="A805" s="20" t="str">
        <f>B783&amp;C805</f>
        <v>PRECIO MEDIO (kg ó litros)Dorada Ing.</v>
      </c>
      <c r="B805" s="20">
        <v>0</v>
      </c>
      <c r="C805" s="20" t="s">
        <v>68</v>
      </c>
      <c r="D805" s="21" t="s">
        <v>279</v>
      </c>
      <c r="E805" s="21" t="s">
        <v>279</v>
      </c>
      <c r="F805" s="21" t="s">
        <v>279</v>
      </c>
      <c r="G805" s="21" t="s">
        <v>279</v>
      </c>
    </row>
    <row r="806" spans="1:7" x14ac:dyDescent="0.35">
      <c r="A806" s="20" t="str">
        <f>B783&amp;C806</f>
        <v>PRECIO MEDIO (kg ó litros)Salmon Ing.</v>
      </c>
      <c r="B806" s="20">
        <v>0</v>
      </c>
      <c r="C806" s="20" t="s">
        <v>69</v>
      </c>
      <c r="D806" s="21" t="s">
        <v>279</v>
      </c>
      <c r="E806" s="21" t="s">
        <v>279</v>
      </c>
      <c r="F806" s="21" t="s">
        <v>279</v>
      </c>
      <c r="G806" s="21" t="s">
        <v>279</v>
      </c>
    </row>
    <row r="807" spans="1:7" x14ac:dyDescent="0.35">
      <c r="A807" s="20" t="str">
        <f>B783&amp;C807</f>
        <v>PRECIO MEDIO (kg ó litros)Atun Fresco Ing.</v>
      </c>
      <c r="B807" s="20">
        <v>0</v>
      </c>
      <c r="C807" s="20" t="s">
        <v>70</v>
      </c>
      <c r="D807" s="21" t="s">
        <v>279</v>
      </c>
      <c r="E807" s="21" t="s">
        <v>279</v>
      </c>
      <c r="F807" s="21" t="s">
        <v>279</v>
      </c>
      <c r="G807" s="21" t="s">
        <v>279</v>
      </c>
    </row>
    <row r="808" spans="1:7" x14ac:dyDescent="0.35">
      <c r="A808" s="20" t="str">
        <f>B783&amp;C808</f>
        <v>PRECIO MEDIO (kg ó litros)Resto pescados Ing.</v>
      </c>
      <c r="B808" s="20">
        <v>0</v>
      </c>
      <c r="C808" s="20" t="s">
        <v>71</v>
      </c>
      <c r="D808" s="21" t="s">
        <v>279</v>
      </c>
      <c r="E808" s="21" t="s">
        <v>279</v>
      </c>
      <c r="F808" s="21" t="s">
        <v>279</v>
      </c>
      <c r="G808" s="21" t="s">
        <v>279</v>
      </c>
    </row>
    <row r="809" spans="1:7" x14ac:dyDescent="0.35">
      <c r="A809" s="20" t="str">
        <f>B783&amp;C809</f>
        <v>PRECIO MEDIO (kg ó litros)Mariscos Ing.</v>
      </c>
      <c r="B809" s="20">
        <v>0</v>
      </c>
      <c r="C809" s="20" t="s">
        <v>72</v>
      </c>
      <c r="D809" s="21" t="s">
        <v>279</v>
      </c>
      <c r="E809" s="21" t="s">
        <v>279</v>
      </c>
      <c r="F809" s="21" t="s">
        <v>279</v>
      </c>
      <c r="G809" s="21" t="s">
        <v>279</v>
      </c>
    </row>
    <row r="810" spans="1:7" x14ac:dyDescent="0.35">
      <c r="A810" s="20" t="str">
        <f>B783&amp;C810</f>
        <v>PRECIO MEDIO (kg ó litros)Calamares Ing.</v>
      </c>
      <c r="B810" s="20">
        <v>0</v>
      </c>
      <c r="C810" s="20" t="s">
        <v>73</v>
      </c>
      <c r="D810" s="21" t="s">
        <v>279</v>
      </c>
      <c r="E810" s="21" t="s">
        <v>279</v>
      </c>
      <c r="F810" s="21" t="s">
        <v>279</v>
      </c>
      <c r="G810" s="21" t="s">
        <v>279</v>
      </c>
    </row>
    <row r="811" spans="1:7" x14ac:dyDescent="0.35">
      <c r="A811" s="20" t="str">
        <f>B783&amp;C811</f>
        <v>PRECIO MEDIO (kg ó litros)Pulpo/sepia Ing.</v>
      </c>
      <c r="B811" s="20">
        <v>0</v>
      </c>
      <c r="C811" s="20" t="s">
        <v>74</v>
      </c>
      <c r="D811" s="21" t="s">
        <v>279</v>
      </c>
      <c r="E811" s="21" t="s">
        <v>279</v>
      </c>
      <c r="F811" s="21" t="s">
        <v>279</v>
      </c>
      <c r="G811" s="21" t="s">
        <v>279</v>
      </c>
    </row>
    <row r="812" spans="1:7" x14ac:dyDescent="0.35">
      <c r="A812" s="20" t="str">
        <f>B783&amp;C812</f>
        <v>PRECIO MEDIO (kg ó litros)Langostinos/Gamb.Ing</v>
      </c>
      <c r="B812" s="20">
        <v>0</v>
      </c>
      <c r="C812" s="20" t="s">
        <v>75</v>
      </c>
      <c r="D812" s="21" t="s">
        <v>279</v>
      </c>
      <c r="E812" s="21" t="s">
        <v>279</v>
      </c>
      <c r="F812" s="21" t="s">
        <v>279</v>
      </c>
      <c r="G812" s="21" t="s">
        <v>279</v>
      </c>
    </row>
    <row r="813" spans="1:7" x14ac:dyDescent="0.35">
      <c r="A813" s="20" t="str">
        <f>B783&amp;C813</f>
        <v>PRECIO MEDIO (kg ó litros)Otros mariscos Ing.</v>
      </c>
      <c r="B813" s="20">
        <v>0</v>
      </c>
      <c r="C813" s="20" t="s">
        <v>76</v>
      </c>
      <c r="D813" s="21" t="s">
        <v>279</v>
      </c>
      <c r="E813" s="21" t="s">
        <v>279</v>
      </c>
      <c r="F813" s="21" t="s">
        <v>279</v>
      </c>
      <c r="G813" s="21" t="s">
        <v>279</v>
      </c>
    </row>
    <row r="814" spans="1:7" x14ac:dyDescent="0.35">
      <c r="A814" s="20" t="str">
        <f>B783&amp;C814</f>
        <v>PRECIO MEDIO (kg ó litros).Derivados lacteos Ing</v>
      </c>
      <c r="B814" s="20">
        <v>0</v>
      </c>
      <c r="C814" s="20" t="s">
        <v>77</v>
      </c>
      <c r="D814" s="21" t="s">
        <v>279</v>
      </c>
      <c r="E814" s="21" t="s">
        <v>279</v>
      </c>
      <c r="F814" s="21" t="s">
        <v>279</v>
      </c>
      <c r="G814" s="21" t="s">
        <v>279</v>
      </c>
    </row>
    <row r="815" spans="1:7" x14ac:dyDescent="0.35">
      <c r="A815" s="20" t="str">
        <f>B783&amp;C815</f>
        <v>PRECIO MEDIO (kg ó litros)Mantequilla Ing.</v>
      </c>
      <c r="B815" s="20">
        <v>0</v>
      </c>
      <c r="C815" s="20" t="s">
        <v>78</v>
      </c>
      <c r="D815" s="21" t="s">
        <v>279</v>
      </c>
      <c r="E815" s="21" t="s">
        <v>279</v>
      </c>
      <c r="F815" s="21" t="s">
        <v>279</v>
      </c>
      <c r="G815" s="21" t="s">
        <v>279</v>
      </c>
    </row>
    <row r="816" spans="1:7" x14ac:dyDescent="0.35">
      <c r="A816" s="20" t="str">
        <f>B783&amp;C816</f>
        <v>PRECIO MEDIO (kg ó litros)Postres Ing.</v>
      </c>
      <c r="B816" s="20">
        <v>0</v>
      </c>
      <c r="C816" s="20" t="s">
        <v>79</v>
      </c>
      <c r="D816" s="21" t="s">
        <v>279</v>
      </c>
      <c r="E816" s="21" t="s">
        <v>279</v>
      </c>
      <c r="F816" s="21" t="s">
        <v>279</v>
      </c>
      <c r="G816" s="21" t="s">
        <v>279</v>
      </c>
    </row>
    <row r="817" spans="1:7" x14ac:dyDescent="0.35">
      <c r="A817" s="20" t="str">
        <f>B783&amp;C817</f>
        <v>PRECIO MEDIO (kg ó litros)Yogures Ing.</v>
      </c>
      <c r="B817" s="20">
        <v>0</v>
      </c>
      <c r="C817" s="20" t="s">
        <v>80</v>
      </c>
      <c r="D817" s="21" t="s">
        <v>279</v>
      </c>
      <c r="E817" s="21" t="s">
        <v>279</v>
      </c>
      <c r="F817" s="21" t="s">
        <v>279</v>
      </c>
      <c r="G817" s="21" t="s">
        <v>279</v>
      </c>
    </row>
    <row r="818" spans="1:7" x14ac:dyDescent="0.35">
      <c r="A818" s="20" t="str">
        <f>B783&amp;C818</f>
        <v>PRECIO MEDIO (kg ó litros)Queso Ing.</v>
      </c>
      <c r="B818" s="20">
        <v>0</v>
      </c>
      <c r="C818" s="20" t="s">
        <v>81</v>
      </c>
      <c r="D818" s="21" t="s">
        <v>279</v>
      </c>
      <c r="E818" s="21" t="s">
        <v>279</v>
      </c>
      <c r="F818" s="21" t="s">
        <v>279</v>
      </c>
      <c r="G818" s="21" t="s">
        <v>279</v>
      </c>
    </row>
    <row r="819" spans="1:7" x14ac:dyDescent="0.35">
      <c r="A819" s="20" t="str">
        <f>B783&amp;C819</f>
        <v>PRECIO MEDIO (kg ó litros).Fruta Ing.</v>
      </c>
      <c r="B819" s="20">
        <v>0</v>
      </c>
      <c r="C819" s="20" t="s">
        <v>82</v>
      </c>
      <c r="D819" s="21" t="s">
        <v>279</v>
      </c>
      <c r="E819" s="21" t="s">
        <v>279</v>
      </c>
      <c r="F819" s="21" t="s">
        <v>279</v>
      </c>
      <c r="G819" s="21" t="s">
        <v>279</v>
      </c>
    </row>
    <row r="820" spans="1:7" x14ac:dyDescent="0.35">
      <c r="A820" s="20" t="str">
        <f>B783&amp;C820</f>
        <v>PRECIO MEDIO (kg ó litros)Fruta Fresca Ing</v>
      </c>
      <c r="B820" s="20">
        <v>0</v>
      </c>
      <c r="C820" s="20" t="s">
        <v>83</v>
      </c>
      <c r="D820" s="21" t="s">
        <v>279</v>
      </c>
      <c r="E820" s="21" t="s">
        <v>279</v>
      </c>
      <c r="F820" s="21" t="s">
        <v>279</v>
      </c>
      <c r="G820" s="21" t="s">
        <v>279</v>
      </c>
    </row>
    <row r="821" spans="1:7" x14ac:dyDescent="0.35">
      <c r="A821" s="20" t="str">
        <f>B783&amp;C821</f>
        <v>PRECIO MEDIO (kg ó litros)Manzana Ing.</v>
      </c>
      <c r="B821" s="20">
        <v>0</v>
      </c>
      <c r="C821" s="20" t="s">
        <v>84</v>
      </c>
      <c r="D821" s="21" t="s">
        <v>279</v>
      </c>
      <c r="E821" s="21" t="s">
        <v>279</v>
      </c>
      <c r="F821" s="21" t="s">
        <v>279</v>
      </c>
      <c r="G821" s="21" t="s">
        <v>279</v>
      </c>
    </row>
    <row r="822" spans="1:7" x14ac:dyDescent="0.35">
      <c r="A822" s="20" t="str">
        <f>B783&amp;C822</f>
        <v>PRECIO MEDIO (kg ó litros)Platano Ing.</v>
      </c>
      <c r="B822" s="20">
        <v>0</v>
      </c>
      <c r="C822" s="20" t="s">
        <v>85</v>
      </c>
      <c r="D822" s="21" t="s">
        <v>279</v>
      </c>
      <c r="E822" s="21" t="s">
        <v>279</v>
      </c>
      <c r="F822" s="21" t="s">
        <v>279</v>
      </c>
      <c r="G822" s="21" t="s">
        <v>279</v>
      </c>
    </row>
    <row r="823" spans="1:7" x14ac:dyDescent="0.35">
      <c r="A823" s="20" t="str">
        <f>B783&amp;C823</f>
        <v>PRECIO MEDIO (kg ó litros)Naranja/Mandarina In</v>
      </c>
      <c r="B823" s="20">
        <v>0</v>
      </c>
      <c r="C823" s="20" t="s">
        <v>86</v>
      </c>
      <c r="D823" s="21" t="s">
        <v>279</v>
      </c>
      <c r="E823" s="21" t="s">
        <v>279</v>
      </c>
      <c r="F823" s="21" t="s">
        <v>279</v>
      </c>
      <c r="G823" s="21" t="s">
        <v>279</v>
      </c>
    </row>
    <row r="824" spans="1:7" x14ac:dyDescent="0.35">
      <c r="A824" s="20" t="str">
        <f>B783&amp;C824</f>
        <v>PRECIO MEDIO (kg ó litros)Melon/sandia Ing.</v>
      </c>
      <c r="B824" s="20">
        <v>0</v>
      </c>
      <c r="C824" s="20" t="s">
        <v>87</v>
      </c>
      <c r="D824" s="21" t="s">
        <v>279</v>
      </c>
      <c r="E824" s="21" t="s">
        <v>279</v>
      </c>
      <c r="F824" s="21" t="s">
        <v>279</v>
      </c>
      <c r="G824" s="21" t="s">
        <v>279</v>
      </c>
    </row>
    <row r="825" spans="1:7" x14ac:dyDescent="0.35">
      <c r="A825" s="20" t="str">
        <f>B783&amp;C825</f>
        <v>PRECIO MEDIO (kg ó litros)Fresa/freson Ing.</v>
      </c>
      <c r="B825" s="20">
        <v>0</v>
      </c>
      <c r="C825" s="20" t="s">
        <v>88</v>
      </c>
      <c r="D825" s="21" t="s">
        <v>279</v>
      </c>
      <c r="E825" s="21" t="s">
        <v>279</v>
      </c>
      <c r="F825" s="21" t="s">
        <v>279</v>
      </c>
      <c r="G825" s="21" t="s">
        <v>279</v>
      </c>
    </row>
    <row r="826" spans="1:7" x14ac:dyDescent="0.35">
      <c r="A826" s="20" t="str">
        <f>B783&amp;C826</f>
        <v>PRECIO MEDIO (kg ó litros)Pina Ing.</v>
      </c>
      <c r="B826" s="20">
        <v>0</v>
      </c>
      <c r="C826" s="20" t="s">
        <v>89</v>
      </c>
      <c r="D826" s="21" t="s">
        <v>279</v>
      </c>
      <c r="E826" s="21" t="s">
        <v>279</v>
      </c>
      <c r="F826" s="21" t="s">
        <v>279</v>
      </c>
      <c r="G826" s="21" t="s">
        <v>279</v>
      </c>
    </row>
    <row r="827" spans="1:7" x14ac:dyDescent="0.35">
      <c r="A827" s="20" t="str">
        <f>B783&amp;C827</f>
        <v>PRECIO MEDIO (kg ó litros)Resto frutas Ing.</v>
      </c>
      <c r="B827" s="20">
        <v>0</v>
      </c>
      <c r="C827" s="20" t="s">
        <v>90</v>
      </c>
      <c r="D827" s="21" t="s">
        <v>279</v>
      </c>
      <c r="E827" s="21" t="s">
        <v>279</v>
      </c>
      <c r="F827" s="21" t="s">
        <v>279</v>
      </c>
      <c r="G827" s="21" t="s">
        <v>279</v>
      </c>
    </row>
    <row r="828" spans="1:7" x14ac:dyDescent="0.35">
      <c r="A828" s="20" t="str">
        <f>B783&amp;C828</f>
        <v>PRECIO MEDIO (kg ó litros)Mermeladas Ing.</v>
      </c>
      <c r="B828" s="20">
        <v>0</v>
      </c>
      <c r="C828" s="20" t="s">
        <v>91</v>
      </c>
      <c r="D828" s="21" t="s">
        <v>279</v>
      </c>
      <c r="E828" s="21" t="s">
        <v>279</v>
      </c>
      <c r="F828" s="21" t="s">
        <v>279</v>
      </c>
      <c r="G828" s="21" t="s">
        <v>279</v>
      </c>
    </row>
    <row r="829" spans="1:7" x14ac:dyDescent="0.35">
      <c r="A829" s="20" t="str">
        <f>B783&amp;C829</f>
        <v>PRECIO MEDIO (kg ó litros).Hortalizas/Verdur.Ing</v>
      </c>
      <c r="B829" s="20">
        <v>0</v>
      </c>
      <c r="C829" s="20" t="s">
        <v>92</v>
      </c>
      <c r="D829" s="21" t="s">
        <v>279</v>
      </c>
      <c r="E829" s="21" t="s">
        <v>279</v>
      </c>
      <c r="F829" s="21" t="s">
        <v>279</v>
      </c>
      <c r="G829" s="21" t="s">
        <v>279</v>
      </c>
    </row>
    <row r="830" spans="1:7" x14ac:dyDescent="0.35">
      <c r="A830" s="20" t="str">
        <f>B783&amp;C830</f>
        <v>PRECIO MEDIO (kg ó litros)Tomates Ing.</v>
      </c>
      <c r="B830" s="20">
        <v>0</v>
      </c>
      <c r="C830" s="20" t="s">
        <v>93</v>
      </c>
      <c r="D830" s="21" t="s">
        <v>279</v>
      </c>
      <c r="E830" s="21" t="s">
        <v>279</v>
      </c>
      <c r="F830" s="21" t="s">
        <v>279</v>
      </c>
      <c r="G830" s="21" t="s">
        <v>279</v>
      </c>
    </row>
    <row r="831" spans="1:7" x14ac:dyDescent="0.35">
      <c r="A831" s="20" t="str">
        <f>B783&amp;C831</f>
        <v>PRECIO MEDIO (kg ó litros)Judías verdes Ing.</v>
      </c>
      <c r="B831" s="20">
        <v>0</v>
      </c>
      <c r="C831" s="20" t="s">
        <v>94</v>
      </c>
      <c r="D831" s="21" t="s">
        <v>279</v>
      </c>
      <c r="E831" s="21" t="s">
        <v>279</v>
      </c>
      <c r="F831" s="21" t="s">
        <v>279</v>
      </c>
      <c r="G831" s="21" t="s">
        <v>279</v>
      </c>
    </row>
    <row r="832" spans="1:7" x14ac:dyDescent="0.35">
      <c r="A832" s="20" t="str">
        <f>B783&amp;C832</f>
        <v>PRECIO MEDIO (kg ó litros)Patatas Ing.</v>
      </c>
      <c r="B832" s="20">
        <v>0</v>
      </c>
      <c r="C832" s="20" t="s">
        <v>95</v>
      </c>
      <c r="D832" s="21" t="s">
        <v>279</v>
      </c>
      <c r="E832" s="21" t="s">
        <v>279</v>
      </c>
      <c r="F832" s="21" t="s">
        <v>279</v>
      </c>
      <c r="G832" s="21" t="s">
        <v>279</v>
      </c>
    </row>
    <row r="833" spans="1:7" x14ac:dyDescent="0.35">
      <c r="A833" s="20" t="str">
        <f>B783&amp;C833</f>
        <v>PRECIO MEDIO (kg ó litros)Cebollas Ing.</v>
      </c>
      <c r="B833" s="20">
        <v>0</v>
      </c>
      <c r="C833" s="20" t="s">
        <v>96</v>
      </c>
      <c r="D833" s="21" t="s">
        <v>279</v>
      </c>
      <c r="E833" s="21" t="s">
        <v>279</v>
      </c>
      <c r="F833" s="21" t="s">
        <v>279</v>
      </c>
      <c r="G833" s="21" t="s">
        <v>279</v>
      </c>
    </row>
    <row r="834" spans="1:7" x14ac:dyDescent="0.35">
      <c r="A834" s="20" t="str">
        <f>B783&amp;C834</f>
        <v>PRECIO MEDIO (kg ó litros)Pimientos Ing.</v>
      </c>
      <c r="B834" s="20">
        <v>0</v>
      </c>
      <c r="C834" s="20" t="s">
        <v>97</v>
      </c>
      <c r="D834" s="21" t="s">
        <v>279</v>
      </c>
      <c r="E834" s="21" t="s">
        <v>279</v>
      </c>
      <c r="F834" s="21" t="s">
        <v>279</v>
      </c>
      <c r="G834" s="21" t="s">
        <v>279</v>
      </c>
    </row>
    <row r="835" spans="1:7" x14ac:dyDescent="0.35">
      <c r="A835" s="20" t="str">
        <f>B783&amp;C835</f>
        <v>PRECIO MEDIO (kg ó litros)Lechugas Ing.</v>
      </c>
      <c r="B835" s="20">
        <v>0</v>
      </c>
      <c r="C835" s="20" t="s">
        <v>98</v>
      </c>
      <c r="D835" s="21" t="s">
        <v>279</v>
      </c>
      <c r="E835" s="21" t="s">
        <v>279</v>
      </c>
      <c r="F835" s="21" t="s">
        <v>279</v>
      </c>
      <c r="G835" s="21" t="s">
        <v>279</v>
      </c>
    </row>
    <row r="836" spans="1:7" x14ac:dyDescent="0.35">
      <c r="A836" s="20" t="str">
        <f>B783&amp;C836</f>
        <v>PRECIO MEDIO (kg ó litros)Setas Ing.</v>
      </c>
      <c r="B836" s="20">
        <v>0</v>
      </c>
      <c r="C836" s="20" t="s">
        <v>99</v>
      </c>
      <c r="D836" s="21" t="s">
        <v>279</v>
      </c>
      <c r="E836" s="21" t="s">
        <v>279</v>
      </c>
      <c r="F836" s="21" t="s">
        <v>279</v>
      </c>
      <c r="G836" s="21" t="s">
        <v>279</v>
      </c>
    </row>
    <row r="837" spans="1:7" x14ac:dyDescent="0.35">
      <c r="A837" s="20" t="str">
        <f>B783&amp;C837</f>
        <v>PRECIO MEDIO (kg ó litros)Esparragos Ing.</v>
      </c>
      <c r="B837" s="20">
        <v>0</v>
      </c>
      <c r="C837" s="20" t="s">
        <v>100</v>
      </c>
      <c r="D837" s="21" t="s">
        <v>279</v>
      </c>
      <c r="E837" s="21" t="s">
        <v>279</v>
      </c>
      <c r="F837" s="21" t="s">
        <v>279</v>
      </c>
      <c r="G837" s="21" t="s">
        <v>279</v>
      </c>
    </row>
    <row r="838" spans="1:7" x14ac:dyDescent="0.35">
      <c r="A838" s="20" t="str">
        <f>B783&amp;C838</f>
        <v>PRECIO MEDIO (kg ó litros)Otras hortalizas Ing.</v>
      </c>
      <c r="B838" s="20">
        <v>0</v>
      </c>
      <c r="C838" s="20" t="s">
        <v>101</v>
      </c>
      <c r="D838" s="21" t="s">
        <v>279</v>
      </c>
      <c r="E838" s="21" t="s">
        <v>279</v>
      </c>
      <c r="F838" s="21" t="s">
        <v>279</v>
      </c>
      <c r="G838" s="21" t="s">
        <v>279</v>
      </c>
    </row>
    <row r="839" spans="1:7" x14ac:dyDescent="0.35">
      <c r="A839" s="20" t="str">
        <f>B783&amp;C839</f>
        <v>PRECIO MEDIO (kg ó litros).Aceite alino Ing.</v>
      </c>
      <c r="B839" s="20">
        <v>0</v>
      </c>
      <c r="C839" s="20" t="s">
        <v>102</v>
      </c>
      <c r="D839" s="21" t="s">
        <v>279</v>
      </c>
      <c r="E839" s="21" t="s">
        <v>279</v>
      </c>
      <c r="F839" s="21" t="s">
        <v>279</v>
      </c>
      <c r="G839" s="21" t="s">
        <v>279</v>
      </c>
    </row>
    <row r="840" spans="1:7" x14ac:dyDescent="0.35">
      <c r="A840" s="20" t="str">
        <f>B783&amp;C840</f>
        <v>PRECIO MEDIO (kg ó litros)Aceite oliva Ing.</v>
      </c>
      <c r="B840" s="20">
        <v>0</v>
      </c>
      <c r="C840" s="20" t="s">
        <v>103</v>
      </c>
      <c r="D840" s="21" t="s">
        <v>279</v>
      </c>
      <c r="E840" s="21" t="s">
        <v>279</v>
      </c>
      <c r="F840" s="21" t="s">
        <v>279</v>
      </c>
      <c r="G840" s="21" t="s">
        <v>279</v>
      </c>
    </row>
    <row r="841" spans="1:7" x14ac:dyDescent="0.35">
      <c r="A841" s="20" t="str">
        <f>B783&amp;C841</f>
        <v>PRECIO MEDIO (kg ó litros)Resto aceite Ing.</v>
      </c>
      <c r="B841" s="20">
        <v>0</v>
      </c>
      <c r="C841" s="20" t="s">
        <v>104</v>
      </c>
      <c r="D841" s="21" t="s">
        <v>279</v>
      </c>
      <c r="E841" s="21" t="s">
        <v>279</v>
      </c>
      <c r="F841" s="21" t="s">
        <v>279</v>
      </c>
      <c r="G841" s="21" t="s">
        <v>279</v>
      </c>
    </row>
    <row r="842" spans="1:7" x14ac:dyDescent="0.35">
      <c r="A842" s="20" t="str">
        <f>B783&amp;C842</f>
        <v>PRECIO MEDIO (kg ó litros).Pan Ing.</v>
      </c>
      <c r="B842" s="20">
        <v>0</v>
      </c>
      <c r="C842" s="20" t="s">
        <v>105</v>
      </c>
      <c r="D842" s="21" t="s">
        <v>279</v>
      </c>
      <c r="E842" s="21" t="s">
        <v>279</v>
      </c>
      <c r="F842" s="21" t="s">
        <v>279</v>
      </c>
      <c r="G842" s="21" t="s">
        <v>279</v>
      </c>
    </row>
    <row r="843" spans="1:7" x14ac:dyDescent="0.35">
      <c r="A843" s="20" t="str">
        <f>B783&amp;C843</f>
        <v>PRECIO MEDIO (kg ó litros).Pastas Ing.</v>
      </c>
      <c r="B843" s="20">
        <v>0</v>
      </c>
      <c r="C843" s="20" t="s">
        <v>106</v>
      </c>
      <c r="D843" s="21" t="s">
        <v>279</v>
      </c>
      <c r="E843" s="21" t="s">
        <v>279</v>
      </c>
      <c r="F843" s="21" t="s">
        <v>279</v>
      </c>
      <c r="G843" s="21" t="s">
        <v>279</v>
      </c>
    </row>
    <row r="844" spans="1:7" x14ac:dyDescent="0.35">
      <c r="A844" s="20" t="str">
        <f>B783&amp;C844</f>
        <v>PRECIO MEDIO (kg ó litros).Arroz Ing.</v>
      </c>
      <c r="B844" s="20">
        <v>0</v>
      </c>
      <c r="C844" s="20" t="s">
        <v>107</v>
      </c>
      <c r="D844" s="21" t="s">
        <v>279</v>
      </c>
      <c r="E844" s="21" t="s">
        <v>279</v>
      </c>
      <c r="F844" s="21" t="s">
        <v>279</v>
      </c>
      <c r="G844" s="21" t="s">
        <v>279</v>
      </c>
    </row>
    <row r="845" spans="1:7" x14ac:dyDescent="0.35">
      <c r="A845" s="20" t="str">
        <f>B783&amp;C845</f>
        <v>PRECIO MEDIO (kg ó litros).Legumbres Ing.</v>
      </c>
      <c r="B845" s="20">
        <v>0</v>
      </c>
      <c r="C845" s="20" t="s">
        <v>108</v>
      </c>
      <c r="D845" s="21" t="s">
        <v>279</v>
      </c>
      <c r="E845" s="21" t="s">
        <v>279</v>
      </c>
      <c r="F845" s="21" t="s">
        <v>279</v>
      </c>
      <c r="G845" s="21" t="s">
        <v>279</v>
      </c>
    </row>
    <row r="846" spans="1:7" x14ac:dyDescent="0.35">
      <c r="A846" s="20" t="str">
        <f>B783&amp;C846</f>
        <v>PRECIO MEDIO (kg ó litros)BATIDOS</v>
      </c>
      <c r="B846" s="20">
        <v>0</v>
      </c>
      <c r="C846" s="20" t="s">
        <v>109</v>
      </c>
      <c r="D846" s="21" t="s">
        <v>279</v>
      </c>
      <c r="E846" s="21" t="s">
        <v>279</v>
      </c>
      <c r="F846" s="21" t="s">
        <v>279</v>
      </c>
      <c r="G846" s="21" t="s">
        <v>279</v>
      </c>
    </row>
    <row r="847" spans="1:7" x14ac:dyDescent="0.35">
      <c r="A847" s="20" t="str">
        <f>B783&amp;C847</f>
        <v>PRECIO MEDIO (kg ó litros)HELADOS</v>
      </c>
      <c r="B847" s="20">
        <v>0</v>
      </c>
      <c r="C847" s="20" t="s">
        <v>110</v>
      </c>
      <c r="D847" s="21" t="s">
        <v>279</v>
      </c>
      <c r="E847" s="21" t="s">
        <v>279</v>
      </c>
      <c r="F847" s="21" t="s">
        <v>279</v>
      </c>
      <c r="G847" s="21" t="s">
        <v>279</v>
      </c>
    </row>
    <row r="848" spans="1:7" x14ac:dyDescent="0.35">
      <c r="A848" s="20" t="str">
        <f>B783&amp;C848</f>
        <v>PRECIO MEDIO (kg ó litros)GALLETAS</v>
      </c>
      <c r="B848" s="20">
        <v>0</v>
      </c>
      <c r="C848" s="20" t="s">
        <v>111</v>
      </c>
      <c r="D848" s="21" t="s">
        <v>279</v>
      </c>
      <c r="E848" s="21" t="s">
        <v>279</v>
      </c>
      <c r="F848" s="21" t="s">
        <v>279</v>
      </c>
      <c r="G848" s="21" t="s">
        <v>279</v>
      </c>
    </row>
    <row r="849" spans="1:7" x14ac:dyDescent="0.35">
      <c r="A849" s="20" t="str">
        <f>B783&amp;C849</f>
        <v>PRECIO MEDIO (kg ó litros)BOLLERÍA</v>
      </c>
      <c r="B849" s="20">
        <v>0</v>
      </c>
      <c r="C849" s="20" t="s">
        <v>112</v>
      </c>
      <c r="D849" s="21" t="s">
        <v>279</v>
      </c>
      <c r="E849" s="21" t="s">
        <v>279</v>
      </c>
      <c r="F849" s="21" t="s">
        <v>279</v>
      </c>
      <c r="G849" s="21" t="s">
        <v>279</v>
      </c>
    </row>
    <row r="850" spans="1:7" x14ac:dyDescent="0.35">
      <c r="A850" s="20" t="str">
        <f>B783&amp;C850</f>
        <v>PRECIO MEDIO (kg ó litros)BOLLERIA SALADA</v>
      </c>
      <c r="B850" s="20">
        <v>0</v>
      </c>
      <c r="C850" s="20" t="s">
        <v>113</v>
      </c>
      <c r="D850" s="21" t="s">
        <v>279</v>
      </c>
      <c r="E850" s="21" t="s">
        <v>279</v>
      </c>
      <c r="F850" s="21" t="s">
        <v>279</v>
      </c>
      <c r="G850" s="21" t="s">
        <v>279</v>
      </c>
    </row>
    <row r="851" spans="1:7" x14ac:dyDescent="0.35">
      <c r="A851" s="20" t="str">
        <f>B783&amp;C851</f>
        <v>PRECIO MEDIO (kg ó litros)BOLLERIA DULCE</v>
      </c>
      <c r="B851" s="20">
        <v>0</v>
      </c>
      <c r="C851" s="20" t="s">
        <v>114</v>
      </c>
      <c r="D851" s="21" t="s">
        <v>279</v>
      </c>
      <c r="E851" s="21" t="s">
        <v>279</v>
      </c>
      <c r="F851" s="21" t="s">
        <v>279</v>
      </c>
      <c r="G851" s="21" t="s">
        <v>279</v>
      </c>
    </row>
    <row r="852" spans="1:7" x14ac:dyDescent="0.35">
      <c r="A852" s="20" t="str">
        <f>B783&amp;C852</f>
        <v>PRECIO MEDIO (kg ó litros)PAL.PAN+BARRIT+TORTIT</v>
      </c>
      <c r="B852" s="20">
        <v>0</v>
      </c>
      <c r="C852" s="20" t="s">
        <v>115</v>
      </c>
      <c r="D852" s="21" t="s">
        <v>279</v>
      </c>
      <c r="E852" s="21" t="s">
        <v>279</v>
      </c>
      <c r="F852" s="21" t="s">
        <v>279</v>
      </c>
      <c r="G852" s="21" t="s">
        <v>279</v>
      </c>
    </row>
    <row r="853" spans="1:7" x14ac:dyDescent="0.35">
      <c r="A853" s="20" t="str">
        <f>B783&amp;C853</f>
        <v>PRECIO MEDIO (kg ó litros)PALITOS PAN</v>
      </c>
      <c r="B853" s="20">
        <v>0</v>
      </c>
      <c r="C853" s="20" t="s">
        <v>116</v>
      </c>
      <c r="D853" s="21" t="s">
        <v>279</v>
      </c>
      <c r="E853" s="21" t="s">
        <v>279</v>
      </c>
      <c r="F853" s="21" t="s">
        <v>279</v>
      </c>
      <c r="G853" s="21" t="s">
        <v>279</v>
      </c>
    </row>
    <row r="854" spans="1:7" x14ac:dyDescent="0.35">
      <c r="A854" s="20" t="str">
        <f>B783&amp;C854</f>
        <v>PRECIO MEDIO (kg ó litros)TORTITAS</v>
      </c>
      <c r="B854" s="20">
        <v>0</v>
      </c>
      <c r="C854" s="20" t="s">
        <v>117</v>
      </c>
      <c r="D854" s="21" t="s">
        <v>279</v>
      </c>
      <c r="E854" s="21" t="s">
        <v>279</v>
      </c>
      <c r="F854" s="21" t="s">
        <v>279</v>
      </c>
      <c r="G854" s="21" t="s">
        <v>279</v>
      </c>
    </row>
    <row r="855" spans="1:7" x14ac:dyDescent="0.35">
      <c r="A855" s="20" t="str">
        <f>B783&amp;C855</f>
        <v>PRECIO MEDIO (kg ó litros)BARRITAS</v>
      </c>
      <c r="B855" s="20">
        <v>0</v>
      </c>
      <c r="C855" s="20" t="s">
        <v>118</v>
      </c>
      <c r="D855" s="21" t="s">
        <v>279</v>
      </c>
      <c r="E855" s="21" t="s">
        <v>279</v>
      </c>
      <c r="F855" s="21" t="s">
        <v>279</v>
      </c>
      <c r="G855" s="21" t="s">
        <v>279</v>
      </c>
    </row>
    <row r="856" spans="1:7" x14ac:dyDescent="0.35">
      <c r="A856" s="20" t="str">
        <f>B783&amp;C856</f>
        <v>PRECIO MEDIO (kg ó litros).Resto productos Ing.</v>
      </c>
      <c r="B856" s="20">
        <v>0</v>
      </c>
      <c r="C856" s="20" t="s">
        <v>119</v>
      </c>
      <c r="D856" s="21" t="s">
        <v>279</v>
      </c>
      <c r="E856" s="21" t="s">
        <v>279</v>
      </c>
      <c r="F856" s="21" t="s">
        <v>279</v>
      </c>
      <c r="G856" s="21" t="s">
        <v>279</v>
      </c>
    </row>
    <row r="857" spans="1:7" x14ac:dyDescent="0.35">
      <c r="A857" s="20" t="str">
        <f>B783&amp;C857</f>
        <v>PRECIO MEDIO (kg ó litros)Gazpacho / Salmorejo</v>
      </c>
      <c r="B857" s="20">
        <v>0</v>
      </c>
      <c r="C857" s="20" t="s">
        <v>120</v>
      </c>
      <c r="D857" s="21" t="s">
        <v>279</v>
      </c>
      <c r="E857" s="21" t="s">
        <v>279</v>
      </c>
      <c r="F857" s="21" t="s">
        <v>279</v>
      </c>
      <c r="G857" s="21" t="s">
        <v>279</v>
      </c>
    </row>
    <row r="858" spans="1:7" x14ac:dyDescent="0.35">
      <c r="A858" s="20" t="str">
        <f>B783&amp;C858</f>
        <v>PRECIO MEDIO (kg ó litros)Sopas / Cremas / pures</v>
      </c>
      <c r="B858" s="20">
        <v>0</v>
      </c>
      <c r="C858" s="20" t="s">
        <v>121</v>
      </c>
      <c r="D858" s="21" t="s">
        <v>279</v>
      </c>
      <c r="E858" s="21" t="s">
        <v>279</v>
      </c>
      <c r="F858" s="21" t="s">
        <v>279</v>
      </c>
      <c r="G858" s="21" t="s">
        <v>279</v>
      </c>
    </row>
    <row r="859" spans="1:7" x14ac:dyDescent="0.35">
      <c r="A859" s="20" t="str">
        <f>B783&amp;C859</f>
        <v>PRECIO MEDIO (kg ó litros)Proteinas Vegetales</v>
      </c>
      <c r="B859" s="20">
        <v>0</v>
      </c>
      <c r="C859" s="20" t="s">
        <v>122</v>
      </c>
      <c r="D859" s="21" t="s">
        <v>279</v>
      </c>
      <c r="E859" s="21" t="s">
        <v>279</v>
      </c>
      <c r="F859" s="21" t="s">
        <v>279</v>
      </c>
      <c r="G859" s="21" t="s">
        <v>279</v>
      </c>
    </row>
    <row r="860" spans="1:7" x14ac:dyDescent="0.35">
      <c r="A860" s="20" t="str">
        <f>B783&amp;C860</f>
        <v>PRECIO MEDIO (kg ó litros)Platos Base Huevos</v>
      </c>
      <c r="B860" s="20">
        <v>0</v>
      </c>
      <c r="C860" s="20" t="s">
        <v>123</v>
      </c>
      <c r="D860" s="21" t="s">
        <v>279</v>
      </c>
      <c r="E860" s="21" t="s">
        <v>279</v>
      </c>
      <c r="F860" s="21" t="s">
        <v>279</v>
      </c>
      <c r="G860" s="21" t="s">
        <v>279</v>
      </c>
    </row>
  </sheetData>
  <autoFilter ref="D2:G860" xr:uid="{00000000-0001-0000-0400-000000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H6440"/>
  <sheetViews>
    <sheetView zoomScale="70" zoomScaleNormal="70" workbookViewId="0">
      <pane xSplit="3" ySplit="2" topLeftCell="D3" activePane="bottomRight" state="frozen"/>
      <selection activeCell="N11" sqref="N11"/>
      <selection pane="topRight" activeCell="N11" sqref="N11"/>
      <selection pane="bottomLeft" activeCell="N11" sqref="N11"/>
      <selection pane="bottomRight" activeCell="N11" sqref="N11"/>
    </sheetView>
  </sheetViews>
  <sheetFormatPr baseColWidth="10" defaultColWidth="11.453125" defaultRowHeight="14.5" x14ac:dyDescent="0.35"/>
  <cols>
    <col min="1" max="1" width="87" style="20" customWidth="1"/>
    <col min="2" max="2" width="49.26953125" style="20" customWidth="1"/>
    <col min="3" max="3" width="18.1796875" style="20" bestFit="1" customWidth="1"/>
    <col min="4" max="4" width="29.1796875" style="20" customWidth="1"/>
    <col min="5" max="5" width="11.453125" style="101" customWidth="1"/>
    <col min="6" max="8" width="11.453125" style="101"/>
    <col min="9" max="16384" width="11.453125" style="20"/>
  </cols>
  <sheetData>
    <row r="2" spans="1:8" x14ac:dyDescent="0.35">
      <c r="B2" s="20">
        <v>0</v>
      </c>
      <c r="C2" s="20">
        <v>0</v>
      </c>
      <c r="D2">
        <v>0</v>
      </c>
      <c r="E2" s="102" t="s">
        <v>41</v>
      </c>
      <c r="F2" s="102" t="s">
        <v>42</v>
      </c>
      <c r="G2" s="102" t="s">
        <v>43</v>
      </c>
      <c r="H2" s="102" t="s">
        <v>44</v>
      </c>
    </row>
    <row r="3" spans="1:8" x14ac:dyDescent="0.35">
      <c r="A3" s="20" t="str">
        <f>B3&amp;C3&amp;D3</f>
        <v>DISTRIBUCION VOLUMEN X CRITERIO (Consumiciones).T.Alimentos TOTAL INGT.ESPAÑA</v>
      </c>
      <c r="B3" s="20" t="s">
        <v>134</v>
      </c>
      <c r="C3" s="20" t="s">
        <v>46</v>
      </c>
      <c r="D3" s="21" t="s">
        <v>135</v>
      </c>
      <c r="E3" s="21">
        <v>100</v>
      </c>
      <c r="F3" s="21">
        <v>100</v>
      </c>
      <c r="G3" s="21">
        <v>100</v>
      </c>
      <c r="H3" s="21">
        <v>100</v>
      </c>
    </row>
    <row r="4" spans="1:8" x14ac:dyDescent="0.35">
      <c r="A4" s="20" t="str">
        <f>B3&amp;C3&amp;D4</f>
        <v>DISTRIBUCION VOLUMEN X CRITERIO (Consumiciones).T.Alimentos TOTAL INGBCN AM</v>
      </c>
      <c r="B4" s="20">
        <v>0</v>
      </c>
      <c r="C4" s="20">
        <v>0</v>
      </c>
      <c r="D4" s="21" t="s">
        <v>136</v>
      </c>
      <c r="E4" s="21">
        <v>9.6893986343173832</v>
      </c>
      <c r="F4" s="21">
        <v>10.128361782976535</v>
      </c>
      <c r="G4" s="21">
        <v>9.0782089425508552</v>
      </c>
      <c r="H4" s="21">
        <v>9.5132296391900191</v>
      </c>
    </row>
    <row r="5" spans="1:8" x14ac:dyDescent="0.35">
      <c r="A5" s="20" t="str">
        <f>B3&amp;C3&amp;D5</f>
        <v>DISTRIBUCION VOLUMEN X CRITERIO (Consumiciones).T.Alimentos TOTAL INGREST.CAT ARAGON</v>
      </c>
      <c r="B5" s="20">
        <v>0</v>
      </c>
      <c r="C5" s="20">
        <v>0</v>
      </c>
      <c r="D5" s="21" t="s">
        <v>137</v>
      </c>
      <c r="E5" s="21">
        <v>13.318481042740018</v>
      </c>
      <c r="F5" s="21">
        <v>11.021072126238238</v>
      </c>
      <c r="G5" s="21">
        <v>11.482308714046557</v>
      </c>
      <c r="H5" s="21">
        <v>12.01115859738271</v>
      </c>
    </row>
    <row r="6" spans="1:8" x14ac:dyDescent="0.35">
      <c r="A6" s="20" t="str">
        <f>B3&amp;C3&amp;D6</f>
        <v>DISTRIBUCION VOLUMEN X CRITERIO (Consumiciones).T.Alimentos TOTAL INGLEVANTE</v>
      </c>
      <c r="B6" s="20">
        <v>0</v>
      </c>
      <c r="C6" s="20">
        <v>0</v>
      </c>
      <c r="D6" s="21" t="s">
        <v>138</v>
      </c>
      <c r="E6" s="21">
        <v>15.913053888040206</v>
      </c>
      <c r="F6" s="21">
        <v>16.870853897216517</v>
      </c>
      <c r="G6" s="21">
        <v>17.370455768613962</v>
      </c>
      <c r="H6" s="21">
        <v>17.326624375474356</v>
      </c>
    </row>
    <row r="7" spans="1:8" x14ac:dyDescent="0.35">
      <c r="A7" s="20" t="str">
        <f>B3&amp;C3&amp;D7</f>
        <v>DISTRIBUCION VOLUMEN X CRITERIO (Consumiciones).T.Alimentos TOTAL INGANDALUCIA</v>
      </c>
      <c r="B7" s="20">
        <v>0</v>
      </c>
      <c r="C7" s="20">
        <v>0</v>
      </c>
      <c r="D7" s="21" t="s">
        <v>139</v>
      </c>
      <c r="E7" s="21">
        <v>21.644872357698706</v>
      </c>
      <c r="F7" s="21">
        <v>22.890812670279406</v>
      </c>
      <c r="G7" s="21">
        <v>21.600798561305655</v>
      </c>
      <c r="H7" s="21">
        <v>21.38957773295218</v>
      </c>
    </row>
    <row r="8" spans="1:8" x14ac:dyDescent="0.35">
      <c r="A8" s="20" t="str">
        <f>B3&amp;C3&amp;D8</f>
        <v>DISTRIBUCION VOLUMEN X CRITERIO (Consumiciones).T.Alimentos TOTAL INGMDD AM</v>
      </c>
      <c r="B8" s="20">
        <v>0</v>
      </c>
      <c r="C8" s="20">
        <v>0</v>
      </c>
      <c r="D8" s="21" t="s">
        <v>140</v>
      </c>
      <c r="E8" s="21">
        <v>15.466031900080473</v>
      </c>
      <c r="F8" s="21">
        <v>14.997201025060308</v>
      </c>
      <c r="G8" s="21">
        <v>15.355395763907712</v>
      </c>
      <c r="H8" s="21">
        <v>15.695908379004484</v>
      </c>
    </row>
    <row r="9" spans="1:8" x14ac:dyDescent="0.35">
      <c r="A9" s="20" t="str">
        <f>B3&amp;C3&amp;D9</f>
        <v>DISTRIBUCION VOLUMEN X CRITERIO (Consumiciones).T.Alimentos TOTAL INGRTO CENTRO</v>
      </c>
      <c r="B9" s="20">
        <v>0</v>
      </c>
      <c r="C9" s="20">
        <v>0</v>
      </c>
      <c r="D9" s="21" t="s">
        <v>141</v>
      </c>
      <c r="E9" s="21">
        <v>7.497612510147988</v>
      </c>
      <c r="F9" s="21">
        <v>7.8968834370636882</v>
      </c>
      <c r="G9" s="21">
        <v>8.9910578633359446</v>
      </c>
      <c r="H9" s="21">
        <v>8.2359301063412893</v>
      </c>
    </row>
    <row r="10" spans="1:8" x14ac:dyDescent="0.35">
      <c r="A10" s="20" t="str">
        <f>B3&amp;C3&amp;D10</f>
        <v>DISTRIBUCION VOLUMEN X CRITERIO (Consumiciones).T.Alimentos TOTAL INGNORTE-CENTRO</v>
      </c>
      <c r="B10" s="20">
        <v>0</v>
      </c>
      <c r="C10" s="20">
        <v>0</v>
      </c>
      <c r="D10" s="21" t="s">
        <v>142</v>
      </c>
      <c r="E10" s="21">
        <v>8.1457281328199986</v>
      </c>
      <c r="F10" s="21">
        <v>8.4019024601481078</v>
      </c>
      <c r="G10" s="21">
        <v>8.5810625928856901</v>
      </c>
      <c r="H10" s="21">
        <v>8.6685286877058356</v>
      </c>
    </row>
    <row r="11" spans="1:8" x14ac:dyDescent="0.35">
      <c r="A11" s="20" t="str">
        <f>B3&amp;C3&amp;D11</f>
        <v>DISTRIBUCION VOLUMEN X CRITERIO (Consumiciones).T.Alimentos TOTAL INGNOROESTE</v>
      </c>
      <c r="B11" s="20">
        <v>0</v>
      </c>
      <c r="C11" s="20">
        <v>0</v>
      </c>
      <c r="D11" s="21" t="s">
        <v>143</v>
      </c>
      <c r="E11" s="21">
        <v>8.3248224235494526</v>
      </c>
      <c r="F11" s="21">
        <v>7.7929294572348482</v>
      </c>
      <c r="G11" s="21">
        <v>7.5407117933536245</v>
      </c>
      <c r="H11" s="21">
        <v>7.1590447367578474</v>
      </c>
    </row>
    <row r="12" spans="1:8" x14ac:dyDescent="0.35">
      <c r="A12" s="20" t="str">
        <f>B3&amp;C3&amp;D12</f>
        <v>DISTRIBUCION VOLUMEN X CRITERIO (Consumiciones).T.Alimentos TOTAL ING&lt;2MIL</v>
      </c>
      <c r="B12" s="20">
        <v>0</v>
      </c>
      <c r="C12" s="20">
        <v>0</v>
      </c>
      <c r="D12" s="21" t="s">
        <v>144</v>
      </c>
      <c r="E12" s="21">
        <v>4.8876225496299757</v>
      </c>
      <c r="F12" s="21">
        <v>5.780408321644952</v>
      </c>
      <c r="G12" s="21">
        <v>5.6596091015486367</v>
      </c>
      <c r="H12" s="21">
        <v>4.7469946782004637</v>
      </c>
    </row>
    <row r="13" spans="1:8" x14ac:dyDescent="0.35">
      <c r="A13" s="20" t="str">
        <f>B3&amp;C3&amp;D13</f>
        <v>DISTRIBUCION VOLUMEN X CRITERIO (Consumiciones).T.Alimentos TOTAL ING2-5MIL</v>
      </c>
      <c r="B13" s="20">
        <v>0</v>
      </c>
      <c r="C13" s="20">
        <v>0</v>
      </c>
      <c r="D13" s="21" t="s">
        <v>145</v>
      </c>
      <c r="E13" s="21">
        <v>5.7746726851380803</v>
      </c>
      <c r="F13" s="21">
        <v>4.5681627515010881</v>
      </c>
      <c r="G13" s="21">
        <v>4.3568860768734341</v>
      </c>
      <c r="H13" s="21">
        <v>4.4693059653670399</v>
      </c>
    </row>
    <row r="14" spans="1:8" x14ac:dyDescent="0.35">
      <c r="A14" s="20" t="str">
        <f>B3&amp;C3&amp;D14</f>
        <v>DISTRIBUCION VOLUMEN X CRITERIO (Consumiciones).T.Alimentos TOTAL ING5-10MIL</v>
      </c>
      <c r="B14" s="20">
        <v>0</v>
      </c>
      <c r="C14" s="20">
        <v>0</v>
      </c>
      <c r="D14" s="21" t="s">
        <v>146</v>
      </c>
      <c r="E14" s="21">
        <v>6.6416022330198636</v>
      </c>
      <c r="F14" s="21">
        <v>6.5852650699221194</v>
      </c>
      <c r="G14" s="21">
        <v>5.6051817433684707</v>
      </c>
      <c r="H14" s="21">
        <v>6.7156208187390831</v>
      </c>
    </row>
    <row r="15" spans="1:8" x14ac:dyDescent="0.35">
      <c r="A15" s="20" t="str">
        <f>B3&amp;C3&amp;D15</f>
        <v>DISTRIBUCION VOLUMEN X CRITERIO (Consumiciones).T.Alimentos TOTAL ING10-30MIL</v>
      </c>
      <c r="B15" s="20">
        <v>0</v>
      </c>
      <c r="C15" s="20">
        <v>0</v>
      </c>
      <c r="D15" s="21" t="s">
        <v>147</v>
      </c>
      <c r="E15" s="21">
        <v>19.497220109416837</v>
      </c>
      <c r="F15" s="21">
        <v>17.446594867045743</v>
      </c>
      <c r="G15" s="21">
        <v>18.137126913726746</v>
      </c>
      <c r="H15" s="21">
        <v>18.38176436978322</v>
      </c>
    </row>
    <row r="16" spans="1:8" x14ac:dyDescent="0.35">
      <c r="A16" s="20" t="str">
        <f>B3&amp;C3&amp;D16</f>
        <v>DISTRIBUCION VOLUMEN X CRITERIO (Consumiciones).T.Alimentos TOTAL ING30-100MIL</v>
      </c>
      <c r="B16" s="20">
        <v>0</v>
      </c>
      <c r="C16" s="20">
        <v>0</v>
      </c>
      <c r="D16" s="21" t="s">
        <v>148</v>
      </c>
      <c r="E16" s="21">
        <v>19.970463217856761</v>
      </c>
      <c r="F16" s="21">
        <v>21.568776149261133</v>
      </c>
      <c r="G16" s="21">
        <v>21.611963612236977</v>
      </c>
      <c r="H16" s="21">
        <v>21.46980833674937</v>
      </c>
    </row>
    <row r="17" spans="1:8" x14ac:dyDescent="0.35">
      <c r="A17" s="20" t="str">
        <f>B3&amp;C3&amp;D17</f>
        <v>DISTRIBUCION VOLUMEN X CRITERIO (Consumiciones).T.Alimentos TOTAL ING100-200MIL</v>
      </c>
      <c r="B17" s="20">
        <v>0</v>
      </c>
      <c r="C17" s="20">
        <v>0</v>
      </c>
      <c r="D17" s="21" t="s">
        <v>149</v>
      </c>
      <c r="E17" s="21">
        <v>10.495271624553256</v>
      </c>
      <c r="F17" s="21">
        <v>10.318678593901522</v>
      </c>
      <c r="G17" s="21">
        <v>10.265243090314209</v>
      </c>
      <c r="H17" s="21">
        <v>10.057089501926283</v>
      </c>
    </row>
    <row r="18" spans="1:8" x14ac:dyDescent="0.35">
      <c r="A18" s="20" t="str">
        <f>B3&amp;C3&amp;D18</f>
        <v>DISTRIBUCION VOLUMEN X CRITERIO (Consumiciones).T.Alimentos TOTAL ING200-500MIL</v>
      </c>
      <c r="B18" s="20">
        <v>0</v>
      </c>
      <c r="C18" s="20">
        <v>0</v>
      </c>
      <c r="D18" s="21" t="s">
        <v>150</v>
      </c>
      <c r="E18" s="21">
        <v>14.079946579425396</v>
      </c>
      <c r="F18" s="21">
        <v>14.434203355769521</v>
      </c>
      <c r="G18" s="21">
        <v>14.511143953049318</v>
      </c>
      <c r="H18" s="21">
        <v>14.024792974737574</v>
      </c>
    </row>
    <row r="19" spans="1:8" x14ac:dyDescent="0.35">
      <c r="A19" s="20" t="str">
        <f>B3&amp;C3&amp;D19</f>
        <v>DISTRIBUCION VOLUMEN X CRITERIO (Consumiciones).T.Alimentos TOTAL ING&gt;500MIL</v>
      </c>
      <c r="B19" s="20">
        <v>0</v>
      </c>
      <c r="C19" s="20">
        <v>0</v>
      </c>
      <c r="D19" s="21" t="s">
        <v>151</v>
      </c>
      <c r="E19" s="21">
        <v>18.653201000959832</v>
      </c>
      <c r="F19" s="21">
        <v>19.297928421420274</v>
      </c>
      <c r="G19" s="21">
        <v>19.852837742790673</v>
      </c>
      <c r="H19" s="21">
        <v>20.13462109968825</v>
      </c>
    </row>
    <row r="20" spans="1:8" x14ac:dyDescent="0.35">
      <c r="A20" s="20" t="str">
        <f>B3&amp;C3&amp;D20</f>
        <v>DISTRIBUCION VOLUMEN X CRITERIO (Consumiciones).T.Alimentos TOTAL INGDE 15 A 19 AÑOS</v>
      </c>
      <c r="B20" s="20">
        <v>0</v>
      </c>
      <c r="C20" s="20">
        <v>0</v>
      </c>
      <c r="D20" s="21" t="s">
        <v>152</v>
      </c>
      <c r="E20" s="21">
        <v>2.8686240217552941</v>
      </c>
      <c r="F20" s="21">
        <v>2.7320657008166331</v>
      </c>
      <c r="G20" s="21">
        <v>2.9254452623864626</v>
      </c>
      <c r="H20" s="21">
        <v>3.3018133622670387</v>
      </c>
    </row>
    <row r="21" spans="1:8" x14ac:dyDescent="0.35">
      <c r="A21" s="20" t="str">
        <f>B3&amp;C3&amp;D21</f>
        <v>DISTRIBUCION VOLUMEN X CRITERIO (Consumiciones).T.Alimentos TOTAL INGDE 20 A 24 AÑOS</v>
      </c>
      <c r="B21" s="20">
        <v>0</v>
      </c>
      <c r="C21" s="20">
        <v>0</v>
      </c>
      <c r="D21" s="21" t="s">
        <v>153</v>
      </c>
      <c r="E21" s="21">
        <v>3.6799891991965565</v>
      </c>
      <c r="F21" s="21">
        <v>3.483875932169906</v>
      </c>
      <c r="G21" s="21">
        <v>4.1465156006541122</v>
      </c>
      <c r="H21" s="21">
        <v>3.4655620809719854</v>
      </c>
    </row>
    <row r="22" spans="1:8" x14ac:dyDescent="0.35">
      <c r="A22" s="20" t="str">
        <f>B3&amp;C3&amp;D22</f>
        <v>DISTRIBUCION VOLUMEN X CRITERIO (Consumiciones).T.Alimentos TOTAL INGDE 25 A 34 AÑOS</v>
      </c>
      <c r="B22" s="20">
        <v>0</v>
      </c>
      <c r="C22" s="20">
        <v>0</v>
      </c>
      <c r="D22" s="21" t="s">
        <v>154</v>
      </c>
      <c r="E22" s="21">
        <v>10.302139669045737</v>
      </c>
      <c r="F22" s="21">
        <v>9.9616672754570619</v>
      </c>
      <c r="G22" s="21">
        <v>10.97883817717406</v>
      </c>
      <c r="H22" s="21">
        <v>10.079155060038792</v>
      </c>
    </row>
    <row r="23" spans="1:8" x14ac:dyDescent="0.35">
      <c r="A23" s="20" t="str">
        <f>B3&amp;C3&amp;D23</f>
        <v>DISTRIBUCION VOLUMEN X CRITERIO (Consumiciones).T.Alimentos TOTAL INGDE 35 A 49 AÑOS</v>
      </c>
      <c r="B23" s="20">
        <v>0</v>
      </c>
      <c r="C23" s="20">
        <v>0</v>
      </c>
      <c r="D23" s="21" t="s">
        <v>155</v>
      </c>
      <c r="E23" s="21">
        <v>30.658601758439108</v>
      </c>
      <c r="F23" s="21">
        <v>29.704918425177524</v>
      </c>
      <c r="G23" s="21">
        <v>28.182550783119726</v>
      </c>
      <c r="H23" s="21">
        <v>27.302486648150175</v>
      </c>
    </row>
    <row r="24" spans="1:8" x14ac:dyDescent="0.35">
      <c r="A24" s="20" t="str">
        <f>B3&amp;C3&amp;D24</f>
        <v>DISTRIBUCION VOLUMEN X CRITERIO (Consumiciones).T.Alimentos TOTAL INGDE 50 A 59 AÑOS</v>
      </c>
      <c r="B24" s="20">
        <v>0</v>
      </c>
      <c r="C24" s="20">
        <v>0</v>
      </c>
      <c r="D24" s="21" t="s">
        <v>156</v>
      </c>
      <c r="E24" s="21">
        <v>24.158892768228849</v>
      </c>
      <c r="F24" s="21">
        <v>24.441105976894509</v>
      </c>
      <c r="G24" s="21">
        <v>24.001390648124346</v>
      </c>
      <c r="H24" s="21">
        <v>26.117088609022034</v>
      </c>
    </row>
    <row r="25" spans="1:8" x14ac:dyDescent="0.35">
      <c r="A25" s="20" t="str">
        <f>B3&amp;C3&amp;D25</f>
        <v>DISTRIBUCION VOLUMEN X CRITERIO (Consumiciones).T.Alimentos TOTAL INGDE 60 A 75 AÑOS</v>
      </c>
      <c r="B25" s="20">
        <v>0</v>
      </c>
      <c r="C25" s="20">
        <v>0</v>
      </c>
      <c r="D25" s="21" t="s">
        <v>157</v>
      </c>
      <c r="E25" s="21">
        <v>28.331749025757567</v>
      </c>
      <c r="F25" s="21">
        <v>29.676379163085425</v>
      </c>
      <c r="G25" s="21">
        <v>29.765254351146936</v>
      </c>
      <c r="H25" s="21">
        <v>29.733891984741255</v>
      </c>
    </row>
    <row r="26" spans="1:8" x14ac:dyDescent="0.35">
      <c r="A26" s="20" t="str">
        <f>B3&amp;C3&amp;D26</f>
        <v>DISTRIBUCION VOLUMEN X CRITERIO (Consumiciones).T.Alimentos TOTAL INGALTA Y MEDIA ALTA</v>
      </c>
      <c r="B26" s="20">
        <v>0</v>
      </c>
      <c r="C26" s="20">
        <v>0</v>
      </c>
      <c r="D26" s="21" t="s">
        <v>158</v>
      </c>
      <c r="E26" s="21">
        <v>26.992447620016634</v>
      </c>
      <c r="F26" s="21">
        <v>26.383727749160602</v>
      </c>
      <c r="G26" s="21">
        <v>25.250706261307755</v>
      </c>
      <c r="H26" s="21">
        <v>27.752817045271598</v>
      </c>
    </row>
    <row r="27" spans="1:8" x14ac:dyDescent="0.35">
      <c r="A27" s="20" t="str">
        <f>B3&amp;C3&amp;D27</f>
        <v>DISTRIBUCION VOLUMEN X CRITERIO (Consumiciones).T.Alimentos TOTAL INGMEDIA</v>
      </c>
      <c r="B27" s="20">
        <v>0</v>
      </c>
      <c r="C27" s="20">
        <v>0</v>
      </c>
      <c r="D27" s="21" t="s">
        <v>159</v>
      </c>
      <c r="E27" s="21">
        <v>33.459611896821734</v>
      </c>
      <c r="F27" s="21">
        <v>33.789154675855777</v>
      </c>
      <c r="G27" s="21">
        <v>34.211082885682877</v>
      </c>
      <c r="H27" s="21">
        <v>33.751329773441327</v>
      </c>
    </row>
    <row r="28" spans="1:8" x14ac:dyDescent="0.35">
      <c r="A28" s="20" t="str">
        <f>B3&amp;C3&amp;D28</f>
        <v>DISTRIBUCION VOLUMEN X CRITERIO (Consumiciones).T.Alimentos TOTAL INGMEDIA BAJA</v>
      </c>
      <c r="B28" s="20">
        <v>0</v>
      </c>
      <c r="C28" s="20">
        <v>0</v>
      </c>
      <c r="D28" s="21" t="s">
        <v>160</v>
      </c>
      <c r="E28" s="21">
        <v>22.421918302381229</v>
      </c>
      <c r="F28" s="21">
        <v>22.887146442941958</v>
      </c>
      <c r="G28" s="21">
        <v>23.183758410353548</v>
      </c>
      <c r="H28" s="21">
        <v>22.338568097252605</v>
      </c>
    </row>
    <row r="29" spans="1:8" x14ac:dyDescent="0.35">
      <c r="A29" s="20" t="str">
        <f>B3&amp;C3&amp;D29</f>
        <v>DISTRIBUCION VOLUMEN X CRITERIO (Consumiciones).T.Alimentos TOTAL INGBAJA</v>
      </c>
      <c r="B29" s="20">
        <v>0</v>
      </c>
      <c r="C29" s="20">
        <v>0</v>
      </c>
      <c r="D29" s="21" t="s">
        <v>161</v>
      </c>
      <c r="E29" s="21">
        <v>17.126027517145744</v>
      </c>
      <c r="F29" s="21">
        <v>16.939984617015782</v>
      </c>
      <c r="G29" s="21">
        <v>17.35445244265583</v>
      </c>
      <c r="H29" s="21">
        <v>16.157273809990876</v>
      </c>
    </row>
    <row r="30" spans="1:8" x14ac:dyDescent="0.35">
      <c r="A30" s="20" t="str">
        <f>B3&amp;C3&amp;D30</f>
        <v>DISTRIBUCION VOLUMEN X CRITERIO (Consumiciones).T.Alimentos TOTAL INGHOMBRE</v>
      </c>
      <c r="B30" s="20">
        <v>0</v>
      </c>
      <c r="C30" s="20">
        <v>0</v>
      </c>
      <c r="D30" s="21" t="s">
        <v>162</v>
      </c>
      <c r="E30" s="21">
        <v>49.354668003366889</v>
      </c>
      <c r="F30" s="21">
        <v>47.927042581671323</v>
      </c>
      <c r="G30" s="21">
        <v>48.370609278356653</v>
      </c>
      <c r="H30" s="21">
        <v>49.990011197380092</v>
      </c>
    </row>
    <row r="31" spans="1:8" x14ac:dyDescent="0.35">
      <c r="A31" s="20" t="str">
        <f>B3&amp;C3&amp;D31</f>
        <v>DISTRIBUCION VOLUMEN X CRITERIO (Consumiciones).T.Alimentos TOTAL INGMUJER</v>
      </c>
      <c r="B31" s="20">
        <v>0</v>
      </c>
      <c r="C31" s="20">
        <v>0</v>
      </c>
      <c r="D31" s="21" t="s">
        <v>163</v>
      </c>
      <c r="E31" s="21">
        <v>50.645331996633104</v>
      </c>
      <c r="F31" s="21">
        <v>52.07297596016808</v>
      </c>
      <c r="G31" s="21">
        <v>51.62939072164334</v>
      </c>
      <c r="H31" s="21">
        <v>50.009988802619908</v>
      </c>
    </row>
    <row r="32" spans="1:8" x14ac:dyDescent="0.35">
      <c r="A32" s="20" t="str">
        <f>B3&amp;C32&amp;D32</f>
        <v>DISTRIBUCION VOLUMEN X CRITERIO (Consumiciones).T.Carne Ing.T.ESPAÑA</v>
      </c>
      <c r="B32" s="20">
        <v>0</v>
      </c>
      <c r="C32" s="20" t="s">
        <v>47</v>
      </c>
      <c r="D32" s="21" t="s">
        <v>135</v>
      </c>
      <c r="E32" s="21">
        <v>100</v>
      </c>
      <c r="F32" s="21">
        <v>100</v>
      </c>
      <c r="G32" s="21">
        <v>100</v>
      </c>
      <c r="H32" s="21">
        <v>100</v>
      </c>
    </row>
    <row r="33" spans="1:8" x14ac:dyDescent="0.35">
      <c r="A33" s="20" t="str">
        <f>B3&amp;C32&amp;D33</f>
        <v>DISTRIBUCION VOLUMEN X CRITERIO (Consumiciones).T.Carne Ing.BCN AM</v>
      </c>
      <c r="B33" s="20">
        <v>0</v>
      </c>
      <c r="C33" s="20">
        <v>0</v>
      </c>
      <c r="D33" s="21" t="s">
        <v>136</v>
      </c>
      <c r="E33" s="21">
        <v>10.782834319401383</v>
      </c>
      <c r="F33" s="21">
        <v>11.604060751110831</v>
      </c>
      <c r="G33" s="21">
        <v>9.2407141962163237</v>
      </c>
      <c r="H33" s="21">
        <v>9.3475436780804202</v>
      </c>
    </row>
    <row r="34" spans="1:8" x14ac:dyDescent="0.35">
      <c r="A34" s="20" t="str">
        <f>B3&amp;C32&amp;D34</f>
        <v>DISTRIBUCION VOLUMEN X CRITERIO (Consumiciones).T.Carne Ing.REST.CAT ARAGON</v>
      </c>
      <c r="B34" s="20">
        <v>0</v>
      </c>
      <c r="C34" s="20">
        <v>0</v>
      </c>
      <c r="D34" s="21" t="s">
        <v>137</v>
      </c>
      <c r="E34" s="21">
        <v>14.148860775756864</v>
      </c>
      <c r="F34" s="21">
        <v>11.057659102306545</v>
      </c>
      <c r="G34" s="21">
        <v>10.190887532213724</v>
      </c>
      <c r="H34" s="21">
        <v>10.731075569758264</v>
      </c>
    </row>
    <row r="35" spans="1:8" x14ac:dyDescent="0.35">
      <c r="A35" s="20" t="str">
        <f>B3&amp;C32&amp;D35</f>
        <v>DISTRIBUCION VOLUMEN X CRITERIO (Consumiciones).T.Carne Ing.LEVANTE</v>
      </c>
      <c r="B35" s="20">
        <v>0</v>
      </c>
      <c r="C35" s="20">
        <v>0</v>
      </c>
      <c r="D35" s="21" t="s">
        <v>138</v>
      </c>
      <c r="E35" s="21">
        <v>16.330676764224521</v>
      </c>
      <c r="F35" s="21">
        <v>16.452791643191901</v>
      </c>
      <c r="G35" s="21">
        <v>17.63133258171603</v>
      </c>
      <c r="H35" s="21">
        <v>17.086479443396822</v>
      </c>
    </row>
    <row r="36" spans="1:8" x14ac:dyDescent="0.35">
      <c r="A36" s="20" t="str">
        <f>B3&amp;C32&amp;D36</f>
        <v>DISTRIBUCION VOLUMEN X CRITERIO (Consumiciones).T.Carne Ing.ANDALUCIA</v>
      </c>
      <c r="B36" s="20">
        <v>0</v>
      </c>
      <c r="C36" s="20">
        <v>0</v>
      </c>
      <c r="D36" s="21" t="s">
        <v>139</v>
      </c>
      <c r="E36" s="21">
        <v>20.880095151582523</v>
      </c>
      <c r="F36" s="21">
        <v>21.444660269827157</v>
      </c>
      <c r="G36" s="21">
        <v>21.381293620388391</v>
      </c>
      <c r="H36" s="21">
        <v>21.301229393033122</v>
      </c>
    </row>
    <row r="37" spans="1:8" x14ac:dyDescent="0.35">
      <c r="A37" s="20" t="str">
        <f>B3&amp;C32&amp;D37</f>
        <v>DISTRIBUCION VOLUMEN X CRITERIO (Consumiciones).T.Carne Ing.MDD AM</v>
      </c>
      <c r="B37" s="20">
        <v>0</v>
      </c>
      <c r="C37" s="20">
        <v>0</v>
      </c>
      <c r="D37" s="21" t="s">
        <v>140</v>
      </c>
      <c r="E37" s="21">
        <v>15.737747442738312</v>
      </c>
      <c r="F37" s="21">
        <v>15.37300947668235</v>
      </c>
      <c r="G37" s="21">
        <v>18.240172400925537</v>
      </c>
      <c r="H37" s="21">
        <v>17.677355875519961</v>
      </c>
    </row>
    <row r="38" spans="1:8" x14ac:dyDescent="0.35">
      <c r="A38" s="20" t="str">
        <f>B3&amp;C32&amp;D38</f>
        <v>DISTRIBUCION VOLUMEN X CRITERIO (Consumiciones).T.Carne Ing.RTO CENTRO</v>
      </c>
      <c r="B38" s="20">
        <v>0</v>
      </c>
      <c r="C38" s="20">
        <v>0</v>
      </c>
      <c r="D38" s="21" t="s">
        <v>141</v>
      </c>
      <c r="E38" s="21">
        <v>7.374674675993349</v>
      </c>
      <c r="F38" s="21">
        <v>8.1517809135981611</v>
      </c>
      <c r="G38" s="21">
        <v>8.8103451979837715</v>
      </c>
      <c r="H38" s="21">
        <v>8.6596230979597735</v>
      </c>
    </row>
    <row r="39" spans="1:8" x14ac:dyDescent="0.35">
      <c r="A39" s="20" t="str">
        <f>B3&amp;C32&amp;D39</f>
        <v>DISTRIBUCION VOLUMEN X CRITERIO (Consumiciones).T.Carne Ing.NORTE-CENTRO</v>
      </c>
      <c r="B39" s="20">
        <v>0</v>
      </c>
      <c r="C39" s="20">
        <v>0</v>
      </c>
      <c r="D39" s="21" t="s">
        <v>142</v>
      </c>
      <c r="E39" s="21">
        <v>7.2449876457176972</v>
      </c>
      <c r="F39" s="21">
        <v>8.4453319233460302</v>
      </c>
      <c r="G39" s="21">
        <v>7.859578283831441</v>
      </c>
      <c r="H39" s="21">
        <v>8.9827710755870509</v>
      </c>
    </row>
    <row r="40" spans="1:8" x14ac:dyDescent="0.35">
      <c r="A40" s="20" t="str">
        <f>B3&amp;C32&amp;D40</f>
        <v>DISTRIBUCION VOLUMEN X CRITERIO (Consumiciones).T.Carne Ing.NOROESTE</v>
      </c>
      <c r="B40" s="20">
        <v>0</v>
      </c>
      <c r="C40" s="20">
        <v>0</v>
      </c>
      <c r="D40" s="21" t="s">
        <v>143</v>
      </c>
      <c r="E40" s="21">
        <v>7.5001306254613525</v>
      </c>
      <c r="F40" s="21">
        <v>7.4707105398167801</v>
      </c>
      <c r="G40" s="21">
        <v>6.6456699777482697</v>
      </c>
      <c r="H40" s="21">
        <v>6.2139121397698585</v>
      </c>
    </row>
    <row r="41" spans="1:8" x14ac:dyDescent="0.35">
      <c r="A41" s="20" t="str">
        <f>B3&amp;C32&amp;D41</f>
        <v>DISTRIBUCION VOLUMEN X CRITERIO (Consumiciones).T.Carne Ing.&lt;2MIL</v>
      </c>
      <c r="B41" s="20">
        <v>0</v>
      </c>
      <c r="C41" s="20">
        <v>0</v>
      </c>
      <c r="D41" s="21" t="s">
        <v>144</v>
      </c>
      <c r="E41" s="21">
        <v>3.3973560666534737</v>
      </c>
      <c r="F41" s="21">
        <v>4.218731749068767</v>
      </c>
      <c r="G41" s="21">
        <v>3.9581020748288469</v>
      </c>
      <c r="H41" s="21">
        <v>2.9246502857113215</v>
      </c>
    </row>
    <row r="42" spans="1:8" x14ac:dyDescent="0.35">
      <c r="A42" s="20" t="str">
        <f>B3&amp;C32&amp;D42</f>
        <v>DISTRIBUCION VOLUMEN X CRITERIO (Consumiciones).T.Carne Ing.2-5MIL</v>
      </c>
      <c r="B42" s="20">
        <v>0</v>
      </c>
      <c r="C42" s="20">
        <v>0</v>
      </c>
      <c r="D42" s="21" t="s">
        <v>145</v>
      </c>
      <c r="E42" s="21">
        <v>8.1500133881846786</v>
      </c>
      <c r="F42" s="21">
        <v>5.9704099781394984</v>
      </c>
      <c r="G42" s="21">
        <v>4.8776154847900566</v>
      </c>
      <c r="H42" s="21">
        <v>6.4591206714237668</v>
      </c>
    </row>
    <row r="43" spans="1:8" x14ac:dyDescent="0.35">
      <c r="A43" s="20" t="str">
        <f>B3&amp;C32&amp;D43</f>
        <v>DISTRIBUCION VOLUMEN X CRITERIO (Consumiciones).T.Carne Ing.5-10MIL</v>
      </c>
      <c r="B43" s="20">
        <v>0</v>
      </c>
      <c r="C43" s="20">
        <v>0</v>
      </c>
      <c r="D43" s="21" t="s">
        <v>146</v>
      </c>
      <c r="E43" s="21">
        <v>6.6366260176019489</v>
      </c>
      <c r="F43" s="21">
        <v>6.9012610808778474</v>
      </c>
      <c r="G43" s="21">
        <v>5.6653309502453606</v>
      </c>
      <c r="H43" s="21">
        <v>7.4095604135270419</v>
      </c>
    </row>
    <row r="44" spans="1:8" x14ac:dyDescent="0.35">
      <c r="A44" s="20" t="str">
        <f>B3&amp;C32&amp;D44</f>
        <v>DISTRIBUCION VOLUMEN X CRITERIO (Consumiciones).T.Carne Ing.10-30MIL</v>
      </c>
      <c r="B44" s="20">
        <v>0</v>
      </c>
      <c r="C44" s="20">
        <v>0</v>
      </c>
      <c r="D44" s="21" t="s">
        <v>147</v>
      </c>
      <c r="E44" s="21">
        <v>19.565319909525773</v>
      </c>
      <c r="F44" s="21">
        <v>17.14741212430464</v>
      </c>
      <c r="G44" s="21">
        <v>17.954683660718178</v>
      </c>
      <c r="H44" s="21">
        <v>18.461786705193813</v>
      </c>
    </row>
    <row r="45" spans="1:8" x14ac:dyDescent="0.35">
      <c r="A45" s="20" t="str">
        <f>B3&amp;C32&amp;D45</f>
        <v>DISTRIBUCION VOLUMEN X CRITERIO (Consumiciones).T.Carne Ing.30-100MIL</v>
      </c>
      <c r="B45" s="20">
        <v>0</v>
      </c>
      <c r="C45" s="20">
        <v>0</v>
      </c>
      <c r="D45" s="21" t="s">
        <v>148</v>
      </c>
      <c r="E45" s="21">
        <v>20.632014827803079</v>
      </c>
      <c r="F45" s="21">
        <v>23.144646664281268</v>
      </c>
      <c r="G45" s="21">
        <v>22.597532776255687</v>
      </c>
      <c r="H45" s="21">
        <v>21.638622948381748</v>
      </c>
    </row>
    <row r="46" spans="1:8" x14ac:dyDescent="0.35">
      <c r="A46" s="20" t="str">
        <f>B3&amp;C32&amp;D46</f>
        <v>DISTRIBUCION VOLUMEN X CRITERIO (Consumiciones).T.Carne Ing.100-200MIL</v>
      </c>
      <c r="B46" s="20">
        <v>0</v>
      </c>
      <c r="C46" s="20">
        <v>0</v>
      </c>
      <c r="D46" s="21" t="s">
        <v>149</v>
      </c>
      <c r="E46" s="21">
        <v>10.477792413421223</v>
      </c>
      <c r="F46" s="21">
        <v>10.404184810281942</v>
      </c>
      <c r="G46" s="21">
        <v>11.335383206233516</v>
      </c>
      <c r="H46" s="21">
        <v>10.310042608122002</v>
      </c>
    </row>
    <row r="47" spans="1:8" x14ac:dyDescent="0.35">
      <c r="A47" s="20" t="str">
        <f>B3&amp;C32&amp;D47</f>
        <v>DISTRIBUCION VOLUMEN X CRITERIO (Consumiciones).T.Carne Ing.200-500MIL</v>
      </c>
      <c r="B47" s="20">
        <v>0</v>
      </c>
      <c r="C47" s="20">
        <v>0</v>
      </c>
      <c r="D47" s="21" t="s">
        <v>150</v>
      </c>
      <c r="E47" s="21">
        <v>12.975471128664676</v>
      </c>
      <c r="F47" s="21">
        <v>13.880706696846797</v>
      </c>
      <c r="G47" s="21">
        <v>13.054360707013673</v>
      </c>
      <c r="H47" s="21">
        <v>13.528781233058993</v>
      </c>
    </row>
    <row r="48" spans="1:8" x14ac:dyDescent="0.35">
      <c r="A48" s="20" t="str">
        <f>B3&amp;C32&amp;D48</f>
        <v>DISTRIBUCION VOLUMEN X CRITERIO (Consumiciones).T.Carne Ing.&gt;500MIL</v>
      </c>
      <c r="B48" s="20">
        <v>0</v>
      </c>
      <c r="C48" s="20">
        <v>0</v>
      </c>
      <c r="D48" s="21" t="s">
        <v>151</v>
      </c>
      <c r="E48" s="21">
        <v>18.165416831397831</v>
      </c>
      <c r="F48" s="21">
        <v>18.332649206139109</v>
      </c>
      <c r="G48" s="21">
        <v>20.556977480166356</v>
      </c>
      <c r="H48" s="21">
        <v>19.267432973049154</v>
      </c>
    </row>
    <row r="49" spans="1:8" x14ac:dyDescent="0.35">
      <c r="A49" s="20" t="str">
        <f>B3&amp;C32&amp;D49</f>
        <v>DISTRIBUCION VOLUMEN X CRITERIO (Consumiciones).T.Carne Ing.DE 15 A 19 AÑOS</v>
      </c>
      <c r="B49" s="20">
        <v>0</v>
      </c>
      <c r="C49" s="20">
        <v>0</v>
      </c>
      <c r="D49" s="21" t="s">
        <v>152</v>
      </c>
      <c r="E49" s="21">
        <v>3.5275228957200295</v>
      </c>
      <c r="F49" s="21">
        <v>2.8397013370932993</v>
      </c>
      <c r="G49" s="21">
        <v>2.6799507305295496</v>
      </c>
      <c r="H49" s="21">
        <v>3.473134749050439</v>
      </c>
    </row>
    <row r="50" spans="1:8" x14ac:dyDescent="0.35">
      <c r="A50" s="20" t="str">
        <f>B3&amp;C32&amp;D50</f>
        <v>DISTRIBUCION VOLUMEN X CRITERIO (Consumiciones).T.Carne Ing.DE 20 A 24 AÑOS</v>
      </c>
      <c r="B50" s="20">
        <v>0</v>
      </c>
      <c r="C50" s="20">
        <v>0</v>
      </c>
      <c r="D50" s="21" t="s">
        <v>153</v>
      </c>
      <c r="E50" s="21">
        <v>4.7422260088393102</v>
      </c>
      <c r="F50" s="21">
        <v>4.1950356158080275</v>
      </c>
      <c r="G50" s="21">
        <v>4.9783027315647104</v>
      </c>
      <c r="H50" s="21">
        <v>4.7810800225145185</v>
      </c>
    </row>
    <row r="51" spans="1:8" x14ac:dyDescent="0.35">
      <c r="A51" s="20" t="str">
        <f>B3&amp;C32&amp;D51</f>
        <v>DISTRIBUCION VOLUMEN X CRITERIO (Consumiciones).T.Carne Ing.DE 25 A 34 AÑOS</v>
      </c>
      <c r="B51" s="20">
        <v>0</v>
      </c>
      <c r="C51" s="20">
        <v>0</v>
      </c>
      <c r="D51" s="21" t="s">
        <v>154</v>
      </c>
      <c r="E51" s="21">
        <v>12.998686936580564</v>
      </c>
      <c r="F51" s="21">
        <v>11.810734152022224</v>
      </c>
      <c r="G51" s="21">
        <v>13.439664953692832</v>
      </c>
      <c r="H51" s="21">
        <v>12.73548812151615</v>
      </c>
    </row>
    <row r="52" spans="1:8" x14ac:dyDescent="0.35">
      <c r="A52" s="20" t="str">
        <f>B3&amp;C32&amp;D52</f>
        <v>DISTRIBUCION VOLUMEN X CRITERIO (Consumiciones).T.Carne Ing.DE 35 A 49 AÑOS</v>
      </c>
      <c r="B52" s="20">
        <v>0</v>
      </c>
      <c r="C52" s="20">
        <v>0</v>
      </c>
      <c r="D52" s="21" t="s">
        <v>155</v>
      </c>
      <c r="E52" s="21">
        <v>31.68050285103946</v>
      </c>
      <c r="F52" s="21">
        <v>31.855491547121499</v>
      </c>
      <c r="G52" s="21">
        <v>30.854701629496219</v>
      </c>
      <c r="H52" s="21">
        <v>28.49748873193283</v>
      </c>
    </row>
    <row r="53" spans="1:8" x14ac:dyDescent="0.35">
      <c r="A53" s="20" t="str">
        <f>B3&amp;C32&amp;D53</f>
        <v>DISTRIBUCION VOLUMEN X CRITERIO (Consumiciones).T.Carne Ing.DE 50 A 59 AÑOS</v>
      </c>
      <c r="B53" s="20">
        <v>0</v>
      </c>
      <c r="C53" s="20">
        <v>0</v>
      </c>
      <c r="D53" s="21" t="s">
        <v>156</v>
      </c>
      <c r="E53" s="21">
        <v>23.458337582669635</v>
      </c>
      <c r="F53" s="21">
        <v>25.201216167946793</v>
      </c>
      <c r="G53" s="21">
        <v>24.895561910512008</v>
      </c>
      <c r="H53" s="21">
        <v>26.659689240843964</v>
      </c>
    </row>
    <row r="54" spans="1:8" x14ac:dyDescent="0.35">
      <c r="A54" s="20" t="str">
        <f>B3&amp;C32&amp;D54</f>
        <v>DISTRIBUCION VOLUMEN X CRITERIO (Consumiciones).T.Carne Ing.DE 60 A 75 AÑOS</v>
      </c>
      <c r="B54" s="20">
        <v>0</v>
      </c>
      <c r="C54" s="20">
        <v>0</v>
      </c>
      <c r="D54" s="21" t="s">
        <v>157</v>
      </c>
      <c r="E54" s="21">
        <v>23.592736750692765</v>
      </c>
      <c r="F54" s="21">
        <v>24.097831035751629</v>
      </c>
      <c r="G54" s="21">
        <v>23.151820527795291</v>
      </c>
      <c r="H54" s="21">
        <v>23.853112649545604</v>
      </c>
    </row>
    <row r="55" spans="1:8" x14ac:dyDescent="0.35">
      <c r="A55" s="20" t="str">
        <f>B3&amp;C32&amp;D55</f>
        <v>DISTRIBUCION VOLUMEN X CRITERIO (Consumiciones).T.Carne Ing.ALTA Y MEDIA ALTA</v>
      </c>
      <c r="B55" s="20">
        <v>0</v>
      </c>
      <c r="C55" s="20">
        <v>0</v>
      </c>
      <c r="D55" s="21" t="s">
        <v>158</v>
      </c>
      <c r="E55" s="21">
        <v>26.083694730443074</v>
      </c>
      <c r="F55" s="21">
        <v>27.382706450299217</v>
      </c>
      <c r="G55" s="21">
        <v>24.822246315810652</v>
      </c>
      <c r="H55" s="21">
        <v>27.43269637303549</v>
      </c>
    </row>
    <row r="56" spans="1:8" x14ac:dyDescent="0.35">
      <c r="A56" s="20" t="str">
        <f>B3&amp;C32&amp;D56</f>
        <v>DISTRIBUCION VOLUMEN X CRITERIO (Consumiciones).T.Carne Ing.MEDIA</v>
      </c>
      <c r="B56" s="20">
        <v>0</v>
      </c>
      <c r="C56" s="20">
        <v>0</v>
      </c>
      <c r="D56" s="21" t="s">
        <v>159</v>
      </c>
      <c r="E56" s="21">
        <v>32.996739026018076</v>
      </c>
      <c r="F56" s="21">
        <v>31.718846283587769</v>
      </c>
      <c r="G56" s="21">
        <v>32.021020614174574</v>
      </c>
      <c r="H56" s="21">
        <v>30.538472246359333</v>
      </c>
    </row>
    <row r="57" spans="1:8" x14ac:dyDescent="0.35">
      <c r="A57" s="20" t="str">
        <f>B3&amp;C32&amp;D57</f>
        <v>DISTRIBUCION VOLUMEN X CRITERIO (Consumiciones).T.Carne Ing.MEDIA BAJA</v>
      </c>
      <c r="B57" s="20">
        <v>0</v>
      </c>
      <c r="C57" s="20">
        <v>0</v>
      </c>
      <c r="D57" s="21" t="s">
        <v>160</v>
      </c>
      <c r="E57" s="21">
        <v>20.624629493645386</v>
      </c>
      <c r="F57" s="21">
        <v>23.055462195485436</v>
      </c>
      <c r="G57" s="21">
        <v>24.025137910681888</v>
      </c>
      <c r="H57" s="21">
        <v>23.829216911481801</v>
      </c>
    </row>
    <row r="58" spans="1:8" x14ac:dyDescent="0.35">
      <c r="A58" s="20" t="str">
        <f>B3&amp;C32&amp;D58</f>
        <v>DISTRIBUCION VOLUMEN X CRITERIO (Consumiciones).T.Carne Ing.BAJA</v>
      </c>
      <c r="B58" s="20">
        <v>0</v>
      </c>
      <c r="C58" s="20">
        <v>0</v>
      </c>
      <c r="D58" s="21" t="s">
        <v>161</v>
      </c>
      <c r="E58" s="21">
        <v>20.294947851207464</v>
      </c>
      <c r="F58" s="21">
        <v>17.842991230467241</v>
      </c>
      <c r="G58" s="21">
        <v>19.131595159332893</v>
      </c>
      <c r="H58" s="21">
        <v>18.199603661462564</v>
      </c>
    </row>
    <row r="59" spans="1:8" x14ac:dyDescent="0.35">
      <c r="A59" s="20" t="str">
        <f>B3&amp;C32&amp;D59</f>
        <v>DISTRIBUCION VOLUMEN X CRITERIO (Consumiciones).T.Carne Ing.HOMBRE</v>
      </c>
      <c r="B59" s="20">
        <v>0</v>
      </c>
      <c r="C59" s="20">
        <v>0</v>
      </c>
      <c r="D59" s="21" t="s">
        <v>162</v>
      </c>
      <c r="E59" s="21">
        <v>49.496681225176545</v>
      </c>
      <c r="F59" s="21">
        <v>48.661170395718109</v>
      </c>
      <c r="G59" s="21">
        <v>46.614375494312149</v>
      </c>
      <c r="H59" s="21">
        <v>47.040473392835992</v>
      </c>
    </row>
    <row r="60" spans="1:8" x14ac:dyDescent="0.35">
      <c r="A60" s="20" t="str">
        <f>B3&amp;C32&amp;D60</f>
        <v>DISTRIBUCION VOLUMEN X CRITERIO (Consumiciones).T.Carne Ing.MUJER</v>
      </c>
      <c r="B60" s="20">
        <v>0</v>
      </c>
      <c r="C60" s="20">
        <v>0</v>
      </c>
      <c r="D60" s="21" t="s">
        <v>163</v>
      </c>
      <c r="E60" s="21">
        <v>50.503333576575457</v>
      </c>
      <c r="F60" s="21">
        <v>51.338829604281891</v>
      </c>
      <c r="G60" s="21">
        <v>53.385624505687858</v>
      </c>
      <c r="H60" s="21">
        <v>52.959515799503201</v>
      </c>
    </row>
    <row r="61" spans="1:8" x14ac:dyDescent="0.35">
      <c r="A61" s="20" t="str">
        <f>B3&amp;C61&amp;D61</f>
        <v>DISTRIBUCION VOLUMEN X CRITERIO (Consumiciones)T.Carne Fresca IngT.ESPAÑA</v>
      </c>
      <c r="B61" s="20">
        <v>0</v>
      </c>
      <c r="C61" s="20" t="s">
        <v>48</v>
      </c>
      <c r="D61" s="21" t="s">
        <v>135</v>
      </c>
      <c r="E61" s="21">
        <v>100</v>
      </c>
      <c r="F61" s="21">
        <v>100</v>
      </c>
      <c r="G61" s="21">
        <v>100</v>
      </c>
      <c r="H61" s="21">
        <v>100</v>
      </c>
    </row>
    <row r="62" spans="1:8" x14ac:dyDescent="0.35">
      <c r="A62" s="20" t="str">
        <f>B3&amp;C61&amp;D62</f>
        <v>DISTRIBUCION VOLUMEN X CRITERIO (Consumiciones)T.Carne Fresca IngBCN AM</v>
      </c>
      <c r="B62" s="20">
        <v>0</v>
      </c>
      <c r="C62" s="20">
        <v>0</v>
      </c>
      <c r="D62" s="21" t="s">
        <v>136</v>
      </c>
      <c r="E62" s="21">
        <v>9.6640844030690261</v>
      </c>
      <c r="F62" s="21">
        <v>10.236666563802913</v>
      </c>
      <c r="G62" s="21">
        <v>8.4030286586200056</v>
      </c>
      <c r="H62" s="21">
        <v>8.4261703769351985</v>
      </c>
    </row>
    <row r="63" spans="1:8" x14ac:dyDescent="0.35">
      <c r="A63" s="20" t="str">
        <f>B3&amp;C61&amp;D63</f>
        <v>DISTRIBUCION VOLUMEN X CRITERIO (Consumiciones)T.Carne Fresca IngREST.CAT ARAGON</v>
      </c>
      <c r="B63" s="20">
        <v>0</v>
      </c>
      <c r="C63" s="20">
        <v>0</v>
      </c>
      <c r="D63" s="21" t="s">
        <v>137</v>
      </c>
      <c r="E63" s="21">
        <v>14.558766122263606</v>
      </c>
      <c r="F63" s="21">
        <v>11.05384959261783</v>
      </c>
      <c r="G63" s="21">
        <v>9.2957409733627561</v>
      </c>
      <c r="H63" s="21">
        <v>10.233487241922134</v>
      </c>
    </row>
    <row r="64" spans="1:8" x14ac:dyDescent="0.35">
      <c r="A64" s="20" t="str">
        <f>B3&amp;C61&amp;D64</f>
        <v>DISTRIBUCION VOLUMEN X CRITERIO (Consumiciones)T.Carne Fresca IngLEVANTE</v>
      </c>
      <c r="B64" s="20">
        <v>0</v>
      </c>
      <c r="C64" s="20">
        <v>0</v>
      </c>
      <c r="D64" s="21" t="s">
        <v>138</v>
      </c>
      <c r="E64" s="21">
        <v>16.5258076578044</v>
      </c>
      <c r="F64" s="21">
        <v>16.466412134475732</v>
      </c>
      <c r="G64" s="21">
        <v>18.346956449449589</v>
      </c>
      <c r="H64" s="21">
        <v>17.420815920769844</v>
      </c>
    </row>
    <row r="65" spans="1:8" x14ac:dyDescent="0.35">
      <c r="A65" s="20" t="str">
        <f>B3&amp;C61&amp;D65</f>
        <v>DISTRIBUCION VOLUMEN X CRITERIO (Consumiciones)T.Carne Fresca IngANDALUCIA</v>
      </c>
      <c r="B65" s="20">
        <v>0</v>
      </c>
      <c r="C65" s="20">
        <v>0</v>
      </c>
      <c r="D65" s="21" t="s">
        <v>139</v>
      </c>
      <c r="E65" s="21">
        <v>21.167307451587071</v>
      </c>
      <c r="F65" s="21">
        <v>21.753427031093491</v>
      </c>
      <c r="G65" s="21">
        <v>21.711125352087784</v>
      </c>
      <c r="H65" s="21">
        <v>21.452504698437259</v>
      </c>
    </row>
    <row r="66" spans="1:8" x14ac:dyDescent="0.35">
      <c r="A66" s="20" t="str">
        <f>B3&amp;C61&amp;D66</f>
        <v>DISTRIBUCION VOLUMEN X CRITERIO (Consumiciones)T.Carne Fresca IngMDD AM</v>
      </c>
      <c r="B66" s="20">
        <v>0</v>
      </c>
      <c r="C66" s="20">
        <v>0</v>
      </c>
      <c r="D66" s="21" t="s">
        <v>140</v>
      </c>
      <c r="E66" s="21">
        <v>16.117897538069968</v>
      </c>
      <c r="F66" s="21">
        <v>16.179409748314637</v>
      </c>
      <c r="G66" s="21">
        <v>18.900068928363599</v>
      </c>
      <c r="H66" s="21">
        <v>18.472725141738728</v>
      </c>
    </row>
    <row r="67" spans="1:8" x14ac:dyDescent="0.35">
      <c r="A67" s="20" t="str">
        <f>B3&amp;C61&amp;D67</f>
        <v>DISTRIBUCION VOLUMEN X CRITERIO (Consumiciones)T.Carne Fresca IngRTO CENTRO</v>
      </c>
      <c r="B67" s="20">
        <v>0</v>
      </c>
      <c r="C67" s="20">
        <v>0</v>
      </c>
      <c r="D67" s="21" t="s">
        <v>141</v>
      </c>
      <c r="E67" s="21">
        <v>7.5260309261806126</v>
      </c>
      <c r="F67" s="21">
        <v>8.493870293253444</v>
      </c>
      <c r="G67" s="21">
        <v>8.9545864854586021</v>
      </c>
      <c r="H67" s="21">
        <v>8.8405854952797647</v>
      </c>
    </row>
    <row r="68" spans="1:8" x14ac:dyDescent="0.35">
      <c r="A68" s="20" t="str">
        <f>B3&amp;C61&amp;D68</f>
        <v>DISTRIBUCION VOLUMEN X CRITERIO (Consumiciones)T.Carne Fresca IngNORTE-CENTRO</v>
      </c>
      <c r="B68" s="20">
        <v>0</v>
      </c>
      <c r="C68" s="20">
        <v>0</v>
      </c>
      <c r="D68" s="21" t="s">
        <v>142</v>
      </c>
      <c r="E68" s="21">
        <v>6.2884561222475597</v>
      </c>
      <c r="F68" s="21">
        <v>7.8175935803008674</v>
      </c>
      <c r="G68" s="21">
        <v>7.7508946613575036</v>
      </c>
      <c r="H68" s="21">
        <v>8.9319128956372928</v>
      </c>
    </row>
    <row r="69" spans="1:8" x14ac:dyDescent="0.35">
      <c r="A69" s="20" t="str">
        <f>B3&amp;C61&amp;D69</f>
        <v>DISTRIBUCION VOLUMEN X CRITERIO (Consumiciones)T.Carne Fresca IngNOROESTE</v>
      </c>
      <c r="B69" s="20">
        <v>0</v>
      </c>
      <c r="C69" s="20">
        <v>0</v>
      </c>
      <c r="D69" s="21" t="s">
        <v>143</v>
      </c>
      <c r="E69" s="21">
        <v>8.151651784782926</v>
      </c>
      <c r="F69" s="21">
        <v>7.9987804389835837</v>
      </c>
      <c r="G69" s="21">
        <v>6.6376181290105949</v>
      </c>
      <c r="H69" s="21">
        <v>6.221805306838351</v>
      </c>
    </row>
    <row r="70" spans="1:8" x14ac:dyDescent="0.35">
      <c r="A70" s="20" t="str">
        <f>B3&amp;C61&amp;D70</f>
        <v>DISTRIBUCION VOLUMEN X CRITERIO (Consumiciones)T.Carne Fresca Ing&lt;2MIL</v>
      </c>
      <c r="B70" s="20">
        <v>0</v>
      </c>
      <c r="C70" s="20">
        <v>0</v>
      </c>
      <c r="D70" s="21" t="s">
        <v>144</v>
      </c>
      <c r="E70" s="22">
        <v>3.1737610711425726</v>
      </c>
      <c r="F70" s="21">
        <v>4.2819363809917794</v>
      </c>
      <c r="G70" s="22">
        <v>4.1617381468416346</v>
      </c>
      <c r="H70" s="21">
        <v>2.826117266935642</v>
      </c>
    </row>
    <row r="71" spans="1:8" x14ac:dyDescent="0.35">
      <c r="A71" s="20" t="str">
        <f>B3&amp;C61&amp;D71</f>
        <v>DISTRIBUCION VOLUMEN X CRITERIO (Consumiciones)T.Carne Fresca Ing2-5MIL</v>
      </c>
      <c r="B71" s="20">
        <v>0</v>
      </c>
      <c r="C71" s="20">
        <v>0</v>
      </c>
      <c r="D71" s="21" t="s">
        <v>145</v>
      </c>
      <c r="E71" s="21">
        <v>8.8585319010991306</v>
      </c>
      <c r="F71" s="21">
        <v>6.1212309121707564</v>
      </c>
      <c r="G71" s="21">
        <v>4.382248360742123</v>
      </c>
      <c r="H71" s="21">
        <v>6.0396827385282323</v>
      </c>
    </row>
    <row r="72" spans="1:8" x14ac:dyDescent="0.35">
      <c r="A72" s="20" t="str">
        <f>B3&amp;C61&amp;D72</f>
        <v>DISTRIBUCION VOLUMEN X CRITERIO (Consumiciones)T.Carne Fresca Ing5-10MIL</v>
      </c>
      <c r="B72" s="20">
        <v>0</v>
      </c>
      <c r="C72" s="20">
        <v>0</v>
      </c>
      <c r="D72" s="21" t="s">
        <v>146</v>
      </c>
      <c r="E72" s="21">
        <v>6.9335101560030106</v>
      </c>
      <c r="F72" s="21">
        <v>7.1759739599014853</v>
      </c>
      <c r="G72" s="21">
        <v>5.7262238057490062</v>
      </c>
      <c r="H72" s="21">
        <v>7.7057272877960381</v>
      </c>
    </row>
    <row r="73" spans="1:8" x14ac:dyDescent="0.35">
      <c r="A73" s="20" t="str">
        <f>B3&amp;C61&amp;D73</f>
        <v>DISTRIBUCION VOLUMEN X CRITERIO (Consumiciones)T.Carne Fresca Ing10-30MIL</v>
      </c>
      <c r="B73" s="20">
        <v>0</v>
      </c>
      <c r="C73" s="20">
        <v>0</v>
      </c>
      <c r="D73" s="21" t="s">
        <v>147</v>
      </c>
      <c r="E73" s="21">
        <v>20.473715113563966</v>
      </c>
      <c r="F73" s="21">
        <v>17.856269657055023</v>
      </c>
      <c r="G73" s="21">
        <v>18.533416509946829</v>
      </c>
      <c r="H73" s="21">
        <v>19.043445310218594</v>
      </c>
    </row>
    <row r="74" spans="1:8" x14ac:dyDescent="0.35">
      <c r="A74" s="20" t="str">
        <f>B3&amp;C61&amp;D74</f>
        <v>DISTRIBUCION VOLUMEN X CRITERIO (Consumiciones)T.Carne Fresca Ing30-100MIL</v>
      </c>
      <c r="B74" s="20">
        <v>0</v>
      </c>
      <c r="C74" s="20">
        <v>0</v>
      </c>
      <c r="D74" s="21" t="s">
        <v>148</v>
      </c>
      <c r="E74" s="21">
        <v>20.23938562480642</v>
      </c>
      <c r="F74" s="21">
        <v>22.606257563613589</v>
      </c>
      <c r="G74" s="21">
        <v>22.175033531390554</v>
      </c>
      <c r="H74" s="21">
        <v>21.394596114165548</v>
      </c>
    </row>
    <row r="75" spans="1:8" x14ac:dyDescent="0.35">
      <c r="A75" s="20" t="str">
        <f>B3&amp;C61&amp;D75</f>
        <v>DISTRIBUCION VOLUMEN X CRITERIO (Consumiciones)T.Carne Fresca Ing100-200MIL</v>
      </c>
      <c r="B75" s="20">
        <v>0</v>
      </c>
      <c r="C75" s="20">
        <v>0</v>
      </c>
      <c r="D75" s="21" t="s">
        <v>149</v>
      </c>
      <c r="E75" s="21">
        <v>9.5767118445779271</v>
      </c>
      <c r="F75" s="21">
        <v>9.8293187972947393</v>
      </c>
      <c r="G75" s="21">
        <v>11.195134691782863</v>
      </c>
      <c r="H75" s="21">
        <v>10.106304929816805</v>
      </c>
    </row>
    <row r="76" spans="1:8" x14ac:dyDescent="0.35">
      <c r="A76" s="20" t="str">
        <f>B3&amp;C61&amp;D76</f>
        <v>DISTRIBUCION VOLUMEN X CRITERIO (Consumiciones)T.Carne Fresca Ing200-500MIL</v>
      </c>
      <c r="B76" s="20">
        <v>0</v>
      </c>
      <c r="C76" s="20">
        <v>0</v>
      </c>
      <c r="D76" s="21" t="s">
        <v>150</v>
      </c>
      <c r="E76" s="21">
        <v>13.129622838930622</v>
      </c>
      <c r="F76" s="21">
        <v>14.125914201620187</v>
      </c>
      <c r="G76" s="21">
        <v>13.514531578420252</v>
      </c>
      <c r="H76" s="21">
        <v>13.910488418070818</v>
      </c>
    </row>
    <row r="77" spans="1:8" x14ac:dyDescent="0.35">
      <c r="A77" s="20" t="str">
        <f>B3&amp;C61&amp;D77</f>
        <v>DISTRIBUCION VOLUMEN X CRITERIO (Consumiciones)T.Carne Fresca Ing&gt;500MIL</v>
      </c>
      <c r="B77" s="20">
        <v>0</v>
      </c>
      <c r="C77" s="20">
        <v>0</v>
      </c>
      <c r="D77" s="21" t="s">
        <v>151</v>
      </c>
      <c r="E77" s="21">
        <v>17.614766565189552</v>
      </c>
      <c r="F77" s="21">
        <v>18.003112184600965</v>
      </c>
      <c r="G77" s="21">
        <v>20.311693012837175</v>
      </c>
      <c r="H77" s="21">
        <v>18.973646427538611</v>
      </c>
    </row>
    <row r="78" spans="1:8" x14ac:dyDescent="0.35">
      <c r="A78" s="20" t="str">
        <f>B3&amp;C61&amp;D78</f>
        <v>DISTRIBUCION VOLUMEN X CRITERIO (Consumiciones)T.Carne Fresca IngDE 15 A 19 AÑOS</v>
      </c>
      <c r="B78" s="20">
        <v>0</v>
      </c>
      <c r="C78" s="20">
        <v>0</v>
      </c>
      <c r="D78" s="21" t="s">
        <v>152</v>
      </c>
      <c r="E78" s="21">
        <v>3.6293127105302436</v>
      </c>
      <c r="F78" s="21">
        <v>3.1699971934875566</v>
      </c>
      <c r="G78" s="21">
        <v>2.8380386378498543</v>
      </c>
      <c r="H78" s="21">
        <v>3.1575225317616056</v>
      </c>
    </row>
    <row r="79" spans="1:8" x14ac:dyDescent="0.35">
      <c r="A79" s="20" t="str">
        <f>B3&amp;C61&amp;D79</f>
        <v>DISTRIBUCION VOLUMEN X CRITERIO (Consumiciones)T.Carne Fresca IngDE 20 A 24 AÑOS</v>
      </c>
      <c r="B79" s="20">
        <v>0</v>
      </c>
      <c r="C79" s="20">
        <v>0</v>
      </c>
      <c r="D79" s="21" t="s">
        <v>153</v>
      </c>
      <c r="E79" s="21">
        <v>4.8195598343200201</v>
      </c>
      <c r="F79" s="21">
        <v>4.3147035605593675</v>
      </c>
      <c r="G79" s="21">
        <v>5.3086360759141522</v>
      </c>
      <c r="H79" s="21">
        <v>5.042693956600127</v>
      </c>
    </row>
    <row r="80" spans="1:8" x14ac:dyDescent="0.35">
      <c r="A80" s="20" t="str">
        <f>B3&amp;C61&amp;D80</f>
        <v>DISTRIBUCION VOLUMEN X CRITERIO (Consumiciones)T.Carne Fresca IngDE 25 A 34 AÑOS</v>
      </c>
      <c r="B80" s="20">
        <v>0</v>
      </c>
      <c r="C80" s="20">
        <v>0</v>
      </c>
      <c r="D80" s="21" t="s">
        <v>154</v>
      </c>
      <c r="E80" s="21">
        <v>13.651970539005564</v>
      </c>
      <c r="F80" s="21">
        <v>12.412814627559534</v>
      </c>
      <c r="G80" s="21">
        <v>14.160412601387865</v>
      </c>
      <c r="H80" s="21">
        <v>13.325692401094305</v>
      </c>
    </row>
    <row r="81" spans="1:8" x14ac:dyDescent="0.35">
      <c r="A81" s="20" t="str">
        <f>B3&amp;C61&amp;D81</f>
        <v>DISTRIBUCION VOLUMEN X CRITERIO (Consumiciones)T.Carne Fresca IngDE 35 A 49 AÑOS</v>
      </c>
      <c r="B81" s="20">
        <v>0</v>
      </c>
      <c r="C81" s="20">
        <v>0</v>
      </c>
      <c r="D81" s="21" t="s">
        <v>155</v>
      </c>
      <c r="E81" s="21">
        <v>32.983357980450272</v>
      </c>
      <c r="F81" s="21">
        <v>33.037840169741877</v>
      </c>
      <c r="G81" s="21">
        <v>32.164327706256508</v>
      </c>
      <c r="H81" s="21">
        <v>29.186096334348395</v>
      </c>
    </row>
    <row r="82" spans="1:8" x14ac:dyDescent="0.35">
      <c r="A82" s="20" t="str">
        <f>B3&amp;C61&amp;D82</f>
        <v>DISTRIBUCION VOLUMEN X CRITERIO (Consumiciones)T.Carne Fresca IngDE 50 A 59 AÑOS</v>
      </c>
      <c r="B82" s="20">
        <v>0</v>
      </c>
      <c r="C82" s="20">
        <v>0</v>
      </c>
      <c r="D82" s="21" t="s">
        <v>156</v>
      </c>
      <c r="E82" s="21">
        <v>23.091982157787552</v>
      </c>
      <c r="F82" s="21">
        <v>24.549809132132943</v>
      </c>
      <c r="G82" s="21">
        <v>24.42662794982958</v>
      </c>
      <c r="H82" s="21">
        <v>26.293512299310517</v>
      </c>
    </row>
    <row r="83" spans="1:8" x14ac:dyDescent="0.35">
      <c r="A83" s="20" t="str">
        <f>B3&amp;C61&amp;D83</f>
        <v>DISTRIBUCION VOLUMEN X CRITERIO (Consumiciones)T.Carne Fresca IngDE 60 A 75 AÑOS</v>
      </c>
      <c r="B83" s="20">
        <v>0</v>
      </c>
      <c r="C83" s="20">
        <v>0</v>
      </c>
      <c r="D83" s="21" t="s">
        <v>157</v>
      </c>
      <c r="E83" s="21">
        <v>21.823819786914108</v>
      </c>
      <c r="F83" s="21">
        <v>22.514848869513436</v>
      </c>
      <c r="G83" s="21">
        <v>21.101963574665522</v>
      </c>
      <c r="H83" s="21">
        <v>22.994478230349898</v>
      </c>
    </row>
    <row r="84" spans="1:8" x14ac:dyDescent="0.35">
      <c r="A84" s="20" t="str">
        <f>B3&amp;C61&amp;D84</f>
        <v>DISTRIBUCION VOLUMEN X CRITERIO (Consumiciones)T.Carne Fresca IngALTA Y MEDIA ALTA</v>
      </c>
      <c r="B84" s="20">
        <v>0</v>
      </c>
      <c r="C84" s="20">
        <v>0</v>
      </c>
      <c r="D84" s="21" t="s">
        <v>158</v>
      </c>
      <c r="E84" s="21">
        <v>25.416643263272931</v>
      </c>
      <c r="F84" s="21">
        <v>27.421870113102869</v>
      </c>
      <c r="G84" s="21">
        <v>23.902693835657239</v>
      </c>
      <c r="H84" s="21">
        <v>27.572016635659878</v>
      </c>
    </row>
    <row r="85" spans="1:8" x14ac:dyDescent="0.35">
      <c r="A85" s="20" t="str">
        <f>B3&amp;C61&amp;D85</f>
        <v>DISTRIBUCION VOLUMEN X CRITERIO (Consumiciones)T.Carne Fresca IngMEDIA</v>
      </c>
      <c r="B85" s="20">
        <v>0</v>
      </c>
      <c r="C85" s="20">
        <v>0</v>
      </c>
      <c r="D85" s="21" t="s">
        <v>159</v>
      </c>
      <c r="E85" s="21">
        <v>32.542448072549988</v>
      </c>
      <c r="F85" s="21">
        <v>31.341994600486906</v>
      </c>
      <c r="G85" s="21">
        <v>32.209298063132621</v>
      </c>
      <c r="H85" s="21">
        <v>30.219943625830425</v>
      </c>
    </row>
    <row r="86" spans="1:8" x14ac:dyDescent="0.35">
      <c r="A86" s="20" t="str">
        <f>B3&amp;C61&amp;D86</f>
        <v>DISTRIBUCION VOLUMEN X CRITERIO (Consumiciones)T.Carne Fresca IngMEDIA BAJA</v>
      </c>
      <c r="B86" s="20">
        <v>0</v>
      </c>
      <c r="C86" s="20">
        <v>0</v>
      </c>
      <c r="D86" s="21" t="s">
        <v>160</v>
      </c>
      <c r="E86" s="21">
        <v>20.916462522206476</v>
      </c>
      <c r="F86" s="21">
        <v>23.134114388943424</v>
      </c>
      <c r="G86" s="21">
        <v>25.014270069576412</v>
      </c>
      <c r="H86" s="21">
        <v>24.09338244026576</v>
      </c>
    </row>
    <row r="87" spans="1:8" x14ac:dyDescent="0.35">
      <c r="A87" s="20" t="str">
        <f>B3&amp;C61&amp;D87</f>
        <v>DISTRIBUCION VOLUMEN X CRITERIO (Consumiciones)T.Carne Fresca IngBAJA</v>
      </c>
      <c r="B87" s="20">
        <v>0</v>
      </c>
      <c r="C87" s="20">
        <v>0</v>
      </c>
      <c r="D87" s="21" t="s">
        <v>161</v>
      </c>
      <c r="E87" s="21">
        <v>21.124447144973189</v>
      </c>
      <c r="F87" s="21">
        <v>18.102032365385405</v>
      </c>
      <c r="G87" s="21">
        <v>18.873738031633735</v>
      </c>
      <c r="H87" s="21">
        <v>18.11465729824393</v>
      </c>
    </row>
    <row r="88" spans="1:8" x14ac:dyDescent="0.35">
      <c r="A88" s="20" t="str">
        <f>B3&amp;C61&amp;D88</f>
        <v>DISTRIBUCION VOLUMEN X CRITERIO (Consumiciones)T.Carne Fresca IngHOMBRE</v>
      </c>
      <c r="B88" s="20">
        <v>0</v>
      </c>
      <c r="C88" s="20">
        <v>0</v>
      </c>
      <c r="D88" s="21" t="s">
        <v>162</v>
      </c>
      <c r="E88" s="21">
        <v>49.550704990459437</v>
      </c>
      <c r="F88" s="21">
        <v>48.466436946881437</v>
      </c>
      <c r="G88" s="21">
        <v>46.314967273755578</v>
      </c>
      <c r="H88" s="21">
        <v>47.734961851251512</v>
      </c>
    </row>
    <row r="89" spans="1:8" x14ac:dyDescent="0.35">
      <c r="A89" s="20" t="str">
        <f>B3&amp;C61&amp;D89</f>
        <v>DISTRIBUCION VOLUMEN X CRITERIO (Consumiciones)T.Carne Fresca IngMUJER</v>
      </c>
      <c r="B89" s="20">
        <v>0</v>
      </c>
      <c r="C89" s="20">
        <v>0</v>
      </c>
      <c r="D89" s="21" t="s">
        <v>163</v>
      </c>
      <c r="E89" s="21">
        <v>50.44930503956644</v>
      </c>
      <c r="F89" s="21">
        <v>51.533583903879666</v>
      </c>
      <c r="G89" s="21">
        <v>53.68503272624443</v>
      </c>
      <c r="H89" s="21">
        <v>52.26505230386563</v>
      </c>
    </row>
    <row r="90" spans="1:8" x14ac:dyDescent="0.35">
      <c r="A90" s="20" t="str">
        <f>B3&amp;C90&amp;D90</f>
        <v>DISTRIBUCION VOLUMEN X CRITERIO (Consumiciones)Ternera Ing.T.ESPAÑA</v>
      </c>
      <c r="B90" s="20">
        <v>0</v>
      </c>
      <c r="C90" s="20" t="s">
        <v>49</v>
      </c>
      <c r="D90" s="21" t="s">
        <v>135</v>
      </c>
      <c r="E90" s="21">
        <v>100</v>
      </c>
      <c r="F90" s="21">
        <v>100</v>
      </c>
      <c r="G90" s="21">
        <v>100</v>
      </c>
      <c r="H90" s="21">
        <v>100</v>
      </c>
    </row>
    <row r="91" spans="1:8" x14ac:dyDescent="0.35">
      <c r="A91" s="20" t="str">
        <f>B3&amp;C90&amp;D91</f>
        <v>DISTRIBUCION VOLUMEN X CRITERIO (Consumiciones)Ternera Ing.BCN AM</v>
      </c>
      <c r="B91" s="20">
        <v>0</v>
      </c>
      <c r="C91" s="20">
        <v>0</v>
      </c>
      <c r="D91" s="21" t="s">
        <v>136</v>
      </c>
      <c r="E91" s="21">
        <v>8.7738969550368466</v>
      </c>
      <c r="F91" s="21">
        <v>9.2090321940299003</v>
      </c>
      <c r="G91" s="21">
        <v>8.0936914977236984</v>
      </c>
      <c r="H91" s="21">
        <v>7.8094117186276053</v>
      </c>
    </row>
    <row r="92" spans="1:8" x14ac:dyDescent="0.35">
      <c r="A92" s="20" t="str">
        <f>B3&amp;C90&amp;D92</f>
        <v>DISTRIBUCION VOLUMEN X CRITERIO (Consumiciones)Ternera Ing.REST.CAT ARAGON</v>
      </c>
      <c r="B92" s="20">
        <v>0</v>
      </c>
      <c r="C92" s="20">
        <v>0</v>
      </c>
      <c r="D92" s="21" t="s">
        <v>137</v>
      </c>
      <c r="E92" s="21">
        <v>12.419992015081839</v>
      </c>
      <c r="F92" s="21">
        <v>10.099935826524231</v>
      </c>
      <c r="G92" s="21">
        <v>7.2909713375647351</v>
      </c>
      <c r="H92" s="21">
        <v>8.8677346075513075</v>
      </c>
    </row>
    <row r="93" spans="1:8" x14ac:dyDescent="0.35">
      <c r="A93" s="20" t="str">
        <f>B3&amp;C90&amp;D93</f>
        <v>DISTRIBUCION VOLUMEN X CRITERIO (Consumiciones)Ternera Ing.LEVANTE</v>
      </c>
      <c r="B93" s="20">
        <v>0</v>
      </c>
      <c r="C93" s="20">
        <v>0</v>
      </c>
      <c r="D93" s="21" t="s">
        <v>138</v>
      </c>
      <c r="E93" s="21">
        <v>17.136847814341579</v>
      </c>
      <c r="F93" s="21">
        <v>18.8706237961654</v>
      </c>
      <c r="G93" s="21">
        <v>18.678048333686938</v>
      </c>
      <c r="H93" s="21">
        <v>17.390784114052956</v>
      </c>
    </row>
    <row r="94" spans="1:8" x14ac:dyDescent="0.35">
      <c r="A94" s="20" t="str">
        <f>B3&amp;C90&amp;D94</f>
        <v>DISTRIBUCION VOLUMEN X CRITERIO (Consumiciones)Ternera Ing.ANDALUCIA</v>
      </c>
      <c r="B94" s="20">
        <v>0</v>
      </c>
      <c r="C94" s="20">
        <v>0</v>
      </c>
      <c r="D94" s="21" t="s">
        <v>139</v>
      </c>
      <c r="E94" s="21">
        <v>17.009033995552144</v>
      </c>
      <c r="F94" s="21">
        <v>16.891987663621492</v>
      </c>
      <c r="G94" s="21">
        <v>17.845863821888582</v>
      </c>
      <c r="H94" s="21">
        <v>18.116986526711578</v>
      </c>
    </row>
    <row r="95" spans="1:8" x14ac:dyDescent="0.35">
      <c r="A95" s="20" t="str">
        <f>B3&amp;C90&amp;D95</f>
        <v>DISTRIBUCION VOLUMEN X CRITERIO (Consumiciones)Ternera Ing.MDD AM</v>
      </c>
      <c r="B95" s="20">
        <v>0</v>
      </c>
      <c r="C95" s="20">
        <v>0</v>
      </c>
      <c r="D95" s="21" t="s">
        <v>140</v>
      </c>
      <c r="E95" s="21">
        <v>19.664194269819308</v>
      </c>
      <c r="F95" s="21">
        <v>19.122916771219742</v>
      </c>
      <c r="G95" s="21">
        <v>23.58688876074012</v>
      </c>
      <c r="H95" s="21">
        <v>21.714072536424879</v>
      </c>
    </row>
    <row r="96" spans="1:8" x14ac:dyDescent="0.35">
      <c r="A96" s="20" t="str">
        <f>B3&amp;C90&amp;D96</f>
        <v>DISTRIBUCION VOLUMEN X CRITERIO (Consumiciones)Ternera Ing.RTO CENTRO</v>
      </c>
      <c r="B96" s="20">
        <v>0</v>
      </c>
      <c r="C96" s="20">
        <v>0</v>
      </c>
      <c r="D96" s="21" t="s">
        <v>141</v>
      </c>
      <c r="E96" s="21">
        <v>9.4841579341367197</v>
      </c>
      <c r="F96" s="21">
        <v>9.9049834054287889</v>
      </c>
      <c r="G96" s="21">
        <v>10.42918414822555</v>
      </c>
      <c r="H96" s="21">
        <v>10.192170609431303</v>
      </c>
    </row>
    <row r="97" spans="1:8" x14ac:dyDescent="0.35">
      <c r="A97" s="20" t="str">
        <f>B3&amp;C90&amp;D97</f>
        <v>DISTRIBUCION VOLUMEN X CRITERIO (Consumiciones)Ternera Ing.NORTE-CENTRO</v>
      </c>
      <c r="B97" s="20">
        <v>0</v>
      </c>
      <c r="C97" s="20">
        <v>0</v>
      </c>
      <c r="D97" s="21" t="s">
        <v>142</v>
      </c>
      <c r="E97" s="21">
        <v>7.3683091661700733</v>
      </c>
      <c r="F97" s="21">
        <v>8.3077925879247534</v>
      </c>
      <c r="G97" s="21">
        <v>8.0847563921987948</v>
      </c>
      <c r="H97" s="21">
        <v>8.7569990600031336</v>
      </c>
    </row>
    <row r="98" spans="1:8" x14ac:dyDescent="0.35">
      <c r="A98" s="20" t="str">
        <f>B3&amp;C90&amp;D98</f>
        <v>DISTRIBUCION VOLUMEN X CRITERIO (Consumiciones)Ternera Ing.NOROESTE</v>
      </c>
      <c r="B98" s="20">
        <v>0</v>
      </c>
      <c r="C98" s="20">
        <v>0</v>
      </c>
      <c r="D98" s="21" t="s">
        <v>143</v>
      </c>
      <c r="E98" s="21">
        <v>8.1435672304434306</v>
      </c>
      <c r="F98" s="21">
        <v>7.5927240307460373</v>
      </c>
      <c r="G98" s="21">
        <v>5.9906097274886276</v>
      </c>
      <c r="H98" s="21">
        <v>7.1518604104652992</v>
      </c>
    </row>
    <row r="99" spans="1:8" x14ac:dyDescent="0.35">
      <c r="A99" s="20" t="str">
        <f>B3&amp;C90&amp;D99</f>
        <v>DISTRIBUCION VOLUMEN X CRITERIO (Consumiciones)Ternera Ing.&lt;2MIL</v>
      </c>
      <c r="B99" s="20">
        <v>0</v>
      </c>
      <c r="C99" s="20">
        <v>0</v>
      </c>
      <c r="D99" s="21" t="s">
        <v>144</v>
      </c>
      <c r="E99" s="22">
        <v>3.6173382670807395</v>
      </c>
      <c r="F99" s="21">
        <v>4.0965535674720144</v>
      </c>
      <c r="G99" s="21">
        <v>4.0929073394040962</v>
      </c>
      <c r="H99" s="21">
        <v>2.6729684317718938</v>
      </c>
    </row>
    <row r="100" spans="1:8" x14ac:dyDescent="0.35">
      <c r="A100" s="20" t="str">
        <f>B3&amp;C90&amp;D100</f>
        <v>DISTRIBUCION VOLUMEN X CRITERIO (Consumiciones)Ternera Ing.2-5MIL</v>
      </c>
      <c r="B100" s="20">
        <v>0</v>
      </c>
      <c r="C100" s="20">
        <v>0</v>
      </c>
      <c r="D100" s="21" t="s">
        <v>145</v>
      </c>
      <c r="E100" s="21">
        <v>7.1225937660342158</v>
      </c>
      <c r="F100" s="21">
        <v>6.2433504631231864</v>
      </c>
      <c r="G100" s="21">
        <v>3.933534871679361</v>
      </c>
      <c r="H100" s="21">
        <v>6.0445010183299388</v>
      </c>
    </row>
    <row r="101" spans="1:8" x14ac:dyDescent="0.35">
      <c r="A101" s="20" t="str">
        <f>B3&amp;C90&amp;D101</f>
        <v>DISTRIBUCION VOLUMEN X CRITERIO (Consumiciones)Ternera Ing.5-10MIL</v>
      </c>
      <c r="B101" s="20">
        <v>0</v>
      </c>
      <c r="C101" s="20">
        <v>0</v>
      </c>
      <c r="D101" s="21" t="s">
        <v>146</v>
      </c>
      <c r="E101" s="21">
        <v>7.3204969058364684</v>
      </c>
      <c r="F101" s="21">
        <v>6.603650219082728</v>
      </c>
      <c r="G101" s="21">
        <v>5.2821334340246207</v>
      </c>
      <c r="H101" s="21">
        <v>6.5819363935453552</v>
      </c>
    </row>
    <row r="102" spans="1:8" x14ac:dyDescent="0.35">
      <c r="A102" s="20" t="str">
        <f>B3&amp;C90&amp;D102</f>
        <v>DISTRIBUCION VOLUMEN X CRITERIO (Consumiciones)Ternera Ing.10-30MIL</v>
      </c>
      <c r="B102" s="20">
        <v>0</v>
      </c>
      <c r="C102" s="20">
        <v>0</v>
      </c>
      <c r="D102" s="21" t="s">
        <v>147</v>
      </c>
      <c r="E102" s="21">
        <v>18.426367809017059</v>
      </c>
      <c r="F102" s="21">
        <v>17.161688822918418</v>
      </c>
      <c r="G102" s="21">
        <v>15.616251237222379</v>
      </c>
      <c r="H102" s="21">
        <v>17.472042926523578</v>
      </c>
    </row>
    <row r="103" spans="1:8" x14ac:dyDescent="0.35">
      <c r="A103" s="20" t="str">
        <f>B3&amp;C90&amp;D103</f>
        <v>DISTRIBUCION VOLUMEN X CRITERIO (Consumiciones)Ternera Ing.30-100MIL</v>
      </c>
      <c r="B103" s="20">
        <v>0</v>
      </c>
      <c r="C103" s="20">
        <v>0</v>
      </c>
      <c r="D103" s="21" t="s">
        <v>148</v>
      </c>
      <c r="E103" s="21">
        <v>21.834957235841969</v>
      </c>
      <c r="F103" s="21">
        <v>22.750733950959194</v>
      </c>
      <c r="G103" s="21">
        <v>24.233688525586086</v>
      </c>
      <c r="H103" s="21">
        <v>22.968290772364092</v>
      </c>
    </row>
    <row r="104" spans="1:8" x14ac:dyDescent="0.35">
      <c r="A104" s="20" t="str">
        <f>B3&amp;C90&amp;D104</f>
        <v>DISTRIBUCION VOLUMEN X CRITERIO (Consumiciones)Ternera Ing.100-200MIL</v>
      </c>
      <c r="B104" s="20">
        <v>0</v>
      </c>
      <c r="C104" s="20">
        <v>0</v>
      </c>
      <c r="D104" s="21" t="s">
        <v>149</v>
      </c>
      <c r="E104" s="21">
        <v>9.8221725091055223</v>
      </c>
      <c r="F104" s="21">
        <v>9.9224018316054092</v>
      </c>
      <c r="G104" s="21">
        <v>11.412947678227784</v>
      </c>
      <c r="H104" s="21">
        <v>9.7280040733197559</v>
      </c>
    </row>
    <row r="105" spans="1:8" x14ac:dyDescent="0.35">
      <c r="A105" s="20" t="str">
        <f>B3&amp;C90&amp;D105</f>
        <v>DISTRIBUCION VOLUMEN X CRITERIO (Consumiciones)Ternera Ing.200-500MIL</v>
      </c>
      <c r="B105" s="20">
        <v>0</v>
      </c>
      <c r="C105" s="20">
        <v>0</v>
      </c>
      <c r="D105" s="21" t="s">
        <v>150</v>
      </c>
      <c r="E105" s="21">
        <v>12.242981846312407</v>
      </c>
      <c r="F105" s="21">
        <v>13.330104641219309</v>
      </c>
      <c r="G105" s="21">
        <v>12.117358311751065</v>
      </c>
      <c r="H105" s="21">
        <v>13.841841610527963</v>
      </c>
    </row>
    <row r="106" spans="1:8" x14ac:dyDescent="0.35">
      <c r="A106" s="20" t="str">
        <f>B3&amp;C90&amp;D106</f>
        <v>DISTRIBUCION VOLUMEN X CRITERIO (Consumiciones)Ternera Ing.&gt;500MIL</v>
      </c>
      <c r="B106" s="20">
        <v>0</v>
      </c>
      <c r="C106" s="20">
        <v>0</v>
      </c>
      <c r="D106" s="21" t="s">
        <v>151</v>
      </c>
      <c r="E106" s="21">
        <v>19.613092280189669</v>
      </c>
      <c r="F106" s="21">
        <v>19.891511848195169</v>
      </c>
      <c r="G106" s="21">
        <v>23.311194958207818</v>
      </c>
      <c r="H106" s="21">
        <v>20.690435531881558</v>
      </c>
    </row>
    <row r="107" spans="1:8" x14ac:dyDescent="0.35">
      <c r="A107" s="20" t="str">
        <f>B3&amp;C90&amp;D107</f>
        <v>DISTRIBUCION VOLUMEN X CRITERIO (Consumiciones)Ternera Ing.DE 15 A 19 AÑOS</v>
      </c>
      <c r="B107" s="20">
        <v>0</v>
      </c>
      <c r="C107" s="20">
        <v>0</v>
      </c>
      <c r="D107" s="21" t="s">
        <v>152</v>
      </c>
      <c r="E107" s="21">
        <v>4.119093837220837</v>
      </c>
      <c r="F107" s="21">
        <v>3.5886843016011216</v>
      </c>
      <c r="G107" s="21">
        <v>2.9289537608289087</v>
      </c>
      <c r="H107" s="21">
        <v>2.9553278239072536</v>
      </c>
    </row>
    <row r="108" spans="1:8" x14ac:dyDescent="0.35">
      <c r="A108" s="20" t="str">
        <f>B3&amp;C90&amp;D108</f>
        <v>DISTRIBUCION VOLUMEN X CRITERIO (Consumiciones)Ternera Ing.DE 20 A 24 AÑOS</v>
      </c>
      <c r="B108" s="20">
        <v>0</v>
      </c>
      <c r="C108" s="20">
        <v>0</v>
      </c>
      <c r="D108" s="21" t="s">
        <v>153</v>
      </c>
      <c r="E108" s="21">
        <v>4.9854729431844058</v>
      </c>
      <c r="F108" s="21">
        <v>4.712888328748206</v>
      </c>
      <c r="G108" s="21">
        <v>6.0463419808829872</v>
      </c>
      <c r="H108" s="21">
        <v>5.6317523108256307</v>
      </c>
    </row>
    <row r="109" spans="1:8" x14ac:dyDescent="0.35">
      <c r="A109" s="20" t="str">
        <f>B3&amp;C90&amp;D109</f>
        <v>DISTRIBUCION VOLUMEN X CRITERIO (Consumiciones)Ternera Ing.DE 25 A 34 AÑOS</v>
      </c>
      <c r="B109" s="20">
        <v>0</v>
      </c>
      <c r="C109" s="20">
        <v>0</v>
      </c>
      <c r="D109" s="21" t="s">
        <v>154</v>
      </c>
      <c r="E109" s="21">
        <v>14.713891883861221</v>
      </c>
      <c r="F109" s="21">
        <v>13.892388992254832</v>
      </c>
      <c r="G109" s="21">
        <v>15.18590346908276</v>
      </c>
      <c r="H109" s="21">
        <v>14.172841923860252</v>
      </c>
    </row>
    <row r="110" spans="1:8" x14ac:dyDescent="0.35">
      <c r="A110" s="20" t="str">
        <f>B3&amp;C90&amp;D110</f>
        <v>DISTRIBUCION VOLUMEN X CRITERIO (Consumiciones)Ternera Ing.DE 35 A 49 AÑOS</v>
      </c>
      <c r="B110" s="20">
        <v>0</v>
      </c>
      <c r="C110" s="20">
        <v>0</v>
      </c>
      <c r="D110" s="21" t="s">
        <v>155</v>
      </c>
      <c r="E110" s="21">
        <v>34.966802753845954</v>
      </c>
      <c r="F110" s="21">
        <v>33.973205921191045</v>
      </c>
      <c r="G110" s="21">
        <v>32.576039523822431</v>
      </c>
      <c r="H110" s="21">
        <v>30.983514804950651</v>
      </c>
    </row>
    <row r="111" spans="1:8" x14ac:dyDescent="0.35">
      <c r="A111" s="20" t="str">
        <f>B3&amp;C90&amp;D111</f>
        <v>DISTRIBUCION VOLUMEN X CRITERIO (Consumiciones)Ternera Ing.DE 50 A 59 AÑOS</v>
      </c>
      <c r="B111" s="20">
        <v>0</v>
      </c>
      <c r="C111" s="20">
        <v>0</v>
      </c>
      <c r="D111" s="21" t="s">
        <v>156</v>
      </c>
      <c r="E111" s="21">
        <v>22.746827332973844</v>
      </c>
      <c r="F111" s="21">
        <v>23.577133882903095</v>
      </c>
      <c r="G111" s="21">
        <v>24.828882448218913</v>
      </c>
      <c r="H111" s="21">
        <v>25.029335735547548</v>
      </c>
    </row>
    <row r="112" spans="1:8" x14ac:dyDescent="0.35">
      <c r="A112" s="20" t="str">
        <f>B3&amp;C90&amp;D112</f>
        <v>DISTRIBUCION VOLUMEN X CRITERIO (Consumiciones)Ternera Ing.DE 60 A 75 AÑOS</v>
      </c>
      <c r="B112" s="20">
        <v>0</v>
      </c>
      <c r="C112" s="20">
        <v>0</v>
      </c>
      <c r="D112" s="21" t="s">
        <v>157</v>
      </c>
      <c r="E112" s="22">
        <v>18.467909080950538</v>
      </c>
      <c r="F112" s="21">
        <v>20.255699504386605</v>
      </c>
      <c r="G112" s="21">
        <v>18.433889098143162</v>
      </c>
      <c r="H112" s="21">
        <v>21.227244242519191</v>
      </c>
    </row>
    <row r="113" spans="1:8" x14ac:dyDescent="0.35">
      <c r="A113" s="20" t="str">
        <f>B3&amp;C90&amp;D113</f>
        <v>DISTRIBUCION VOLUMEN X CRITERIO (Consumiciones)Ternera Ing.ALTA Y MEDIA ALTA</v>
      </c>
      <c r="B113" s="20">
        <v>0</v>
      </c>
      <c r="C113" s="20">
        <v>0</v>
      </c>
      <c r="D113" s="21" t="s">
        <v>158</v>
      </c>
      <c r="E113" s="21">
        <v>26.477845537639539</v>
      </c>
      <c r="F113" s="21">
        <v>27.149008377498568</v>
      </c>
      <c r="G113" s="21">
        <v>23.720901324096651</v>
      </c>
      <c r="H113" s="21">
        <v>26.579284819050603</v>
      </c>
    </row>
    <row r="114" spans="1:8" x14ac:dyDescent="0.35">
      <c r="A114" s="20" t="str">
        <f>B3&amp;C90&amp;D114</f>
        <v>DISTRIBUCION VOLUMEN X CRITERIO (Consumiciones)Ternera Ing.MEDIA</v>
      </c>
      <c r="B114" s="20">
        <v>0</v>
      </c>
      <c r="C114" s="20">
        <v>0</v>
      </c>
      <c r="D114" s="21" t="s">
        <v>159</v>
      </c>
      <c r="E114" s="21">
        <v>32.918659786212196</v>
      </c>
      <c r="F114" s="21">
        <v>31.472733938730947</v>
      </c>
      <c r="G114" s="21">
        <v>32.171866193990866</v>
      </c>
      <c r="H114" s="21">
        <v>31.136428795237347</v>
      </c>
    </row>
    <row r="115" spans="1:8" x14ac:dyDescent="0.35">
      <c r="A115" s="20" t="str">
        <f>B3&amp;C90&amp;D115</f>
        <v>DISTRIBUCION VOLUMEN X CRITERIO (Consumiciones)Ternera Ing.MEDIA BAJA</v>
      </c>
      <c r="B115" s="20">
        <v>0</v>
      </c>
      <c r="C115" s="20">
        <v>0</v>
      </c>
      <c r="D115" s="21" t="s">
        <v>160</v>
      </c>
      <c r="E115" s="21">
        <v>21.316262749830273</v>
      </c>
      <c r="F115" s="21">
        <v>22.621092791394741</v>
      </c>
      <c r="G115" s="21">
        <v>25.921269196223705</v>
      </c>
      <c r="H115" s="21">
        <v>24.157672724424252</v>
      </c>
    </row>
    <row r="116" spans="1:8" x14ac:dyDescent="0.35">
      <c r="A116" s="20" t="str">
        <f>B3&amp;C90&amp;D116</f>
        <v>DISTRIBUCION VOLUMEN X CRITERIO (Consumiciones)Ternera Ing.BAJA</v>
      </c>
      <c r="B116" s="20">
        <v>0</v>
      </c>
      <c r="C116" s="20">
        <v>0</v>
      </c>
      <c r="D116" s="21" t="s">
        <v>161</v>
      </c>
      <c r="E116" s="21">
        <v>19.287235023408268</v>
      </c>
      <c r="F116" s="21">
        <v>18.757167995992113</v>
      </c>
      <c r="G116" s="21">
        <v>18.185977305205821</v>
      </c>
      <c r="H116" s="21">
        <v>18.126633244555851</v>
      </c>
    </row>
    <row r="117" spans="1:8" x14ac:dyDescent="0.35">
      <c r="A117" s="20" t="str">
        <f>B3&amp;C90&amp;D117</f>
        <v>DISTRIBUCION VOLUMEN X CRITERIO (Consumiciones)Ternera Ing.HOMBRE</v>
      </c>
      <c r="B117" s="20">
        <v>0</v>
      </c>
      <c r="C117" s="20">
        <v>0</v>
      </c>
      <c r="D117" s="21" t="s">
        <v>162</v>
      </c>
      <c r="E117" s="21">
        <v>48.849169256634219</v>
      </c>
      <c r="F117" s="21">
        <v>49.115439849012787</v>
      </c>
      <c r="G117" s="21">
        <v>47.395827978656691</v>
      </c>
      <c r="H117" s="21">
        <v>49.826531411561966</v>
      </c>
    </row>
    <row r="118" spans="1:8" x14ac:dyDescent="0.35">
      <c r="A118" s="20" t="str">
        <f>B3&amp;C90&amp;D118</f>
        <v>DISTRIBUCION VOLUMEN X CRITERIO (Consumiciones)Ternera Ing.MUJER</v>
      </c>
      <c r="B118" s="20">
        <v>0</v>
      </c>
      <c r="C118" s="20">
        <v>0</v>
      </c>
      <c r="D118" s="21" t="s">
        <v>163</v>
      </c>
      <c r="E118" s="21">
        <v>51.150830743365781</v>
      </c>
      <c r="F118" s="21">
        <v>50.884560150987213</v>
      </c>
      <c r="G118" s="21">
        <v>52.604172021343324</v>
      </c>
      <c r="H118" s="21">
        <v>50.173507754974146</v>
      </c>
    </row>
    <row r="119" spans="1:8" x14ac:dyDescent="0.35">
      <c r="A119" s="20" t="str">
        <f>B3&amp;C119&amp;D119</f>
        <v>DISTRIBUCION VOLUMEN X CRITERIO (Consumiciones)Pollo Ing.T.ESPAÑA</v>
      </c>
      <c r="B119" s="20">
        <v>0</v>
      </c>
      <c r="C119" s="20" t="s">
        <v>50</v>
      </c>
      <c r="D119" s="21" t="s">
        <v>135</v>
      </c>
      <c r="E119" s="21">
        <v>100</v>
      </c>
      <c r="F119" s="21">
        <v>100</v>
      </c>
      <c r="G119" s="21">
        <v>100</v>
      </c>
      <c r="H119" s="21">
        <v>100</v>
      </c>
    </row>
    <row r="120" spans="1:8" x14ac:dyDescent="0.35">
      <c r="A120" s="20" t="str">
        <f>B3&amp;C119&amp;D120</f>
        <v>DISTRIBUCION VOLUMEN X CRITERIO (Consumiciones)Pollo Ing.BCN AM</v>
      </c>
      <c r="B120" s="20">
        <v>0</v>
      </c>
      <c r="C120" s="20">
        <v>0</v>
      </c>
      <c r="D120" s="21" t="s">
        <v>136</v>
      </c>
      <c r="E120" s="21">
        <v>10.95575847223337</v>
      </c>
      <c r="F120" s="22">
        <v>11.032727375238688</v>
      </c>
      <c r="G120" s="21">
        <v>9.0751610657218666</v>
      </c>
      <c r="H120" s="21">
        <v>8.6342073465635121</v>
      </c>
    </row>
    <row r="121" spans="1:8" x14ac:dyDescent="0.35">
      <c r="A121" s="20" t="str">
        <f>B3&amp;C119&amp;D121</f>
        <v>DISTRIBUCION VOLUMEN X CRITERIO (Consumiciones)Pollo Ing.REST.CAT ARAGON</v>
      </c>
      <c r="B121" s="20">
        <v>0</v>
      </c>
      <c r="C121" s="20">
        <v>0</v>
      </c>
      <c r="D121" s="21" t="s">
        <v>137</v>
      </c>
      <c r="E121" s="21">
        <v>10.98382817613329</v>
      </c>
      <c r="F121" s="21">
        <v>10.02487258259154</v>
      </c>
      <c r="G121" s="21">
        <v>7.9150075354961515</v>
      </c>
      <c r="H121" s="21">
        <v>10.255595796947153</v>
      </c>
    </row>
    <row r="122" spans="1:8" x14ac:dyDescent="0.35">
      <c r="A122" s="20" t="str">
        <f>B3&amp;C119&amp;D122</f>
        <v>DISTRIBUCION VOLUMEN X CRITERIO (Consumiciones)Pollo Ing.LEVANTE</v>
      </c>
      <c r="B122" s="20">
        <v>0</v>
      </c>
      <c r="C122" s="20">
        <v>0</v>
      </c>
      <c r="D122" s="21" t="s">
        <v>138</v>
      </c>
      <c r="E122" s="21">
        <v>16.407863453970929</v>
      </c>
      <c r="F122" s="21">
        <v>16.794081017573227</v>
      </c>
      <c r="G122" s="21">
        <v>17.57883186589461</v>
      </c>
      <c r="H122" s="21">
        <v>17.311611228784816</v>
      </c>
    </row>
    <row r="123" spans="1:8" x14ac:dyDescent="0.35">
      <c r="A123" s="20" t="str">
        <f>B3&amp;C119&amp;D123</f>
        <v>DISTRIBUCION VOLUMEN X CRITERIO (Consumiciones)Pollo Ing.ANDALUCIA</v>
      </c>
      <c r="B123" s="20">
        <v>0</v>
      </c>
      <c r="C123" s="20">
        <v>0</v>
      </c>
      <c r="D123" s="21" t="s">
        <v>139</v>
      </c>
      <c r="E123" s="21">
        <v>23.816954205652955</v>
      </c>
      <c r="F123" s="21">
        <v>22.05811111954996</v>
      </c>
      <c r="G123" s="21">
        <v>22.72367644077805</v>
      </c>
      <c r="H123" s="21">
        <v>21.435206393645942</v>
      </c>
    </row>
    <row r="124" spans="1:8" x14ac:dyDescent="0.35">
      <c r="A124" s="20" t="str">
        <f>B3&amp;C119&amp;D124</f>
        <v>DISTRIBUCION VOLUMEN X CRITERIO (Consumiciones)Pollo Ing.MDD AM</v>
      </c>
      <c r="B124" s="20">
        <v>0</v>
      </c>
      <c r="C124" s="20">
        <v>0</v>
      </c>
      <c r="D124" s="21" t="s">
        <v>140</v>
      </c>
      <c r="E124" s="21">
        <v>16.826120389879815</v>
      </c>
      <c r="F124" s="21">
        <v>16.77334163520139</v>
      </c>
      <c r="G124" s="21">
        <v>18.697394745423619</v>
      </c>
      <c r="H124" s="21">
        <v>19.316768476145935</v>
      </c>
    </row>
    <row r="125" spans="1:8" x14ac:dyDescent="0.35">
      <c r="A125" s="20" t="str">
        <f>B3&amp;C119&amp;D125</f>
        <v>DISTRIBUCION VOLUMEN X CRITERIO (Consumiciones)Pollo Ing.RTO CENTRO</v>
      </c>
      <c r="B125" s="20">
        <v>0</v>
      </c>
      <c r="C125" s="20">
        <v>0</v>
      </c>
      <c r="D125" s="21" t="s">
        <v>141</v>
      </c>
      <c r="E125" s="21">
        <v>7.4372321456616044</v>
      </c>
      <c r="F125" s="21">
        <v>8.7023533863561955</v>
      </c>
      <c r="G125" s="21">
        <v>10.019653984118172</v>
      </c>
      <c r="H125" s="21">
        <v>9.5995511550733692</v>
      </c>
    </row>
    <row r="126" spans="1:8" x14ac:dyDescent="0.35">
      <c r="A126" s="20" t="str">
        <f>B3&amp;C119&amp;D126</f>
        <v>DISTRIBUCION VOLUMEN X CRITERIO (Consumiciones)Pollo Ing.NORTE-CENTRO</v>
      </c>
      <c r="B126" s="20">
        <v>0</v>
      </c>
      <c r="C126" s="20">
        <v>0</v>
      </c>
      <c r="D126" s="21" t="s">
        <v>142</v>
      </c>
      <c r="E126" s="21">
        <v>5.6604849566569673</v>
      </c>
      <c r="F126" s="21">
        <v>6.689153134854112</v>
      </c>
      <c r="G126" s="21">
        <v>6.8192538536791734</v>
      </c>
      <c r="H126" s="21">
        <v>7.4819352686445431</v>
      </c>
    </row>
    <row r="127" spans="1:8" x14ac:dyDescent="0.35">
      <c r="A127" s="20" t="str">
        <f>B3&amp;C119&amp;D127</f>
        <v>DISTRIBUCION VOLUMEN X CRITERIO (Consumiciones)Pollo Ing.NOROESTE</v>
      </c>
      <c r="B127" s="20">
        <v>0</v>
      </c>
      <c r="C127" s="20">
        <v>0</v>
      </c>
      <c r="D127" s="21" t="s">
        <v>143</v>
      </c>
      <c r="E127" s="21">
        <v>7.9117654903276406</v>
      </c>
      <c r="F127" s="21">
        <v>7.9253603601455058</v>
      </c>
      <c r="G127" s="21">
        <v>7.1710028819967739</v>
      </c>
      <c r="H127" s="21">
        <v>5.9651442864052022</v>
      </c>
    </row>
    <row r="128" spans="1:8" x14ac:dyDescent="0.35">
      <c r="A128" s="20" t="str">
        <f>B3&amp;C119&amp;D128</f>
        <v>DISTRIBUCION VOLUMEN X CRITERIO (Consumiciones)Pollo Ing.&lt;2MIL</v>
      </c>
      <c r="B128" s="20">
        <v>0</v>
      </c>
      <c r="C128" s="20">
        <v>0</v>
      </c>
      <c r="D128" s="22" t="s">
        <v>144</v>
      </c>
      <c r="E128" s="22">
        <v>3.0740338592246204</v>
      </c>
      <c r="F128" s="22">
        <v>4.0381075678963292</v>
      </c>
      <c r="G128" s="22">
        <v>3.9769695847985691</v>
      </c>
      <c r="H128" s="21">
        <v>3.0018623393248496</v>
      </c>
    </row>
    <row r="129" spans="1:8" x14ac:dyDescent="0.35">
      <c r="A129" s="20" t="str">
        <f>B3&amp;C119&amp;D129</f>
        <v>DISTRIBUCION VOLUMEN X CRITERIO (Consumiciones)Pollo Ing.2-5MIL</v>
      </c>
      <c r="B129" s="20">
        <v>0</v>
      </c>
      <c r="C129" s="20">
        <v>0</v>
      </c>
      <c r="D129" s="21" t="s">
        <v>145</v>
      </c>
      <c r="E129" s="21">
        <v>6.9682037485527566</v>
      </c>
      <c r="F129" s="21">
        <v>5.9164455750052625</v>
      </c>
      <c r="G129" s="21">
        <v>4.3879700871649785</v>
      </c>
      <c r="H129" s="21">
        <v>6.1584692344895506</v>
      </c>
    </row>
    <row r="130" spans="1:8" x14ac:dyDescent="0.35">
      <c r="A130" s="20" t="str">
        <f>B3&amp;C119&amp;D130</f>
        <v>DISTRIBUCION VOLUMEN X CRITERIO (Consumiciones)Pollo Ing.5-10MIL</v>
      </c>
      <c r="B130" s="20">
        <v>0</v>
      </c>
      <c r="C130" s="20">
        <v>0</v>
      </c>
      <c r="D130" s="21" t="s">
        <v>146</v>
      </c>
      <c r="E130" s="21">
        <v>6.5323769714695956</v>
      </c>
      <c r="F130" s="21">
        <v>7.4854607237130235</v>
      </c>
      <c r="G130" s="21">
        <v>5.7329569991979765</v>
      </c>
      <c r="H130" s="21">
        <v>6.6876098369186119</v>
      </c>
    </row>
    <row r="131" spans="1:8" x14ac:dyDescent="0.35">
      <c r="A131" s="20" t="str">
        <f>B3&amp;C119&amp;D131</f>
        <v>DISTRIBUCION VOLUMEN X CRITERIO (Consumiciones)Pollo Ing.10-30MIL</v>
      </c>
      <c r="B131" s="20">
        <v>0</v>
      </c>
      <c r="C131" s="20">
        <v>0</v>
      </c>
      <c r="D131" s="21" t="s">
        <v>147</v>
      </c>
      <c r="E131" s="21">
        <v>21.633028324446698</v>
      </c>
      <c r="F131" s="21">
        <v>17.468650602772126</v>
      </c>
      <c r="G131" s="21">
        <v>19.072305509284966</v>
      </c>
      <c r="H131" s="21">
        <v>18.258487271287812</v>
      </c>
    </row>
    <row r="132" spans="1:8" x14ac:dyDescent="0.35">
      <c r="A132" s="20" t="str">
        <f>B3&amp;C119&amp;D132</f>
        <v>DISTRIBUCION VOLUMEN X CRITERIO (Consumiciones)Pollo Ing.30-100MIL</v>
      </c>
      <c r="B132" s="20">
        <v>0</v>
      </c>
      <c r="C132" s="20">
        <v>0</v>
      </c>
      <c r="D132" s="21" t="s">
        <v>148</v>
      </c>
      <c r="E132" s="21">
        <v>20.386170764919175</v>
      </c>
      <c r="F132" s="21">
        <v>23.375833932307977</v>
      </c>
      <c r="G132" s="21">
        <v>22.781038752721152</v>
      </c>
      <c r="H132" s="21">
        <v>22.545922007607381</v>
      </c>
    </row>
    <row r="133" spans="1:8" x14ac:dyDescent="0.35">
      <c r="A133" s="20" t="str">
        <f>B3&amp;C119&amp;D133</f>
        <v>DISTRIBUCION VOLUMEN X CRITERIO (Consumiciones)Pollo Ing.100-200MIL</v>
      </c>
      <c r="B133" s="20">
        <v>0</v>
      </c>
      <c r="C133" s="20">
        <v>0</v>
      </c>
      <c r="D133" s="21" t="s">
        <v>149</v>
      </c>
      <c r="E133" s="21">
        <v>9.5808894661087862</v>
      </c>
      <c r="F133" s="21">
        <v>8.8753861230875462</v>
      </c>
      <c r="G133" s="21">
        <v>10.410398103346466</v>
      </c>
      <c r="H133" s="21">
        <v>10.159047050504633</v>
      </c>
    </row>
    <row r="134" spans="1:8" x14ac:dyDescent="0.35">
      <c r="A134" s="20" t="str">
        <f>B3&amp;C119&amp;D134</f>
        <v>DISTRIBUCION VOLUMEN X CRITERIO (Consumiciones)Pollo Ing.200-500MIL</v>
      </c>
      <c r="B134" s="20">
        <v>0</v>
      </c>
      <c r="C134" s="20">
        <v>0</v>
      </c>
      <c r="D134" s="21" t="s">
        <v>150</v>
      </c>
      <c r="E134" s="21">
        <v>13.883630840075897</v>
      </c>
      <c r="F134" s="21">
        <v>16.006638803797188</v>
      </c>
      <c r="G134" s="21">
        <v>13.874915170584243</v>
      </c>
      <c r="H134" s="21">
        <v>15.545996229830312</v>
      </c>
    </row>
    <row r="135" spans="1:8" x14ac:dyDescent="0.35">
      <c r="A135" s="20" t="str">
        <f>B3&amp;C119&amp;D135</f>
        <v>DISTRIBUCION VOLUMEN X CRITERIO (Consumiciones)Pollo Ing.&gt;500MIL</v>
      </c>
      <c r="B135" s="20">
        <v>0</v>
      </c>
      <c r="C135" s="20">
        <v>0</v>
      </c>
      <c r="D135" s="21" t="s">
        <v>151</v>
      </c>
      <c r="E135" s="21">
        <v>17.941666632745513</v>
      </c>
      <c r="F135" s="21">
        <v>16.833480646239522</v>
      </c>
      <c r="G135" s="21">
        <v>19.763429488026933</v>
      </c>
      <c r="H135" s="21">
        <v>17.642626381291532</v>
      </c>
    </row>
    <row r="136" spans="1:8" x14ac:dyDescent="0.35">
      <c r="A136" s="20" t="str">
        <f>B3&amp;C119&amp;D136</f>
        <v>DISTRIBUCION VOLUMEN X CRITERIO (Consumiciones)Pollo Ing.DE 15 A 19 AÑOS</v>
      </c>
      <c r="B136" s="20">
        <v>0</v>
      </c>
      <c r="C136" s="20">
        <v>0</v>
      </c>
      <c r="D136" s="21" t="s">
        <v>152</v>
      </c>
      <c r="E136" s="22">
        <v>5.1337205286183449</v>
      </c>
      <c r="F136" s="22">
        <v>4.4552076427085376</v>
      </c>
      <c r="G136" s="21">
        <v>3.5661096568925554</v>
      </c>
      <c r="H136" s="21">
        <v>4.8229281225608425</v>
      </c>
    </row>
    <row r="137" spans="1:8" x14ac:dyDescent="0.35">
      <c r="A137" s="20" t="str">
        <f>B3&amp;C119&amp;D137</f>
        <v>DISTRIBUCION VOLUMEN X CRITERIO (Consumiciones)Pollo Ing.DE 20 A 24 AÑOS</v>
      </c>
      <c r="B137" s="20">
        <v>0</v>
      </c>
      <c r="C137" s="20">
        <v>0</v>
      </c>
      <c r="D137" s="21" t="s">
        <v>153</v>
      </c>
      <c r="E137" s="21">
        <v>6.1125896346230029</v>
      </c>
      <c r="F137" s="21">
        <v>5.4141678814324958</v>
      </c>
      <c r="G137" s="21">
        <v>5.4894238650485185</v>
      </c>
      <c r="H137" s="21">
        <v>5.6738060996301662</v>
      </c>
    </row>
    <row r="138" spans="1:8" x14ac:dyDescent="0.35">
      <c r="A138" s="20" t="str">
        <f>B3&amp;C119&amp;D138</f>
        <v>DISTRIBUCION VOLUMEN X CRITERIO (Consumiciones)Pollo Ing.DE 25 A 34 AÑOS</v>
      </c>
      <c r="B138" s="20">
        <v>0</v>
      </c>
      <c r="C138" s="20">
        <v>0</v>
      </c>
      <c r="D138" s="21" t="s">
        <v>154</v>
      </c>
      <c r="E138" s="21">
        <v>15.720698851907674</v>
      </c>
      <c r="F138" s="21">
        <v>14.47934213199261</v>
      </c>
      <c r="G138" s="21">
        <v>15.543106563373083</v>
      </c>
      <c r="H138" s="21">
        <v>15.63271651739753</v>
      </c>
    </row>
    <row r="139" spans="1:8" x14ac:dyDescent="0.35">
      <c r="A139" s="20" t="str">
        <f>B3&amp;C119&amp;D139</f>
        <v>DISTRIBUCION VOLUMEN X CRITERIO (Consumiciones)Pollo Ing.DE 35 A 49 AÑOS</v>
      </c>
      <c r="B139" s="20">
        <v>0</v>
      </c>
      <c r="C139" s="20">
        <v>0</v>
      </c>
      <c r="D139" s="21" t="s">
        <v>155</v>
      </c>
      <c r="E139" s="21">
        <v>37.209368872738501</v>
      </c>
      <c r="F139" s="21">
        <v>37.383609656633119</v>
      </c>
      <c r="G139" s="21">
        <v>37.820342314234594</v>
      </c>
      <c r="H139" s="21">
        <v>32.629266381163838</v>
      </c>
    </row>
    <row r="140" spans="1:8" x14ac:dyDescent="0.35">
      <c r="A140" s="20" t="str">
        <f>B3&amp;C119&amp;D140</f>
        <v>DISTRIBUCION VOLUMEN X CRITERIO (Consumiciones)Pollo Ing.DE 50 A 59 AÑOS</v>
      </c>
      <c r="B140" s="20">
        <v>0</v>
      </c>
      <c r="C140" s="20">
        <v>0</v>
      </c>
      <c r="D140" s="21" t="s">
        <v>156</v>
      </c>
      <c r="E140" s="21">
        <v>21.789692412498155</v>
      </c>
      <c r="F140" s="21">
        <v>22.686982516789332</v>
      </c>
      <c r="G140" s="21">
        <v>23.145413042137083</v>
      </c>
      <c r="H140" s="21">
        <v>25.069569367451084</v>
      </c>
    </row>
    <row r="141" spans="1:8" x14ac:dyDescent="0.35">
      <c r="A141" s="20" t="str">
        <f>B3&amp;C119&amp;D141</f>
        <v>DISTRIBUCION VOLUMEN X CRITERIO (Consumiciones)Pollo Ing.DE 60 A 75 AÑOS</v>
      </c>
      <c r="B141" s="20">
        <v>0</v>
      </c>
      <c r="C141" s="20">
        <v>0</v>
      </c>
      <c r="D141" s="21" t="s">
        <v>157</v>
      </c>
      <c r="E141" s="21">
        <v>14.033937901445459</v>
      </c>
      <c r="F141" s="21">
        <v>15.580691087709825</v>
      </c>
      <c r="G141" s="21">
        <v>14.435586931422579</v>
      </c>
      <c r="H141" s="21">
        <v>16.17172947356492</v>
      </c>
    </row>
    <row r="142" spans="1:8" x14ac:dyDescent="0.35">
      <c r="A142" s="20" t="str">
        <f>B3&amp;C119&amp;D142</f>
        <v>DISTRIBUCION VOLUMEN X CRITERIO (Consumiciones)Pollo Ing.ALTA Y MEDIA ALTA</v>
      </c>
      <c r="B142" s="20">
        <v>0</v>
      </c>
      <c r="C142" s="20">
        <v>0</v>
      </c>
      <c r="D142" s="21" t="s">
        <v>158</v>
      </c>
      <c r="E142" s="21">
        <v>23.140294022888209</v>
      </c>
      <c r="F142" s="21">
        <v>23.335070634979164</v>
      </c>
      <c r="G142" s="21">
        <v>20.930347337898699</v>
      </c>
      <c r="H142" s="21">
        <v>25.327124471465943</v>
      </c>
    </row>
    <row r="143" spans="1:8" x14ac:dyDescent="0.35">
      <c r="A143" s="20" t="str">
        <f>B3&amp;C119&amp;D143</f>
        <v>DISTRIBUCION VOLUMEN X CRITERIO (Consumiciones)Pollo Ing.MEDIA</v>
      </c>
      <c r="B143" s="20">
        <v>0</v>
      </c>
      <c r="C143" s="20">
        <v>0</v>
      </c>
      <c r="D143" s="21" t="s">
        <v>159</v>
      </c>
      <c r="E143" s="21">
        <v>31.243888496652346</v>
      </c>
      <c r="F143" s="21">
        <v>31.413284798959161</v>
      </c>
      <c r="G143" s="21">
        <v>32.417025814582729</v>
      </c>
      <c r="H143" s="21">
        <v>29.697576365090338</v>
      </c>
    </row>
    <row r="144" spans="1:8" x14ac:dyDescent="0.35">
      <c r="A144" s="20" t="str">
        <f>B3&amp;C119&amp;D144</f>
        <v>DISTRIBUCION VOLUMEN X CRITERIO (Consumiciones)Pollo Ing.MEDIA BAJA</v>
      </c>
      <c r="B144" s="20">
        <v>0</v>
      </c>
      <c r="C144" s="20">
        <v>0</v>
      </c>
      <c r="D144" s="21" t="s">
        <v>160</v>
      </c>
      <c r="E144" s="21">
        <v>23.440532684023722</v>
      </c>
      <c r="F144" s="21">
        <v>24.309583117317214</v>
      </c>
      <c r="G144" s="21">
        <v>25.55461692357861</v>
      </c>
      <c r="H144" s="21">
        <v>23.108482562566142</v>
      </c>
    </row>
    <row r="145" spans="1:8" x14ac:dyDescent="0.35">
      <c r="A145" s="20" t="str">
        <f>B3&amp;C119&amp;D145</f>
        <v>DISTRIBUCION VOLUMEN X CRITERIO (Consumiciones)Pollo Ing.BAJA</v>
      </c>
      <c r="B145" s="20">
        <v>0</v>
      </c>
      <c r="C145" s="20">
        <v>0</v>
      </c>
      <c r="D145" s="21" t="s">
        <v>161</v>
      </c>
      <c r="E145" s="21">
        <v>22.175287834150954</v>
      </c>
      <c r="F145" s="21">
        <v>20.942061448744468</v>
      </c>
      <c r="G145" s="21">
        <v>21.097992297048378</v>
      </c>
      <c r="H145" s="21">
        <v>21.866840543530138</v>
      </c>
    </row>
    <row r="146" spans="1:8" x14ac:dyDescent="0.35">
      <c r="A146" s="20" t="str">
        <f>B3&amp;C119&amp;D146</f>
        <v>DISTRIBUCION VOLUMEN X CRITERIO (Consumiciones)Pollo Ing.HOMBRE</v>
      </c>
      <c r="B146" s="20">
        <v>0</v>
      </c>
      <c r="C146" s="20">
        <v>0</v>
      </c>
      <c r="D146" s="21" t="s">
        <v>162</v>
      </c>
      <c r="E146" s="21">
        <v>43.184126431166376</v>
      </c>
      <c r="F146" s="21">
        <v>43.516321157056353</v>
      </c>
      <c r="G146" s="21">
        <v>40.609388082458594</v>
      </c>
      <c r="H146" s="21">
        <v>41.848005656850717</v>
      </c>
    </row>
    <row r="147" spans="1:8" x14ac:dyDescent="0.35">
      <c r="A147" s="20" t="str">
        <f>B3&amp;C119&amp;D147</f>
        <v>DISTRIBUCION VOLUMEN X CRITERIO (Consumiciones)Pollo Ing.MUJER</v>
      </c>
      <c r="B147" s="20">
        <v>0</v>
      </c>
      <c r="C147" s="20">
        <v>0</v>
      </c>
      <c r="D147" s="21" t="s">
        <v>163</v>
      </c>
      <c r="E147" s="21">
        <v>56.815876606548855</v>
      </c>
      <c r="F147" s="21">
        <v>56.483678842943654</v>
      </c>
      <c r="G147" s="21">
        <v>59.390594290649823</v>
      </c>
      <c r="H147" s="21">
        <v>58.151994343149291</v>
      </c>
    </row>
    <row r="148" spans="1:8" x14ac:dyDescent="0.35">
      <c r="A148" s="20" t="str">
        <f>B3&amp;C148&amp;D148</f>
        <v>DISTRIBUCION VOLUMEN X CRITERIO (Consumiciones)Porcino Ing.T.ESPAÑA</v>
      </c>
      <c r="B148" s="20">
        <v>0</v>
      </c>
      <c r="C148" s="20" t="s">
        <v>51</v>
      </c>
      <c r="D148" s="21" t="s">
        <v>135</v>
      </c>
      <c r="E148" s="21">
        <v>100</v>
      </c>
      <c r="F148" s="21">
        <v>100</v>
      </c>
      <c r="G148" s="21">
        <v>100</v>
      </c>
      <c r="H148" s="21">
        <v>100</v>
      </c>
    </row>
    <row r="149" spans="1:8" x14ac:dyDescent="0.35">
      <c r="A149" s="20" t="str">
        <f>B3&amp;C148&amp;D149</f>
        <v>DISTRIBUCION VOLUMEN X CRITERIO (Consumiciones)Porcino Ing.BCN AM</v>
      </c>
      <c r="B149" s="20">
        <v>0</v>
      </c>
      <c r="C149" s="20">
        <v>0</v>
      </c>
      <c r="D149" s="21" t="s">
        <v>136</v>
      </c>
      <c r="E149" s="21">
        <v>8.402500475209747</v>
      </c>
      <c r="F149" s="21">
        <v>10.325643780296019</v>
      </c>
      <c r="G149" s="21">
        <v>7.9982532507063606</v>
      </c>
      <c r="H149" s="21">
        <v>8.7112639269537091</v>
      </c>
    </row>
    <row r="150" spans="1:8" x14ac:dyDescent="0.35">
      <c r="A150" s="20" t="str">
        <f>B3&amp;C148&amp;D150</f>
        <v>DISTRIBUCION VOLUMEN X CRITERIO (Consumiciones)Porcino Ing.REST.CAT ARAGON</v>
      </c>
      <c r="B150" s="20">
        <v>0</v>
      </c>
      <c r="C150" s="20">
        <v>0</v>
      </c>
      <c r="D150" s="21" t="s">
        <v>137</v>
      </c>
      <c r="E150" s="21">
        <v>15.120177928992328</v>
      </c>
      <c r="F150" s="21">
        <v>11.241631629169891</v>
      </c>
      <c r="G150" s="21">
        <v>11.126513588320911</v>
      </c>
      <c r="H150" s="21">
        <v>8.6071543575175138</v>
      </c>
    </row>
    <row r="151" spans="1:8" x14ac:dyDescent="0.35">
      <c r="A151" s="20" t="str">
        <f>B3&amp;C148&amp;D151</f>
        <v>DISTRIBUCION VOLUMEN X CRITERIO (Consumiciones)Porcino Ing.LEVANTE</v>
      </c>
      <c r="B151" s="20">
        <v>0</v>
      </c>
      <c r="C151" s="20">
        <v>0</v>
      </c>
      <c r="D151" s="21" t="s">
        <v>138</v>
      </c>
      <c r="E151" s="21">
        <v>16.575771104108426</v>
      </c>
      <c r="F151" s="21">
        <v>12.690786720339291</v>
      </c>
      <c r="G151" s="21">
        <v>15.847232676658333</v>
      </c>
      <c r="H151" s="21">
        <v>16.950338826593772</v>
      </c>
    </row>
    <row r="152" spans="1:8" x14ac:dyDescent="0.35">
      <c r="A152" s="20" t="str">
        <f>B3&amp;C148&amp;D152</f>
        <v>DISTRIBUCION VOLUMEN X CRITERIO (Consumiciones)Porcino Ing.ANDALUCIA</v>
      </c>
      <c r="B152" s="20">
        <v>0</v>
      </c>
      <c r="C152" s="20">
        <v>0</v>
      </c>
      <c r="D152" s="21" t="s">
        <v>139</v>
      </c>
      <c r="E152" s="21">
        <v>27.510402297748115</v>
      </c>
      <c r="F152" s="21">
        <v>31.818707650290907</v>
      </c>
      <c r="G152" s="21">
        <v>31.639404225558422</v>
      </c>
      <c r="H152" s="21">
        <v>31.416402498801411</v>
      </c>
    </row>
    <row r="153" spans="1:8" x14ac:dyDescent="0.35">
      <c r="A153" s="20" t="str">
        <f>B3&amp;C148&amp;D153</f>
        <v>DISTRIBUCION VOLUMEN X CRITERIO (Consumiciones)Porcino Ing.MDD AM</v>
      </c>
      <c r="B153" s="20">
        <v>0</v>
      </c>
      <c r="C153" s="20">
        <v>0</v>
      </c>
      <c r="D153" s="21" t="s">
        <v>140</v>
      </c>
      <c r="E153" s="21">
        <v>11.398502609729855</v>
      </c>
      <c r="F153" s="21">
        <v>11.778390259827578</v>
      </c>
      <c r="G153" s="21">
        <v>13.062196298043013</v>
      </c>
      <c r="H153" s="21">
        <v>11.910538329982039</v>
      </c>
    </row>
    <row r="154" spans="1:8" x14ac:dyDescent="0.35">
      <c r="A154" s="20" t="str">
        <f>B3&amp;C148&amp;D154</f>
        <v>DISTRIBUCION VOLUMEN X CRITERIO (Consumiciones)Porcino Ing.RTO CENTRO</v>
      </c>
      <c r="B154" s="20">
        <v>0</v>
      </c>
      <c r="C154" s="20">
        <v>0</v>
      </c>
      <c r="D154" s="21" t="s">
        <v>141</v>
      </c>
      <c r="E154" s="21">
        <v>6.416806032460749</v>
      </c>
      <c r="F154" s="21">
        <v>7.0720418752916796</v>
      </c>
      <c r="G154" s="21">
        <v>7.0160069294213381</v>
      </c>
      <c r="H154" s="21">
        <v>7.9361775208054555</v>
      </c>
    </row>
    <row r="155" spans="1:8" x14ac:dyDescent="0.35">
      <c r="A155" s="20" t="str">
        <f>B3&amp;C148&amp;D155</f>
        <v>DISTRIBUCION VOLUMEN X CRITERIO (Consumiciones)Porcino Ing.NORTE-CENTRO</v>
      </c>
      <c r="B155" s="20">
        <v>0</v>
      </c>
      <c r="C155" s="20">
        <v>0</v>
      </c>
      <c r="D155" s="21" t="s">
        <v>142</v>
      </c>
      <c r="E155" s="21">
        <v>6.1769947038091768</v>
      </c>
      <c r="F155" s="21">
        <v>6.100634018694814</v>
      </c>
      <c r="G155" s="21">
        <v>5.9341450961897495</v>
      </c>
      <c r="H155" s="21">
        <v>8.2306382247919441</v>
      </c>
    </row>
    <row r="156" spans="1:8" x14ac:dyDescent="0.35">
      <c r="A156" s="20" t="str">
        <f>B3&amp;C148&amp;D156</f>
        <v>DISTRIBUCION VOLUMEN X CRITERIO (Consumiciones)Porcino Ing.NOROESTE</v>
      </c>
      <c r="B156" s="20">
        <v>0</v>
      </c>
      <c r="C156" s="20">
        <v>0</v>
      </c>
      <c r="D156" s="21" t="s">
        <v>143</v>
      </c>
      <c r="E156" s="21">
        <v>8.3988426680803787</v>
      </c>
      <c r="F156" s="21">
        <v>8.9721640660898139</v>
      </c>
      <c r="G156" s="21">
        <v>7.3762208405902863</v>
      </c>
      <c r="H156" s="21">
        <v>6.2374720029768085</v>
      </c>
    </row>
    <row r="157" spans="1:8" x14ac:dyDescent="0.35">
      <c r="A157" s="20" t="str">
        <f>B3&amp;C148&amp;D157</f>
        <v>DISTRIBUCION VOLUMEN X CRITERIO (Consumiciones)Porcino Ing.&lt;2MIL</v>
      </c>
      <c r="B157" s="20">
        <v>0</v>
      </c>
      <c r="C157" s="20">
        <v>0</v>
      </c>
      <c r="D157" s="22" t="s">
        <v>144</v>
      </c>
      <c r="E157" s="22">
        <v>3.5354179491516855</v>
      </c>
      <c r="F157" s="21">
        <v>4.3933268220037638</v>
      </c>
      <c r="G157" s="22">
        <v>4.7070524473540942</v>
      </c>
      <c r="H157" s="21">
        <v>2.5890480654325319</v>
      </c>
    </row>
    <row r="158" spans="1:8" x14ac:dyDescent="0.35">
      <c r="A158" s="20" t="str">
        <f>B3&amp;C148&amp;D158</f>
        <v>DISTRIBUCION VOLUMEN X CRITERIO (Consumiciones)Porcino Ing.2-5MIL</v>
      </c>
      <c r="B158" s="20">
        <v>0</v>
      </c>
      <c r="C158" s="20">
        <v>0</v>
      </c>
      <c r="D158" s="22" t="s">
        <v>145</v>
      </c>
      <c r="E158" s="22">
        <v>9.5143020694730485</v>
      </c>
      <c r="F158" s="21">
        <v>6.4759078109348627</v>
      </c>
      <c r="G158" s="21">
        <v>4.2276709473172618</v>
      </c>
      <c r="H158" s="21">
        <v>5.6055192598052193</v>
      </c>
    </row>
    <row r="159" spans="1:8" x14ac:dyDescent="0.35">
      <c r="A159" s="20" t="str">
        <f>B3&amp;C148&amp;D159</f>
        <v>DISTRIBUCION VOLUMEN X CRITERIO (Consumiciones)Porcino Ing.5-10MIL</v>
      </c>
      <c r="B159" s="20">
        <v>0</v>
      </c>
      <c r="C159" s="20">
        <v>0</v>
      </c>
      <c r="D159" s="21" t="s">
        <v>146</v>
      </c>
      <c r="E159" s="21">
        <v>7.0222101700117365</v>
      </c>
      <c r="F159" s="21">
        <v>7.160810425030542</v>
      </c>
      <c r="G159" s="21">
        <v>4.7135475098027086</v>
      </c>
      <c r="H159" s="21">
        <v>9.7702276256377605</v>
      </c>
    </row>
    <row r="160" spans="1:8" x14ac:dyDescent="0.35">
      <c r="A160" s="20" t="str">
        <f>B3&amp;C148&amp;D160</f>
        <v>DISTRIBUCION VOLUMEN X CRITERIO (Consumiciones)Porcino Ing.10-30MIL</v>
      </c>
      <c r="B160" s="20">
        <v>0</v>
      </c>
      <c r="C160" s="20">
        <v>0</v>
      </c>
      <c r="D160" s="21" t="s">
        <v>147</v>
      </c>
      <c r="E160" s="21">
        <v>22.125464964398507</v>
      </c>
      <c r="F160" s="21">
        <v>19.502689563823612</v>
      </c>
      <c r="G160" s="21">
        <v>21.341754081745833</v>
      </c>
      <c r="H160" s="21">
        <v>22.244842465312313</v>
      </c>
    </row>
    <row r="161" spans="1:8" x14ac:dyDescent="0.35">
      <c r="A161" s="20" t="str">
        <f>B3&amp;C148&amp;D161</f>
        <v>DISTRIBUCION VOLUMEN X CRITERIO (Consumiciones)Porcino Ing.30-100MIL</v>
      </c>
      <c r="B161" s="20">
        <v>0</v>
      </c>
      <c r="C161" s="20">
        <v>0</v>
      </c>
      <c r="D161" s="21" t="s">
        <v>148</v>
      </c>
      <c r="E161" s="21">
        <v>21.302685065857968</v>
      </c>
      <c r="F161" s="21">
        <v>22.832299826052939</v>
      </c>
      <c r="G161" s="21">
        <v>20.385309355819519</v>
      </c>
      <c r="H161" s="21">
        <v>20.153799365997124</v>
      </c>
    </row>
    <row r="162" spans="1:8" x14ac:dyDescent="0.35">
      <c r="A162" s="20" t="str">
        <f>B3&amp;C148&amp;D162</f>
        <v>DISTRIBUCION VOLUMEN X CRITERIO (Consumiciones)Porcino Ing.100-200MIL</v>
      </c>
      <c r="B162" s="20">
        <v>0</v>
      </c>
      <c r="C162" s="20">
        <v>0</v>
      </c>
      <c r="D162" s="21" t="s">
        <v>149</v>
      </c>
      <c r="E162" s="21">
        <v>10.082785897518622</v>
      </c>
      <c r="F162" s="21">
        <v>10.182719017612589</v>
      </c>
      <c r="G162" s="21">
        <v>11.510417416352045</v>
      </c>
      <c r="H162" s="21">
        <v>10.438499574230574</v>
      </c>
    </row>
    <row r="163" spans="1:8" x14ac:dyDescent="0.35">
      <c r="A163" s="20" t="str">
        <f>B3&amp;C148&amp;D163</f>
        <v>DISTRIBUCION VOLUMEN X CRITERIO (Consumiciones)Porcino Ing.200-500MIL</v>
      </c>
      <c r="B163" s="20">
        <v>0</v>
      </c>
      <c r="C163" s="20">
        <v>0</v>
      </c>
      <c r="D163" s="21" t="s">
        <v>150</v>
      </c>
      <c r="E163" s="21">
        <v>12.14549047749424</v>
      </c>
      <c r="F163" s="21">
        <v>13.636785650338364</v>
      </c>
      <c r="G163" s="21">
        <v>14.713395103175053</v>
      </c>
      <c r="H163" s="21">
        <v>12.070799373152912</v>
      </c>
    </row>
    <row r="164" spans="1:8" x14ac:dyDescent="0.35">
      <c r="A164" s="20" t="str">
        <f>B3&amp;C148&amp;D164</f>
        <v>DISTRIBUCION VOLUMEN X CRITERIO (Consumiciones)Porcino Ing.&gt;500MIL</v>
      </c>
      <c r="B164" s="20">
        <v>0</v>
      </c>
      <c r="C164" s="20">
        <v>0</v>
      </c>
      <c r="D164" s="21" t="s">
        <v>151</v>
      </c>
      <c r="E164" s="21">
        <v>14.271647329844395</v>
      </c>
      <c r="F164" s="21">
        <v>15.815469423357225</v>
      </c>
      <c r="G164" s="21">
        <v>18.400822657107948</v>
      </c>
      <c r="H164" s="21">
        <v>17.127244234223276</v>
      </c>
    </row>
    <row r="165" spans="1:8" x14ac:dyDescent="0.35">
      <c r="A165" s="20" t="str">
        <f>B3&amp;C148&amp;D165</f>
        <v>DISTRIBUCION VOLUMEN X CRITERIO (Consumiciones)Porcino Ing.DE 15 A 19 AÑOS</v>
      </c>
      <c r="B165" s="20">
        <v>0</v>
      </c>
      <c r="C165" s="20">
        <v>0</v>
      </c>
      <c r="D165" s="22" t="s">
        <v>152</v>
      </c>
      <c r="E165" s="22">
        <v>1.9103910060669897</v>
      </c>
      <c r="F165" s="21">
        <v>0</v>
      </c>
      <c r="G165" s="21">
        <v>0</v>
      </c>
      <c r="H165" s="21">
        <v>0</v>
      </c>
    </row>
    <row r="166" spans="1:8" x14ac:dyDescent="0.35">
      <c r="A166" s="20" t="str">
        <f>B3&amp;C148&amp;D166</f>
        <v>DISTRIBUCION VOLUMEN X CRITERIO (Consumiciones)Porcino Ing.DE 20 A 24 AÑOS</v>
      </c>
      <c r="B166" s="20">
        <v>0</v>
      </c>
      <c r="C166" s="20">
        <v>0</v>
      </c>
      <c r="D166" s="21" t="s">
        <v>153</v>
      </c>
      <c r="E166" s="21">
        <v>3.6113067657660647</v>
      </c>
      <c r="F166" s="21">
        <v>2.7857798638481346</v>
      </c>
      <c r="G166" s="21">
        <v>3.4719491368281301</v>
      </c>
      <c r="H166" s="21">
        <v>2.9723679220305268</v>
      </c>
    </row>
    <row r="167" spans="1:8" x14ac:dyDescent="0.35">
      <c r="A167" s="20" t="str">
        <f>B3&amp;C148&amp;D167</f>
        <v>DISTRIBUCION VOLUMEN X CRITERIO (Consumiciones)Porcino Ing.DE 25 A 34 AÑOS</v>
      </c>
      <c r="B167" s="20">
        <v>0</v>
      </c>
      <c r="C167" s="20">
        <v>0</v>
      </c>
      <c r="D167" s="21" t="s">
        <v>154</v>
      </c>
      <c r="E167" s="21">
        <v>11.563985030457022</v>
      </c>
      <c r="F167" s="21">
        <v>9.7859782418762986</v>
      </c>
      <c r="G167" s="21">
        <v>10.461656609240414</v>
      </c>
      <c r="H167" s="21">
        <v>8.8204541063493309</v>
      </c>
    </row>
    <row r="168" spans="1:8" x14ac:dyDescent="0.35">
      <c r="A168" s="20" t="str">
        <f>B3&amp;C148&amp;D168</f>
        <v>DISTRIBUCION VOLUMEN X CRITERIO (Consumiciones)Porcino Ing.DE 35 A 49 AÑOS</v>
      </c>
      <c r="B168" s="20">
        <v>0</v>
      </c>
      <c r="C168" s="20">
        <v>0</v>
      </c>
      <c r="D168" s="21" t="s">
        <v>155</v>
      </c>
      <c r="E168" s="21">
        <v>28.909908079612023</v>
      </c>
      <c r="F168" s="21">
        <v>29.765886062159286</v>
      </c>
      <c r="G168" s="21">
        <v>26.784626574127618</v>
      </c>
      <c r="H168" s="21">
        <v>24.677395579153753</v>
      </c>
    </row>
    <row r="169" spans="1:8" x14ac:dyDescent="0.35">
      <c r="A169" s="20" t="str">
        <f>B3&amp;C148&amp;D169</f>
        <v>DISTRIBUCION VOLUMEN X CRITERIO (Consumiciones)Porcino Ing.DE 50 A 59 AÑOS</v>
      </c>
      <c r="B169" s="20">
        <v>0</v>
      </c>
      <c r="C169" s="20">
        <v>0</v>
      </c>
      <c r="D169" s="21" t="s">
        <v>156</v>
      </c>
      <c r="E169" s="21">
        <v>25.663375366870646</v>
      </c>
      <c r="F169" s="21">
        <v>27.165008093320186</v>
      </c>
      <c r="G169" s="21">
        <v>24.195415777980799</v>
      </c>
      <c r="H169" s="21">
        <v>28.297215682626465</v>
      </c>
    </row>
    <row r="170" spans="1:8" x14ac:dyDescent="0.35">
      <c r="A170" s="20" t="str">
        <f>B3&amp;C148&amp;D170</f>
        <v>DISTRIBUCION VOLUMEN X CRITERIO (Consumiciones)Porcino Ing.DE 60 A 75 AÑOS</v>
      </c>
      <c r="B170" s="20">
        <v>0</v>
      </c>
      <c r="C170" s="20">
        <v>0</v>
      </c>
      <c r="D170" s="22" t="s">
        <v>157</v>
      </c>
      <c r="E170" s="22">
        <v>28.341038416130278</v>
      </c>
      <c r="F170" s="21">
        <v>28.98631973612396</v>
      </c>
      <c r="G170" s="21">
        <v>33.183562775866584</v>
      </c>
      <c r="H170" s="21">
        <v>33.751236162493647</v>
      </c>
    </row>
    <row r="171" spans="1:8" x14ac:dyDescent="0.35">
      <c r="A171" s="20" t="str">
        <f>B3&amp;C148&amp;D171</f>
        <v>DISTRIBUCION VOLUMEN X CRITERIO (Consumiciones)Porcino Ing.ALTA Y MEDIA ALTA</v>
      </c>
      <c r="B171" s="20">
        <v>0</v>
      </c>
      <c r="C171" s="20">
        <v>0</v>
      </c>
      <c r="D171" s="21" t="s">
        <v>158</v>
      </c>
      <c r="E171" s="21">
        <v>26.222296143738305</v>
      </c>
      <c r="F171" s="21">
        <v>28.908510066853488</v>
      </c>
      <c r="G171" s="21">
        <v>26.639992684481872</v>
      </c>
      <c r="H171" s="21">
        <v>30.683535245837117</v>
      </c>
    </row>
    <row r="172" spans="1:8" x14ac:dyDescent="0.35">
      <c r="A172" s="20" t="str">
        <f>B3&amp;C148&amp;D172</f>
        <v>DISTRIBUCION VOLUMEN X CRITERIO (Consumiciones)Porcino Ing.MEDIA</v>
      </c>
      <c r="B172" s="20">
        <v>0</v>
      </c>
      <c r="C172" s="20">
        <v>0</v>
      </c>
      <c r="D172" s="21" t="s">
        <v>159</v>
      </c>
      <c r="E172" s="21">
        <v>34.953856697667199</v>
      </c>
      <c r="F172" s="21">
        <v>31.897865607020581</v>
      </c>
      <c r="G172" s="21">
        <v>34.812755757372031</v>
      </c>
      <c r="H172" s="21">
        <v>32.064666862258228</v>
      </c>
    </row>
    <row r="173" spans="1:8" x14ac:dyDescent="0.35">
      <c r="A173" s="20" t="str">
        <f>B3&amp;C148&amp;D173</f>
        <v>DISTRIBUCION VOLUMEN X CRITERIO (Consumiciones)Porcino Ing.MEDIA BAJA</v>
      </c>
      <c r="B173" s="20">
        <v>0</v>
      </c>
      <c r="C173" s="20">
        <v>0</v>
      </c>
      <c r="D173" s="21" t="s">
        <v>160</v>
      </c>
      <c r="E173" s="21">
        <v>20.456301630013026</v>
      </c>
      <c r="F173" s="21">
        <v>24.518149027830809</v>
      </c>
      <c r="G173" s="21">
        <v>23.301322296835615</v>
      </c>
      <c r="H173" s="21">
        <v>21.708144003091302</v>
      </c>
    </row>
    <row r="174" spans="1:8" x14ac:dyDescent="0.35">
      <c r="A174" s="20" t="str">
        <f>B3&amp;C148&amp;D174</f>
        <v>DISTRIBUCION VOLUMEN X CRITERIO (Consumiciones)Porcino Ing.BAJA</v>
      </c>
      <c r="B174" s="20">
        <v>0</v>
      </c>
      <c r="C174" s="20">
        <v>0</v>
      </c>
      <c r="D174" s="21" t="s">
        <v>161</v>
      </c>
      <c r="E174" s="21">
        <v>18.367550760248399</v>
      </c>
      <c r="F174" s="21">
        <v>14.675477096011729</v>
      </c>
      <c r="G174" s="21">
        <v>15.245895393170997</v>
      </c>
      <c r="H174" s="21">
        <v>15.543632421447329</v>
      </c>
    </row>
    <row r="175" spans="1:8" x14ac:dyDescent="0.35">
      <c r="A175" s="20" t="str">
        <f>B3&amp;C148&amp;D175</f>
        <v>DISTRIBUCION VOLUMEN X CRITERIO (Consumiciones)Porcino Ing.HOMBRE</v>
      </c>
      <c r="B175" s="20">
        <v>0</v>
      </c>
      <c r="C175" s="20">
        <v>0</v>
      </c>
      <c r="D175" s="21" t="s">
        <v>162</v>
      </c>
      <c r="E175" s="21">
        <v>56.740017543523116</v>
      </c>
      <c r="F175" s="21">
        <v>54.915312266970986</v>
      </c>
      <c r="G175" s="21">
        <v>56.19557495823635</v>
      </c>
      <c r="H175" s="21">
        <v>56.402434399307324</v>
      </c>
    </row>
    <row r="176" spans="1:8" x14ac:dyDescent="0.35">
      <c r="A176" s="20" t="str">
        <f>B3&amp;C148&amp;D176</f>
        <v>DISTRIBUCION VOLUMEN X CRITERIO (Consumiciones)Porcino Ing.MUJER</v>
      </c>
      <c r="B176" s="20">
        <v>0</v>
      </c>
      <c r="C176" s="20">
        <v>0</v>
      </c>
      <c r="D176" s="21" t="s">
        <v>163</v>
      </c>
      <c r="E176" s="21">
        <v>43.259982456476891</v>
      </c>
      <c r="F176" s="21">
        <v>45.084687733029014</v>
      </c>
      <c r="G176" s="21">
        <v>43.804399640659042</v>
      </c>
      <c r="H176" s="21">
        <v>43.597544133326657</v>
      </c>
    </row>
    <row r="177" spans="1:8" x14ac:dyDescent="0.35">
      <c r="A177" s="20" t="str">
        <f>B3&amp;C177&amp;D177</f>
        <v>DISTRIBUCION VOLUMEN X CRITERIO (Consumiciones)Ovino Ing.T.ESPAÑA</v>
      </c>
      <c r="B177" s="20">
        <v>0</v>
      </c>
      <c r="C177" s="20" t="s">
        <v>52</v>
      </c>
      <c r="D177" s="21" t="s">
        <v>135</v>
      </c>
      <c r="E177" s="21">
        <v>100</v>
      </c>
      <c r="F177" s="21">
        <v>100</v>
      </c>
      <c r="G177" s="21">
        <v>100</v>
      </c>
      <c r="H177" s="21">
        <v>100</v>
      </c>
    </row>
    <row r="178" spans="1:8" x14ac:dyDescent="0.35">
      <c r="A178" s="20" t="str">
        <f>B3&amp;C177&amp;D178</f>
        <v>DISTRIBUCION VOLUMEN X CRITERIO (Consumiciones)Ovino Ing.BCN AM</v>
      </c>
      <c r="B178" s="20">
        <v>0</v>
      </c>
      <c r="C178" s="20">
        <v>0</v>
      </c>
      <c r="D178" s="21" t="s">
        <v>136</v>
      </c>
      <c r="E178" s="22">
        <v>9.213596596251211</v>
      </c>
      <c r="F178" s="22">
        <v>10.779053547174664</v>
      </c>
      <c r="G178" s="22">
        <v>0</v>
      </c>
      <c r="H178" s="21">
        <v>8.9682342571354834</v>
      </c>
    </row>
    <row r="179" spans="1:8" x14ac:dyDescent="0.35">
      <c r="A179" s="20" t="str">
        <f>B3&amp;C177&amp;D179</f>
        <v>DISTRIBUCION VOLUMEN X CRITERIO (Consumiciones)Ovino Ing.REST.CAT ARAGON</v>
      </c>
      <c r="B179" s="20">
        <v>0</v>
      </c>
      <c r="C179" s="20">
        <v>0</v>
      </c>
      <c r="D179" s="21" t="s">
        <v>137</v>
      </c>
      <c r="E179" s="21">
        <v>32.071768834998601</v>
      </c>
      <c r="F179" s="21">
        <v>24.118947188173141</v>
      </c>
      <c r="G179" s="21">
        <v>19.779204452923402</v>
      </c>
      <c r="H179" s="21">
        <v>21.506896456567016</v>
      </c>
    </row>
    <row r="180" spans="1:8" x14ac:dyDescent="0.35">
      <c r="A180" s="20" t="str">
        <f>B3&amp;C177&amp;D180</f>
        <v>DISTRIBUCION VOLUMEN X CRITERIO (Consumiciones)Ovino Ing.LEVANTE</v>
      </c>
      <c r="B180" s="20">
        <v>0</v>
      </c>
      <c r="C180" s="20">
        <v>0</v>
      </c>
      <c r="D180" s="21" t="s">
        <v>138</v>
      </c>
      <c r="E180" s="21">
        <v>20.596522582774135</v>
      </c>
      <c r="F180" s="21">
        <v>16.867209522134814</v>
      </c>
      <c r="G180" s="21">
        <v>15.981563899736498</v>
      </c>
      <c r="H180" s="21">
        <v>14.900977911102236</v>
      </c>
    </row>
    <row r="181" spans="1:8" x14ac:dyDescent="0.35">
      <c r="A181" s="20" t="str">
        <f>B3&amp;C177&amp;D181</f>
        <v>DISTRIBUCION VOLUMEN X CRITERIO (Consumiciones)Ovino Ing.ANDALUCIA</v>
      </c>
      <c r="B181" s="20">
        <v>0</v>
      </c>
      <c r="C181" s="20">
        <v>0</v>
      </c>
      <c r="D181" s="21" t="s">
        <v>139</v>
      </c>
      <c r="E181" s="21">
        <v>7.9683182029853068</v>
      </c>
      <c r="F181" s="21">
        <v>5.3359064025808891</v>
      </c>
      <c r="G181" s="21">
        <v>8.1517731564873763</v>
      </c>
      <c r="H181" s="21">
        <v>9.7170318209339968</v>
      </c>
    </row>
    <row r="182" spans="1:8" x14ac:dyDescent="0.35">
      <c r="A182" s="20" t="str">
        <f>B3&amp;C177&amp;D182</f>
        <v>DISTRIBUCION VOLUMEN X CRITERIO (Consumiciones)Ovino Ing.MDD AM</v>
      </c>
      <c r="B182" s="20">
        <v>0</v>
      </c>
      <c r="C182" s="20">
        <v>0</v>
      </c>
      <c r="D182" s="21" t="s">
        <v>140</v>
      </c>
      <c r="E182" s="21">
        <v>13.656793194735533</v>
      </c>
      <c r="F182" s="21">
        <v>14.763862407870898</v>
      </c>
      <c r="G182" s="21">
        <v>15.73170383280239</v>
      </c>
      <c r="H182" s="21">
        <v>19.955993188765035</v>
      </c>
    </row>
    <row r="183" spans="1:8" x14ac:dyDescent="0.35">
      <c r="A183" s="20" t="str">
        <f>B3&amp;C177&amp;D183</f>
        <v>DISTRIBUCION VOLUMEN X CRITERIO (Consumiciones)Ovino Ing.RTO CENTRO</v>
      </c>
      <c r="B183" s="20">
        <v>0</v>
      </c>
      <c r="C183" s="20">
        <v>0</v>
      </c>
      <c r="D183" s="21" t="s">
        <v>141</v>
      </c>
      <c r="E183" s="21">
        <v>4.6441349668874334</v>
      </c>
      <c r="F183" s="21">
        <v>8.4120069796114514</v>
      </c>
      <c r="G183" s="21">
        <v>8.2786544607804302</v>
      </c>
      <c r="H183" s="21">
        <v>7.2679361709150303</v>
      </c>
    </row>
    <row r="184" spans="1:8" x14ac:dyDescent="0.35">
      <c r="A184" s="20" t="str">
        <f>B3&amp;C177&amp;D184</f>
        <v>DISTRIBUCION VOLUMEN X CRITERIO (Consumiciones)Ovino Ing.NORTE-CENTRO</v>
      </c>
      <c r="B184" s="20">
        <v>0</v>
      </c>
      <c r="C184" s="20">
        <v>0</v>
      </c>
      <c r="D184" s="21" t="s">
        <v>142</v>
      </c>
      <c r="E184" s="21">
        <v>6.3246911478088617</v>
      </c>
      <c r="F184" s="21">
        <v>14.8357903253518</v>
      </c>
      <c r="G184" s="21">
        <v>0</v>
      </c>
      <c r="H184" s="21">
        <v>0</v>
      </c>
    </row>
    <row r="185" spans="1:8" x14ac:dyDescent="0.35">
      <c r="A185" s="20" t="str">
        <f>B3&amp;C177&amp;D185</f>
        <v>DISTRIBUCION VOLUMEN X CRITERIO (Consumiciones)Ovino Ing.NOROESTE</v>
      </c>
      <c r="B185" s="20">
        <v>0</v>
      </c>
      <c r="C185" s="20">
        <v>0</v>
      </c>
      <c r="D185" s="21" t="s">
        <v>143</v>
      </c>
      <c r="E185" s="21">
        <v>5.5241936491981853</v>
      </c>
      <c r="F185" s="21">
        <v>0</v>
      </c>
      <c r="G185" s="21">
        <v>0</v>
      </c>
      <c r="H185" s="21">
        <v>0</v>
      </c>
    </row>
    <row r="186" spans="1:8" x14ac:dyDescent="0.35">
      <c r="A186" s="20" t="str">
        <f>B3&amp;C177&amp;D186</f>
        <v>DISTRIBUCION VOLUMEN X CRITERIO (Consumiciones)Ovino Ing.&lt;2MIL</v>
      </c>
      <c r="B186" s="20">
        <v>0</v>
      </c>
      <c r="C186" s="20">
        <v>0</v>
      </c>
      <c r="D186" s="22" t="s">
        <v>144</v>
      </c>
      <c r="E186" s="22">
        <v>0</v>
      </c>
      <c r="F186" s="22">
        <v>0</v>
      </c>
      <c r="G186" s="22">
        <v>0</v>
      </c>
      <c r="H186" s="21">
        <v>0</v>
      </c>
    </row>
    <row r="187" spans="1:8" x14ac:dyDescent="0.35">
      <c r="A187" s="20" t="str">
        <f>B3&amp;C177&amp;D187</f>
        <v>DISTRIBUCION VOLUMEN X CRITERIO (Consumiciones)Ovino Ing.2-5MIL</v>
      </c>
      <c r="B187" s="20">
        <v>0</v>
      </c>
      <c r="C187" s="20">
        <v>0</v>
      </c>
      <c r="D187" s="22" t="s">
        <v>145</v>
      </c>
      <c r="E187" s="22">
        <v>0</v>
      </c>
      <c r="F187" s="22">
        <v>0</v>
      </c>
      <c r="G187" s="22">
        <v>0</v>
      </c>
      <c r="H187" s="21">
        <v>0</v>
      </c>
    </row>
    <row r="188" spans="1:8" x14ac:dyDescent="0.35">
      <c r="A188" s="20" t="str">
        <f>B3&amp;C177&amp;D188</f>
        <v>DISTRIBUCION VOLUMEN X CRITERIO (Consumiciones)Ovino Ing.5-10MIL</v>
      </c>
      <c r="B188" s="20">
        <v>0</v>
      </c>
      <c r="C188" s="20">
        <v>0</v>
      </c>
      <c r="D188" s="21" t="s">
        <v>146</v>
      </c>
      <c r="E188" s="22">
        <v>0</v>
      </c>
      <c r="F188" s="21">
        <v>0</v>
      </c>
      <c r="G188" s="22">
        <v>0</v>
      </c>
      <c r="H188" s="21">
        <v>0</v>
      </c>
    </row>
    <row r="189" spans="1:8" x14ac:dyDescent="0.35">
      <c r="A189" s="20" t="str">
        <f>B3&amp;C177&amp;D189</f>
        <v>DISTRIBUCION VOLUMEN X CRITERIO (Consumiciones)Ovino Ing.10-30MIL</v>
      </c>
      <c r="B189" s="20">
        <v>0</v>
      </c>
      <c r="C189" s="20">
        <v>0</v>
      </c>
      <c r="D189" s="21" t="s">
        <v>147</v>
      </c>
      <c r="E189" s="21">
        <v>18.665064813053899</v>
      </c>
      <c r="F189" s="21">
        <v>24.021174445209169</v>
      </c>
      <c r="G189" s="21">
        <v>18.963001827246625</v>
      </c>
      <c r="H189" s="21">
        <v>22.213543146208345</v>
      </c>
    </row>
    <row r="190" spans="1:8" x14ac:dyDescent="0.35">
      <c r="A190" s="20" t="str">
        <f>B3&amp;C177&amp;D190</f>
        <v>DISTRIBUCION VOLUMEN X CRITERIO (Consumiciones)Ovino Ing.30-100MIL</v>
      </c>
      <c r="B190" s="20">
        <v>0</v>
      </c>
      <c r="C190" s="20">
        <v>0</v>
      </c>
      <c r="D190" s="21" t="s">
        <v>148</v>
      </c>
      <c r="E190" s="21">
        <v>9.6741272444448594</v>
      </c>
      <c r="F190" s="21">
        <v>15.352052802753821</v>
      </c>
      <c r="G190" s="21">
        <v>16.942050178503941</v>
      </c>
      <c r="H190" s="21">
        <v>15.590271859611077</v>
      </c>
    </row>
    <row r="191" spans="1:8" x14ac:dyDescent="0.35">
      <c r="A191" s="20" t="str">
        <f>B3&amp;C177&amp;D191</f>
        <v>DISTRIBUCION VOLUMEN X CRITERIO (Consumiciones)Ovino Ing.100-200MIL</v>
      </c>
      <c r="B191" s="20">
        <v>0</v>
      </c>
      <c r="C191" s="20">
        <v>0</v>
      </c>
      <c r="D191" s="21" t="s">
        <v>149</v>
      </c>
      <c r="E191" s="21">
        <v>7.0692516075678729</v>
      </c>
      <c r="F191" s="21">
        <v>10.297365810186655</v>
      </c>
      <c r="G191" s="21">
        <v>0</v>
      </c>
      <c r="H191" s="21">
        <v>7.5543186248967205</v>
      </c>
    </row>
    <row r="192" spans="1:8" x14ac:dyDescent="0.35">
      <c r="A192" s="20" t="str">
        <f>B3&amp;C177&amp;D192</f>
        <v>DISTRIBUCION VOLUMEN X CRITERIO (Consumiciones)Ovino Ing.200-500MIL</v>
      </c>
      <c r="B192" s="20">
        <v>0</v>
      </c>
      <c r="C192" s="20">
        <v>0</v>
      </c>
      <c r="D192" s="21" t="s">
        <v>150</v>
      </c>
      <c r="E192" s="21">
        <v>16.170158311893225</v>
      </c>
      <c r="F192" s="21">
        <v>11.703436937300872</v>
      </c>
      <c r="G192" s="21">
        <v>12.414959007079121</v>
      </c>
      <c r="H192" s="21">
        <v>9.7182709159509404</v>
      </c>
    </row>
    <row r="193" spans="1:8" x14ac:dyDescent="0.35">
      <c r="A193" s="20" t="str">
        <f>B3&amp;C177&amp;D193</f>
        <v>DISTRIBUCION VOLUMEN X CRITERIO (Consumiciones)Ovino Ing.&gt;500MIL</v>
      </c>
      <c r="B193" s="20">
        <v>0</v>
      </c>
      <c r="C193" s="20">
        <v>0</v>
      </c>
      <c r="D193" s="21" t="s">
        <v>151</v>
      </c>
      <c r="E193" s="21">
        <v>17.823562030340955</v>
      </c>
      <c r="F193" s="21">
        <v>21.812272301049607</v>
      </c>
      <c r="G193" s="21">
        <v>20.790177023445121</v>
      </c>
      <c r="H193" s="21">
        <v>25.622196141707015</v>
      </c>
    </row>
    <row r="194" spans="1:8" x14ac:dyDescent="0.35">
      <c r="A194" s="20" t="str">
        <f>B3&amp;C177&amp;D194</f>
        <v>DISTRIBUCION VOLUMEN X CRITERIO (Consumiciones)Ovino Ing.DE 15 A 19 AÑOS</v>
      </c>
      <c r="B194" s="20">
        <v>0</v>
      </c>
      <c r="C194" s="20">
        <v>0</v>
      </c>
      <c r="D194" s="22" t="s">
        <v>152</v>
      </c>
      <c r="E194" s="22">
        <v>0</v>
      </c>
      <c r="F194" s="22">
        <v>0</v>
      </c>
      <c r="G194" s="22">
        <v>0</v>
      </c>
      <c r="H194" s="21">
        <v>0</v>
      </c>
    </row>
    <row r="195" spans="1:8" x14ac:dyDescent="0.35">
      <c r="A195" s="20" t="str">
        <f>B3&amp;C177&amp;D195</f>
        <v>DISTRIBUCION VOLUMEN X CRITERIO (Consumiciones)Ovino Ing.DE 20 A 24 AÑOS</v>
      </c>
      <c r="B195" s="20">
        <v>0</v>
      </c>
      <c r="C195" s="20">
        <v>0</v>
      </c>
      <c r="D195" s="21" t="s">
        <v>153</v>
      </c>
      <c r="E195" s="21">
        <v>0</v>
      </c>
      <c r="F195" s="21">
        <v>0</v>
      </c>
      <c r="G195" s="21">
        <v>0</v>
      </c>
      <c r="H195" s="21">
        <v>0</v>
      </c>
    </row>
    <row r="196" spans="1:8" x14ac:dyDescent="0.35">
      <c r="A196" s="20" t="str">
        <f>B3&amp;C177&amp;D196</f>
        <v>DISTRIBUCION VOLUMEN X CRITERIO (Consumiciones)Ovino Ing.DE 25 A 34 AÑOS</v>
      </c>
      <c r="B196" s="20">
        <v>0</v>
      </c>
      <c r="C196" s="20">
        <v>0</v>
      </c>
      <c r="D196" s="21" t="s">
        <v>154</v>
      </c>
      <c r="E196" s="21">
        <v>4.0282843106497257</v>
      </c>
      <c r="F196" s="21">
        <v>5.4675557663955843</v>
      </c>
      <c r="G196" s="21">
        <v>5.0438461268735129</v>
      </c>
      <c r="H196" s="21">
        <v>4.3706804146693701</v>
      </c>
    </row>
    <row r="197" spans="1:8" x14ac:dyDescent="0.35">
      <c r="A197" s="20" t="str">
        <f>B3&amp;C177&amp;D197</f>
        <v>DISTRIBUCION VOLUMEN X CRITERIO (Consumiciones)Ovino Ing.DE 35 A 49 AÑOS</v>
      </c>
      <c r="B197" s="20">
        <v>0</v>
      </c>
      <c r="C197" s="20">
        <v>0</v>
      </c>
      <c r="D197" s="21" t="s">
        <v>155</v>
      </c>
      <c r="E197" s="21">
        <v>15.249097986424376</v>
      </c>
      <c r="F197" s="21">
        <v>17.29534079539977</v>
      </c>
      <c r="G197" s="21">
        <v>20.899772860387706</v>
      </c>
      <c r="H197" s="21">
        <v>20.234313408793682</v>
      </c>
    </row>
    <row r="198" spans="1:8" x14ac:dyDescent="0.35">
      <c r="A198" s="20" t="str">
        <f>B3&amp;C177&amp;D198</f>
        <v>DISTRIBUCION VOLUMEN X CRITERIO (Consumiciones)Ovino Ing.DE 50 A 59 AÑOS</v>
      </c>
      <c r="B198" s="20">
        <v>0</v>
      </c>
      <c r="C198" s="20">
        <v>0</v>
      </c>
      <c r="D198" s="21" t="s">
        <v>156</v>
      </c>
      <c r="E198" s="21">
        <v>29.800341544835611</v>
      </c>
      <c r="F198" s="21">
        <v>29.156043655983382</v>
      </c>
      <c r="G198" s="21">
        <v>25.767540983180758</v>
      </c>
      <c r="H198" s="21">
        <v>22.733616756027601</v>
      </c>
    </row>
    <row r="199" spans="1:8" x14ac:dyDescent="0.35">
      <c r="A199" s="20" t="str">
        <f>B3&amp;C177&amp;D199</f>
        <v>DISTRIBUCION VOLUMEN X CRITERIO (Consumiciones)Ovino Ing.DE 60 A 75 AÑOS</v>
      </c>
      <c r="B199" s="20">
        <v>0</v>
      </c>
      <c r="C199" s="20">
        <v>0</v>
      </c>
      <c r="D199" s="21" t="s">
        <v>157</v>
      </c>
      <c r="E199" s="22">
        <v>48.688880228835771</v>
      </c>
      <c r="F199" s="22">
        <v>47.065024706735777</v>
      </c>
      <c r="G199" s="22">
        <v>45.384864631803964</v>
      </c>
      <c r="H199" s="21">
        <v>50.52472156885662</v>
      </c>
    </row>
    <row r="200" spans="1:8" x14ac:dyDescent="0.35">
      <c r="A200" s="20" t="str">
        <f>B3&amp;C177&amp;D200</f>
        <v>DISTRIBUCION VOLUMEN X CRITERIO (Consumiciones)Ovino Ing.ALTA Y MEDIA ALTA</v>
      </c>
      <c r="B200" s="20">
        <v>0</v>
      </c>
      <c r="C200" s="20">
        <v>0</v>
      </c>
      <c r="D200" s="21" t="s">
        <v>158</v>
      </c>
      <c r="E200" s="21">
        <v>25.297680560792784</v>
      </c>
      <c r="F200" s="21">
        <v>37.027127507667792</v>
      </c>
      <c r="G200" s="21">
        <v>27.254311951387709</v>
      </c>
      <c r="H200" s="21">
        <v>31.371456337051164</v>
      </c>
    </row>
    <row r="201" spans="1:8" x14ac:dyDescent="0.35">
      <c r="A201" s="20" t="str">
        <f>B3&amp;C177&amp;D201</f>
        <v>DISTRIBUCION VOLUMEN X CRITERIO (Consumiciones)Ovino Ing.MEDIA</v>
      </c>
      <c r="B201" s="20">
        <v>0</v>
      </c>
      <c r="C201" s="20">
        <v>0</v>
      </c>
      <c r="D201" s="21" t="s">
        <v>159</v>
      </c>
      <c r="E201" s="21">
        <v>30.301604891778393</v>
      </c>
      <c r="F201" s="21">
        <v>29.896720069392867</v>
      </c>
      <c r="G201" s="21">
        <v>35.733405107199765</v>
      </c>
      <c r="H201" s="21">
        <v>29.59244054643549</v>
      </c>
    </row>
    <row r="202" spans="1:8" x14ac:dyDescent="0.35">
      <c r="A202" s="20" t="str">
        <f>B3&amp;C177&amp;D202</f>
        <v>DISTRIBUCION VOLUMEN X CRITERIO (Consumiciones)Ovino Ing.MEDIA BAJA</v>
      </c>
      <c r="B202" s="20">
        <v>0</v>
      </c>
      <c r="C202" s="20">
        <v>0</v>
      </c>
      <c r="D202" s="21" t="s">
        <v>160</v>
      </c>
      <c r="E202" s="21">
        <v>9.9676608911987561</v>
      </c>
      <c r="F202" s="21">
        <v>20.145275116714501</v>
      </c>
      <c r="G202" s="21">
        <v>23.571851570951587</v>
      </c>
      <c r="H202" s="21">
        <v>28.795913475455908</v>
      </c>
    </row>
    <row r="203" spans="1:8" x14ac:dyDescent="0.35">
      <c r="A203" s="20" t="str">
        <f>B3&amp;C177&amp;D203</f>
        <v>DISTRIBUCION VOLUMEN X CRITERIO (Consumiciones)Ovino Ing.BAJA</v>
      </c>
      <c r="B203" s="20">
        <v>0</v>
      </c>
      <c r="C203" s="20">
        <v>0</v>
      </c>
      <c r="D203" s="21" t="s">
        <v>161</v>
      </c>
      <c r="E203" s="22">
        <v>34.43307161822127</v>
      </c>
      <c r="F203" s="22">
        <v>12.93087766626587</v>
      </c>
      <c r="G203" s="21">
        <v>0</v>
      </c>
      <c r="H203" s="21">
        <v>0</v>
      </c>
    </row>
    <row r="204" spans="1:8" x14ac:dyDescent="0.35">
      <c r="A204" s="20" t="str">
        <f>B3&amp;C177&amp;D204</f>
        <v>DISTRIBUCION VOLUMEN X CRITERIO (Consumiciones)Ovino Ing.HOMBRE</v>
      </c>
      <c r="B204" s="20">
        <v>0</v>
      </c>
      <c r="C204" s="20">
        <v>0</v>
      </c>
      <c r="D204" s="21" t="s">
        <v>162</v>
      </c>
      <c r="E204" s="21">
        <v>62.446959635643431</v>
      </c>
      <c r="F204" s="21">
        <v>57.684849026873898</v>
      </c>
      <c r="G204" s="21">
        <v>59.726510400500764</v>
      </c>
      <c r="H204" s="21">
        <v>59.109864440840788</v>
      </c>
    </row>
    <row r="205" spans="1:8" x14ac:dyDescent="0.35">
      <c r="A205" s="20" t="str">
        <f>B3&amp;C177&amp;D205</f>
        <v>DISTRIBUCION VOLUMEN X CRITERIO (Consumiciones)Ovino Ing.MUJER</v>
      </c>
      <c r="B205" s="20">
        <v>0</v>
      </c>
      <c r="C205" s="20">
        <v>0</v>
      </c>
      <c r="D205" s="21" t="s">
        <v>163</v>
      </c>
      <c r="E205" s="21">
        <v>37.553057355429331</v>
      </c>
      <c r="F205" s="21">
        <v>42.315154573536439</v>
      </c>
      <c r="G205" s="21">
        <v>40.273476612671764</v>
      </c>
      <c r="H205" s="21">
        <v>40.890130148263943</v>
      </c>
    </row>
    <row r="206" spans="1:8" x14ac:dyDescent="0.35">
      <c r="A206" s="20" t="str">
        <f>B3&amp;C206&amp;D206</f>
        <v>DISTRIBUCION VOLUMEN X CRITERIO (Consumiciones)Resto Carne Ing.T.ESPAÑA</v>
      </c>
      <c r="B206" s="20">
        <v>0</v>
      </c>
      <c r="C206" s="20" t="s">
        <v>53</v>
      </c>
      <c r="D206" s="21" t="s">
        <v>135</v>
      </c>
      <c r="E206" s="21">
        <v>100</v>
      </c>
      <c r="F206" s="21">
        <v>100</v>
      </c>
      <c r="G206" s="21">
        <v>100</v>
      </c>
      <c r="H206" s="21">
        <v>100</v>
      </c>
    </row>
    <row r="207" spans="1:8" x14ac:dyDescent="0.35">
      <c r="A207" s="20" t="str">
        <f>B3&amp;C206&amp;D207</f>
        <v>DISTRIBUCION VOLUMEN X CRITERIO (Consumiciones)Resto Carne Ing.BCN AM</v>
      </c>
      <c r="B207" s="20">
        <v>0</v>
      </c>
      <c r="C207" s="20">
        <v>0</v>
      </c>
      <c r="D207" s="22" t="s">
        <v>136</v>
      </c>
      <c r="E207" s="22">
        <v>9.6597261300707249</v>
      </c>
      <c r="F207" s="21">
        <v>10.331688108426503</v>
      </c>
      <c r="G207" s="22">
        <v>9.8597861906834154</v>
      </c>
      <c r="H207" s="21">
        <v>8.6922309571341092</v>
      </c>
    </row>
    <row r="208" spans="1:8" x14ac:dyDescent="0.35">
      <c r="A208" s="20" t="str">
        <f>B3&amp;C206&amp;D208</f>
        <v>DISTRIBUCION VOLUMEN X CRITERIO (Consumiciones)Resto Carne Ing.REST.CAT ARAGON</v>
      </c>
      <c r="B208" s="20">
        <v>0</v>
      </c>
      <c r="C208" s="20">
        <v>0</v>
      </c>
      <c r="D208" s="22" t="s">
        <v>137</v>
      </c>
      <c r="E208" s="22">
        <v>22.404869543251657</v>
      </c>
      <c r="F208" s="21">
        <v>14.331377407579692</v>
      </c>
      <c r="G208" s="21">
        <v>12.7172265462514</v>
      </c>
      <c r="H208" s="21">
        <v>14.605255724942442</v>
      </c>
    </row>
    <row r="209" spans="1:8" x14ac:dyDescent="0.35">
      <c r="A209" s="20" t="str">
        <f>B3&amp;C206&amp;D209</f>
        <v>DISTRIBUCION VOLUMEN X CRITERIO (Consumiciones)Resto Carne Ing.LEVANTE</v>
      </c>
      <c r="B209" s="20">
        <v>0</v>
      </c>
      <c r="C209" s="20">
        <v>0</v>
      </c>
      <c r="D209" s="22" t="s">
        <v>138</v>
      </c>
      <c r="E209" s="21">
        <v>17.739348596821316</v>
      </c>
      <c r="F209" s="21">
        <v>17.257477404694363</v>
      </c>
      <c r="G209" s="21">
        <v>22.360261787941518</v>
      </c>
      <c r="H209" s="21">
        <v>19.49028006593414</v>
      </c>
    </row>
    <row r="210" spans="1:8" x14ac:dyDescent="0.35">
      <c r="A210" s="20" t="str">
        <f>B3&amp;C206&amp;D210</f>
        <v>DISTRIBUCION VOLUMEN X CRITERIO (Consumiciones)Resto Carne Ing.ANDALUCIA</v>
      </c>
      <c r="B210" s="20">
        <v>0</v>
      </c>
      <c r="C210" s="20">
        <v>0</v>
      </c>
      <c r="D210" s="21" t="s">
        <v>139</v>
      </c>
      <c r="E210" s="21">
        <v>15.036356579999893</v>
      </c>
      <c r="F210" s="21">
        <v>15.57728956263314</v>
      </c>
      <c r="G210" s="21">
        <v>14.200627067980923</v>
      </c>
      <c r="H210" s="21">
        <v>15.418420705760472</v>
      </c>
    </row>
    <row r="211" spans="1:8" x14ac:dyDescent="0.35">
      <c r="A211" s="20" t="str">
        <f>B3&amp;C206&amp;D211</f>
        <v>DISTRIBUCION VOLUMEN X CRITERIO (Consumiciones)Resto Carne Ing.MDD AM</v>
      </c>
      <c r="B211" s="20">
        <v>0</v>
      </c>
      <c r="C211" s="20">
        <v>0</v>
      </c>
      <c r="D211" s="22" t="s">
        <v>140</v>
      </c>
      <c r="E211" s="21">
        <v>15.072344035089696</v>
      </c>
      <c r="F211" s="21">
        <v>16.159168384376709</v>
      </c>
      <c r="G211" s="21">
        <v>16.926272953070757</v>
      </c>
      <c r="H211" s="21">
        <v>16.082596287289881</v>
      </c>
    </row>
    <row r="212" spans="1:8" x14ac:dyDescent="0.35">
      <c r="A212" s="20" t="str">
        <f>B3&amp;C206&amp;D212</f>
        <v>DISTRIBUCION VOLUMEN X CRITERIO (Consumiciones)Resto Carne Ing.RTO CENTRO</v>
      </c>
      <c r="B212" s="20">
        <v>0</v>
      </c>
      <c r="C212" s="20">
        <v>0</v>
      </c>
      <c r="D212" s="21" t="s">
        <v>141</v>
      </c>
      <c r="E212" s="22">
        <v>5.4665983464389978</v>
      </c>
      <c r="F212" s="21">
        <v>7.3099473180851815</v>
      </c>
      <c r="G212" s="21">
        <v>7.8994169831311716</v>
      </c>
      <c r="H212" s="21">
        <v>7.737023909770345</v>
      </c>
    </row>
    <row r="213" spans="1:8" x14ac:dyDescent="0.35">
      <c r="A213" s="20" t="str">
        <f>B3&amp;C206&amp;D213</f>
        <v>DISTRIBUCION VOLUMEN X CRITERIO (Consumiciones)Resto Carne Ing.NORTE-CENTRO</v>
      </c>
      <c r="B213" s="20">
        <v>0</v>
      </c>
      <c r="C213" s="20">
        <v>0</v>
      </c>
      <c r="D213" s="22" t="s">
        <v>142</v>
      </c>
      <c r="E213" s="22">
        <v>5.7140284069043261</v>
      </c>
      <c r="F213" s="21">
        <v>10.311620106109794</v>
      </c>
      <c r="G213" s="22">
        <v>9.5962719578518101</v>
      </c>
      <c r="H213" s="21">
        <v>11.459454126185983</v>
      </c>
    </row>
    <row r="214" spans="1:8" x14ac:dyDescent="0.35">
      <c r="A214" s="20" t="str">
        <f>B3&amp;C206&amp;D214</f>
        <v>DISTRIBUCION VOLUMEN X CRITERIO (Consumiciones)Resto Carne Ing.NOROESTE</v>
      </c>
      <c r="B214" s="20">
        <v>0</v>
      </c>
      <c r="C214" s="20">
        <v>0</v>
      </c>
      <c r="D214" s="22" t="s">
        <v>143</v>
      </c>
      <c r="E214" s="22">
        <v>8.9067402208582553</v>
      </c>
      <c r="F214" s="21">
        <v>8.7214466625521379</v>
      </c>
      <c r="G214" s="21">
        <v>6.4401551901201701</v>
      </c>
      <c r="H214" s="21">
        <v>6.5147580441887367</v>
      </c>
    </row>
    <row r="215" spans="1:8" x14ac:dyDescent="0.35">
      <c r="A215" s="20" t="str">
        <f>B3&amp;C206&amp;D215</f>
        <v>DISTRIBUCION VOLUMEN X CRITERIO (Consumiciones)Resto Carne Ing.&lt;2MIL</v>
      </c>
      <c r="B215" s="20">
        <v>0</v>
      </c>
      <c r="C215" s="20">
        <v>0</v>
      </c>
      <c r="D215" s="22" t="s">
        <v>144</v>
      </c>
      <c r="E215" s="22">
        <v>2.643704700664899</v>
      </c>
      <c r="F215" s="22">
        <v>4.7162409279223292</v>
      </c>
      <c r="G215" s="22">
        <v>3.8110668880517422</v>
      </c>
      <c r="H215" s="21">
        <v>3.6278180937439535</v>
      </c>
    </row>
    <row r="216" spans="1:8" x14ac:dyDescent="0.35">
      <c r="A216" s="20" t="str">
        <f>B3&amp;C206&amp;D216</f>
        <v>DISTRIBUCION VOLUMEN X CRITERIO (Consumiciones)Resto Carne Ing.2-5MIL</v>
      </c>
      <c r="B216" s="20">
        <v>0</v>
      </c>
      <c r="C216" s="20">
        <v>0</v>
      </c>
      <c r="D216" s="22" t="s">
        <v>145</v>
      </c>
      <c r="E216" s="22">
        <v>12.768192224835911</v>
      </c>
      <c r="F216" s="22">
        <v>5.0965421071780685</v>
      </c>
      <c r="G216" s="22">
        <v>4.5623638077557169</v>
      </c>
      <c r="H216" s="21">
        <v>5.870889288322898</v>
      </c>
    </row>
    <row r="217" spans="1:8" x14ac:dyDescent="0.35">
      <c r="A217" s="20" t="str">
        <f>B3&amp;C206&amp;D217</f>
        <v>DISTRIBUCION VOLUMEN X CRITERIO (Consumiciones)Resto Carne Ing.5-10MIL</v>
      </c>
      <c r="B217" s="20">
        <v>0</v>
      </c>
      <c r="C217" s="20">
        <v>0</v>
      </c>
      <c r="D217" s="22" t="s">
        <v>146</v>
      </c>
      <c r="E217" s="22">
        <v>7.9364220144317459</v>
      </c>
      <c r="F217" s="22">
        <v>7.1663581356823212</v>
      </c>
      <c r="G217" s="21">
        <v>7.0495120091976364</v>
      </c>
      <c r="H217" s="21">
        <v>7.9552630973299401</v>
      </c>
    </row>
    <row r="218" spans="1:8" x14ac:dyDescent="0.35">
      <c r="A218" s="20" t="str">
        <f>B3&amp;C206&amp;D218</f>
        <v>DISTRIBUCION VOLUMEN X CRITERIO (Consumiciones)Resto Carne Ing.10-30MIL</v>
      </c>
      <c r="B218" s="20">
        <v>0</v>
      </c>
      <c r="C218" s="20">
        <v>0</v>
      </c>
      <c r="D218" s="21" t="s">
        <v>147</v>
      </c>
      <c r="E218" s="21">
        <v>22.09068791244891</v>
      </c>
      <c r="F218" s="21">
        <v>17.662985993479154</v>
      </c>
      <c r="G218" s="21">
        <v>20.898744076379451</v>
      </c>
      <c r="H218" s="21">
        <v>21.179806639729648</v>
      </c>
    </row>
    <row r="219" spans="1:8" x14ac:dyDescent="0.35">
      <c r="A219" s="20" t="str">
        <f>B3&amp;C206&amp;D219</f>
        <v>DISTRIBUCION VOLUMEN X CRITERIO (Consumiciones)Resto Carne Ing.30-100MIL</v>
      </c>
      <c r="B219" s="20">
        <v>0</v>
      </c>
      <c r="C219" s="20">
        <v>0</v>
      </c>
      <c r="D219" s="21" t="s">
        <v>148</v>
      </c>
      <c r="E219" s="21">
        <v>16.55418783328718</v>
      </c>
      <c r="F219" s="21">
        <v>22.106178759603402</v>
      </c>
      <c r="G219" s="21">
        <v>21.120934043665297</v>
      </c>
      <c r="H219" s="21">
        <v>19.597127378668613</v>
      </c>
    </row>
    <row r="220" spans="1:8" x14ac:dyDescent="0.35">
      <c r="A220" s="20" t="str">
        <f>B3&amp;C206&amp;D220</f>
        <v>DISTRIBUCION VOLUMEN X CRITERIO (Consumiciones)Resto Carne Ing.100-200MIL</v>
      </c>
      <c r="B220" s="20">
        <v>0</v>
      </c>
      <c r="C220" s="20">
        <v>0</v>
      </c>
      <c r="D220" s="22" t="s">
        <v>149</v>
      </c>
      <c r="E220" s="21">
        <v>7.6952107451223632</v>
      </c>
      <c r="F220" s="21">
        <v>11.223606262152696</v>
      </c>
      <c r="G220" s="21">
        <v>11.102702593092326</v>
      </c>
      <c r="H220" s="21">
        <v>10.59154297408168</v>
      </c>
    </row>
    <row r="221" spans="1:8" x14ac:dyDescent="0.35">
      <c r="A221" s="20" t="str">
        <f>B3&amp;C206&amp;D221</f>
        <v>DISTRIBUCION VOLUMEN X CRITERIO (Consumiciones)Resto Carne Ing.200-500MIL</v>
      </c>
      <c r="B221" s="20">
        <v>0</v>
      </c>
      <c r="C221" s="20">
        <v>0</v>
      </c>
      <c r="D221" s="22" t="s">
        <v>150</v>
      </c>
      <c r="E221" s="21">
        <v>12.863051397011779</v>
      </c>
      <c r="F221" s="21">
        <v>12.915491129015798</v>
      </c>
      <c r="G221" s="21">
        <v>12.800830274080097</v>
      </c>
      <c r="H221" s="21">
        <v>12.465501466053485</v>
      </c>
    </row>
    <row r="222" spans="1:8" x14ac:dyDescent="0.35">
      <c r="A222" s="20" t="str">
        <f>B3&amp;C206&amp;D222</f>
        <v>DISTRIBUCION VOLUMEN X CRITERIO (Consumiciones)Resto Carne Ing.&gt;500MIL</v>
      </c>
      <c r="B222" s="20">
        <v>0</v>
      </c>
      <c r="C222" s="20">
        <v>0</v>
      </c>
      <c r="D222" s="21" t="s">
        <v>151</v>
      </c>
      <c r="E222" s="21">
        <v>17.448551547923088</v>
      </c>
      <c r="F222" s="21">
        <v>19.112607768858275</v>
      </c>
      <c r="G222" s="21">
        <v>18.653858314440626</v>
      </c>
      <c r="H222" s="21">
        <v>18.712066478563422</v>
      </c>
    </row>
    <row r="223" spans="1:8" x14ac:dyDescent="0.35">
      <c r="A223" s="20" t="str">
        <f>B3&amp;C206&amp;D223</f>
        <v>DISTRIBUCION VOLUMEN X CRITERIO (Consumiciones)Resto Carne Ing.DE 15 A 19 AÑOS</v>
      </c>
      <c r="B223" s="20">
        <v>0</v>
      </c>
      <c r="C223" s="20">
        <v>0</v>
      </c>
      <c r="D223" s="22" t="s">
        <v>152</v>
      </c>
      <c r="E223" s="22">
        <v>0</v>
      </c>
      <c r="F223" s="22">
        <v>0</v>
      </c>
      <c r="G223" s="22">
        <v>0</v>
      </c>
      <c r="H223" s="21">
        <v>0</v>
      </c>
    </row>
    <row r="224" spans="1:8" x14ac:dyDescent="0.35">
      <c r="A224" s="20" t="str">
        <f>B3&amp;C206&amp;D224</f>
        <v>DISTRIBUCION VOLUMEN X CRITERIO (Consumiciones)Resto Carne Ing.DE 20 A 24 AÑOS</v>
      </c>
      <c r="B224" s="20">
        <v>0</v>
      </c>
      <c r="C224" s="20">
        <v>0</v>
      </c>
      <c r="D224" s="22" t="s">
        <v>153</v>
      </c>
      <c r="E224" s="22">
        <v>4.143625761301597</v>
      </c>
      <c r="F224" s="22">
        <v>4.207556082734393</v>
      </c>
      <c r="G224" s="22">
        <v>6.6923618146496766</v>
      </c>
      <c r="H224" s="21">
        <v>5.6048391492606191</v>
      </c>
    </row>
    <row r="225" spans="1:8" x14ac:dyDescent="0.35">
      <c r="A225" s="20" t="str">
        <f>B3&amp;C206&amp;D225</f>
        <v>DISTRIBUCION VOLUMEN X CRITERIO (Consumiciones)Resto Carne Ing.DE 25 A 34 AÑOS</v>
      </c>
      <c r="B225" s="20">
        <v>0</v>
      </c>
      <c r="C225" s="20">
        <v>0</v>
      </c>
      <c r="D225" s="21" t="s">
        <v>154</v>
      </c>
      <c r="E225" s="21">
        <v>10.847208377979165</v>
      </c>
      <c r="F225" s="21">
        <v>10.89007347740751</v>
      </c>
      <c r="G225" s="21">
        <v>14.787245935677905</v>
      </c>
      <c r="H225" s="21">
        <v>12.988638154302143</v>
      </c>
    </row>
    <row r="226" spans="1:8" x14ac:dyDescent="0.35">
      <c r="A226" s="20" t="str">
        <f>B3&amp;C206&amp;D226</f>
        <v>DISTRIBUCION VOLUMEN X CRITERIO (Consumiciones)Resto Carne Ing.DE 35 A 49 AÑOS</v>
      </c>
      <c r="B226" s="20">
        <v>0</v>
      </c>
      <c r="C226" s="20">
        <v>0</v>
      </c>
      <c r="D226" s="21" t="s">
        <v>155</v>
      </c>
      <c r="E226" s="21">
        <v>29.174948011202424</v>
      </c>
      <c r="F226" s="21">
        <v>28.640918668159532</v>
      </c>
      <c r="G226" s="21">
        <v>25.591574951326319</v>
      </c>
      <c r="H226" s="21">
        <v>24.744672582856218</v>
      </c>
    </row>
    <row r="227" spans="1:8" x14ac:dyDescent="0.35">
      <c r="A227" s="20" t="str">
        <f>B3&amp;C206&amp;D227</f>
        <v>DISTRIBUCION VOLUMEN X CRITERIO (Consumiciones)Resto Carne Ing.DE 50 A 59 AÑOS</v>
      </c>
      <c r="B227" s="20">
        <v>0</v>
      </c>
      <c r="C227" s="20">
        <v>0</v>
      </c>
      <c r="D227" s="21" t="s">
        <v>156</v>
      </c>
      <c r="E227" s="21">
        <v>24.469962571623576</v>
      </c>
      <c r="F227" s="21">
        <v>26.320918435925606</v>
      </c>
      <c r="G227" s="21">
        <v>27.041632970189589</v>
      </c>
      <c r="H227" s="21">
        <v>31.200142096024269</v>
      </c>
    </row>
    <row r="228" spans="1:8" x14ac:dyDescent="0.35">
      <c r="A228" s="20" t="str">
        <f>B3&amp;C206&amp;D228</f>
        <v>DISTRIBUCION VOLUMEN X CRITERIO (Consumiciones)Resto Carne Ing.DE 60 A 75 AÑOS</v>
      </c>
      <c r="B228" s="20">
        <v>0</v>
      </c>
      <c r="C228" s="20">
        <v>0</v>
      </c>
      <c r="D228" s="22" t="s">
        <v>157</v>
      </c>
      <c r="E228" s="22">
        <v>29.81557911695834</v>
      </c>
      <c r="F228" s="21">
        <v>28.12501715364245</v>
      </c>
      <c r="G228" s="21">
        <v>23.368141093764301</v>
      </c>
      <c r="H228" s="21">
        <v>22.961799140045962</v>
      </c>
    </row>
    <row r="229" spans="1:8" x14ac:dyDescent="0.35">
      <c r="A229" s="20" t="str">
        <f>B3&amp;C206&amp;D229</f>
        <v>DISTRIBUCION VOLUMEN X CRITERIO (Consumiciones)Resto Carne Ing.ALTA Y MEDIA ALTA</v>
      </c>
      <c r="B229" s="20">
        <v>0</v>
      </c>
      <c r="C229" s="20">
        <v>0</v>
      </c>
      <c r="D229" s="21" t="s">
        <v>158</v>
      </c>
      <c r="E229" s="21">
        <v>26.08099489985004</v>
      </c>
      <c r="F229" s="21">
        <v>32.131808060769288</v>
      </c>
      <c r="G229" s="21">
        <v>25.328895848602919</v>
      </c>
      <c r="H229" s="21">
        <v>28.162068752496232</v>
      </c>
    </row>
    <row r="230" spans="1:8" x14ac:dyDescent="0.35">
      <c r="A230" s="20" t="str">
        <f>B3&amp;C206&amp;D230</f>
        <v>DISTRIBUCION VOLUMEN X CRITERIO (Consumiciones)Resto Carne Ing.MEDIA</v>
      </c>
      <c r="B230" s="20">
        <v>0</v>
      </c>
      <c r="C230" s="20">
        <v>0</v>
      </c>
      <c r="D230" s="21" t="s">
        <v>159</v>
      </c>
      <c r="E230" s="21">
        <v>28.19310317530439</v>
      </c>
      <c r="F230" s="21">
        <v>30.657251926661932</v>
      </c>
      <c r="G230" s="21">
        <v>28.675566360959241</v>
      </c>
      <c r="H230" s="21">
        <v>28.023056026951554</v>
      </c>
    </row>
    <row r="231" spans="1:8" x14ac:dyDescent="0.35">
      <c r="A231" s="20" t="str">
        <f>B3&amp;C206&amp;D231</f>
        <v>DISTRIBUCION VOLUMEN X CRITERIO (Consumiciones)Resto Carne Ing.MEDIA BAJA</v>
      </c>
      <c r="B231" s="20">
        <v>0</v>
      </c>
      <c r="C231" s="20">
        <v>0</v>
      </c>
      <c r="D231" s="21" t="s">
        <v>160</v>
      </c>
      <c r="E231" s="21">
        <v>17.958337508842693</v>
      </c>
      <c r="F231" s="21">
        <v>20.955102496092486</v>
      </c>
      <c r="G231" s="21">
        <v>25.647165800541583</v>
      </c>
      <c r="H231" s="21">
        <v>27.3452588721095</v>
      </c>
    </row>
    <row r="232" spans="1:8" x14ac:dyDescent="0.35">
      <c r="A232" s="20" t="str">
        <f>B3&amp;C206&amp;D232</f>
        <v>DISTRIBUCION VOLUMEN X CRITERIO (Consumiciones)Resto Carne Ing.BAJA</v>
      </c>
      <c r="B232" s="20">
        <v>0</v>
      </c>
      <c r="C232" s="20">
        <v>0</v>
      </c>
      <c r="D232" s="22" t="s">
        <v>161</v>
      </c>
      <c r="E232" s="22">
        <v>27.767568863290958</v>
      </c>
      <c r="F232" s="21">
        <v>16.255849831911899</v>
      </c>
      <c r="G232" s="21">
        <v>20.348371989896258</v>
      </c>
      <c r="H232" s="21">
        <v>16.469627360223885</v>
      </c>
    </row>
    <row r="233" spans="1:8" x14ac:dyDescent="0.35">
      <c r="A233" s="20" t="str">
        <f>B3&amp;C206&amp;D233</f>
        <v>DISTRIBUCION VOLUMEN X CRITERIO (Consumiciones)Resto Carne Ing.HOMBRE</v>
      </c>
      <c r="B233" s="20">
        <v>0</v>
      </c>
      <c r="C233" s="20">
        <v>0</v>
      </c>
      <c r="D233" s="21" t="s">
        <v>162</v>
      </c>
      <c r="E233" s="21">
        <v>51.285288489647606</v>
      </c>
      <c r="F233" s="21">
        <v>47.209690875528949</v>
      </c>
      <c r="G233" s="21">
        <v>44.419476514833967</v>
      </c>
      <c r="H233" s="21">
        <v>47.706218451935172</v>
      </c>
    </row>
    <row r="234" spans="1:8" x14ac:dyDescent="0.35">
      <c r="A234" s="20" t="str">
        <f>B3&amp;C206&amp;D234</f>
        <v>DISTRIBUCION VOLUMEN X CRITERIO (Consumiciones)Resto Carne Ing.MUJER</v>
      </c>
      <c r="B234" s="20">
        <v>0</v>
      </c>
      <c r="C234" s="20">
        <v>0</v>
      </c>
      <c r="D234" s="21" t="s">
        <v>163</v>
      </c>
      <c r="E234" s="21">
        <v>48.714711510352402</v>
      </c>
      <c r="F234" s="21">
        <v>52.790325838276516</v>
      </c>
      <c r="G234" s="21">
        <v>55.580523485166033</v>
      </c>
      <c r="H234" s="21">
        <v>52.293781548064835</v>
      </c>
    </row>
    <row r="235" spans="1:8" x14ac:dyDescent="0.35">
      <c r="A235" s="20" t="str">
        <f>B3&amp;C235&amp;D235</f>
        <v>DISTRIBUCION VOLUMEN X CRITERIO (Consumiciones)Carnes Transform.IngT.ESPAÑA</v>
      </c>
      <c r="B235" s="20">
        <v>0</v>
      </c>
      <c r="C235" s="20" t="s">
        <v>54</v>
      </c>
      <c r="D235" s="21" t="s">
        <v>135</v>
      </c>
      <c r="E235" s="21">
        <v>100</v>
      </c>
      <c r="F235" s="21">
        <v>100</v>
      </c>
      <c r="G235" s="21">
        <v>100</v>
      </c>
      <c r="H235" s="21">
        <v>100</v>
      </c>
    </row>
    <row r="236" spans="1:8" x14ac:dyDescent="0.35">
      <c r="A236" s="20" t="str">
        <f>B3&amp;C235&amp;D236</f>
        <v>DISTRIBUCION VOLUMEN X CRITERIO (Consumiciones)Carnes Transform.IngBCN AM</v>
      </c>
      <c r="B236" s="20">
        <v>0</v>
      </c>
      <c r="C236" s="20">
        <v>0</v>
      </c>
      <c r="D236" s="21" t="s">
        <v>136</v>
      </c>
      <c r="E236" s="22">
        <v>12.943777039187104</v>
      </c>
      <c r="F236" s="21">
        <v>13.658739292085864</v>
      </c>
      <c r="G236" s="21">
        <v>9.8813800329292025</v>
      </c>
      <c r="H236" s="21">
        <v>10.453524967888429</v>
      </c>
    </row>
    <row r="237" spans="1:8" x14ac:dyDescent="0.35">
      <c r="A237" s="20" t="str">
        <f>B3&amp;C235&amp;D237</f>
        <v>DISTRIBUCION VOLUMEN X CRITERIO (Consumiciones)Carnes Transform.IngREST.CAT ARAGON</v>
      </c>
      <c r="B237" s="20">
        <v>0</v>
      </c>
      <c r="C237" s="20">
        <v>0</v>
      </c>
      <c r="D237" s="22" t="s">
        <v>137</v>
      </c>
      <c r="E237" s="22">
        <v>11.656267004089324</v>
      </c>
      <c r="F237" s="21">
        <v>10.203228401481383</v>
      </c>
      <c r="G237" s="21">
        <v>11.125277900220947</v>
      </c>
      <c r="H237" s="21">
        <v>11.004663026340621</v>
      </c>
    </row>
    <row r="238" spans="1:8" x14ac:dyDescent="0.35">
      <c r="A238" s="20" t="str">
        <f>B3&amp;C235&amp;D238</f>
        <v>DISTRIBUCION VOLUMEN X CRITERIO (Consumiciones)Carnes Transform.IngLEVANTE</v>
      </c>
      <c r="B238" s="20">
        <v>0</v>
      </c>
      <c r="C238" s="20">
        <v>0</v>
      </c>
      <c r="D238" s="21" t="s">
        <v>138</v>
      </c>
      <c r="E238" s="22">
        <v>17.0614574187485</v>
      </c>
      <c r="F238" s="21">
        <v>16.786847711062315</v>
      </c>
      <c r="G238" s="21">
        <v>15.972249113946301</v>
      </c>
      <c r="H238" s="21">
        <v>16.837217159449931</v>
      </c>
    </row>
    <row r="239" spans="1:8" x14ac:dyDescent="0.35">
      <c r="A239" s="20" t="str">
        <f>B3&amp;C235&amp;D239</f>
        <v>DISTRIBUCION VOLUMEN X CRITERIO (Consumiciones)Carnes Transform.IngANDALUCIA</v>
      </c>
      <c r="B239" s="20">
        <v>0</v>
      </c>
      <c r="C239" s="20">
        <v>0</v>
      </c>
      <c r="D239" s="21" t="s">
        <v>139</v>
      </c>
      <c r="E239" s="21">
        <v>21.044793985165033</v>
      </c>
      <c r="F239" s="21">
        <v>21.473236811840085</v>
      </c>
      <c r="G239" s="21">
        <v>20.85473800137045</v>
      </c>
      <c r="H239" s="21">
        <v>21.268288377132908</v>
      </c>
    </row>
    <row r="240" spans="1:8" x14ac:dyDescent="0.35">
      <c r="A240" s="20" t="str">
        <f>B3&amp;C235&amp;D240</f>
        <v>DISTRIBUCION VOLUMEN X CRITERIO (Consumiciones)Carnes Transform.IngMDD AM</v>
      </c>
      <c r="B240" s="20">
        <v>0</v>
      </c>
      <c r="C240" s="20">
        <v>0</v>
      </c>
      <c r="D240" s="21" t="s">
        <v>140</v>
      </c>
      <c r="E240" s="21">
        <v>15.126224129632709</v>
      </c>
      <c r="F240" s="21">
        <v>14.437261324362163</v>
      </c>
      <c r="G240" s="21">
        <v>17.933761220714914</v>
      </c>
      <c r="H240" s="21">
        <v>16.507079764535433</v>
      </c>
    </row>
    <row r="241" spans="1:8" x14ac:dyDescent="0.35">
      <c r="A241" s="20" t="str">
        <f>B3&amp;C235&amp;D241</f>
        <v>DISTRIBUCION VOLUMEN X CRITERIO (Consumiciones)Carnes Transform.IngRTO CENTRO</v>
      </c>
      <c r="B241" s="20">
        <v>0</v>
      </c>
      <c r="C241" s="20">
        <v>0</v>
      </c>
      <c r="D241" s="21" t="s">
        <v>141</v>
      </c>
      <c r="E241" s="21">
        <v>7.2573945356059752</v>
      </c>
      <c r="F241" s="21">
        <v>7.6149281439155656</v>
      </c>
      <c r="G241" s="21">
        <v>9.536310006879706</v>
      </c>
      <c r="H241" s="21">
        <v>9.1507874183513831</v>
      </c>
    </row>
    <row r="242" spans="1:8" x14ac:dyDescent="0.35">
      <c r="A242" s="20" t="str">
        <f>B3&amp;C235&amp;D242</f>
        <v>DISTRIBUCION VOLUMEN X CRITERIO (Consumiciones)Carnes Transform.IngNORTE-CENTRO</v>
      </c>
      <c r="B242" s="20">
        <v>0</v>
      </c>
      <c r="C242" s="20">
        <v>0</v>
      </c>
      <c r="D242" s="21" t="s">
        <v>142</v>
      </c>
      <c r="E242" s="22">
        <v>9.09658138616029</v>
      </c>
      <c r="F242" s="21">
        <v>9.5730534702860837</v>
      </c>
      <c r="G242" s="21">
        <v>8.2884092778507856</v>
      </c>
      <c r="H242" s="21">
        <v>8.895824582549567</v>
      </c>
    </row>
    <row r="243" spans="1:8" x14ac:dyDescent="0.35">
      <c r="A243" s="20" t="str">
        <f>B3&amp;C235&amp;D243</f>
        <v>DISTRIBUCION VOLUMEN X CRITERIO (Consumiciones)Carnes Transform.IngNOROESTE</v>
      </c>
      <c r="B243" s="20">
        <v>0</v>
      </c>
      <c r="C243" s="20">
        <v>0</v>
      </c>
      <c r="D243" s="21" t="s">
        <v>143</v>
      </c>
      <c r="E243" s="22">
        <v>5.8134988187009542</v>
      </c>
      <c r="F243" s="21">
        <v>6.2526959957788923</v>
      </c>
      <c r="G243" s="21">
        <v>6.4078710131016487</v>
      </c>
      <c r="H243" s="21">
        <v>5.8826299225061023</v>
      </c>
    </row>
    <row r="244" spans="1:8" x14ac:dyDescent="0.35">
      <c r="A244" s="20" t="str">
        <f>B3&amp;C235&amp;D244</f>
        <v>DISTRIBUCION VOLUMEN X CRITERIO (Consumiciones)Carnes Transform.Ing&lt;2MIL</v>
      </c>
      <c r="B244" s="20">
        <v>0</v>
      </c>
      <c r="C244" s="20">
        <v>0</v>
      </c>
      <c r="D244" s="22" t="s">
        <v>144</v>
      </c>
      <c r="E244" s="22">
        <v>3.9073841908004927</v>
      </c>
      <c r="F244" s="22">
        <v>3.9948305314763113</v>
      </c>
      <c r="G244" s="22">
        <v>3.4821738766239743</v>
      </c>
      <c r="H244" s="21">
        <v>3.1485928739704514</v>
      </c>
    </row>
    <row r="245" spans="1:8" x14ac:dyDescent="0.35">
      <c r="A245" s="20" t="str">
        <f>B3&amp;C235&amp;D245</f>
        <v>DISTRIBUCION VOLUMEN X CRITERIO (Consumiciones)Carnes Transform.Ing2-5MIL</v>
      </c>
      <c r="B245" s="20">
        <v>0</v>
      </c>
      <c r="C245" s="20">
        <v>0</v>
      </c>
      <c r="D245" s="22" t="s">
        <v>145</v>
      </c>
      <c r="E245" s="22">
        <v>6.0582761012444362</v>
      </c>
      <c r="F245" s="21">
        <v>5.8546622580467593</v>
      </c>
      <c r="G245" s="21">
        <v>5.9618334342631236</v>
      </c>
      <c r="H245" s="21">
        <v>7.7736392911712953</v>
      </c>
    </row>
    <row r="246" spans="1:8" x14ac:dyDescent="0.35">
      <c r="A246" s="20" t="str">
        <f>B3&amp;C235&amp;D246</f>
        <v>DISTRIBUCION VOLUMEN X CRITERIO (Consumiciones)Carnes Transform.Ing5-10MIL</v>
      </c>
      <c r="B246" s="20">
        <v>0</v>
      </c>
      <c r="C246" s="20">
        <v>0</v>
      </c>
      <c r="D246" s="22" t="s">
        <v>146</v>
      </c>
      <c r="E246" s="22">
        <v>5.9015844623249274</v>
      </c>
      <c r="F246" s="21">
        <v>6.3468316118940518</v>
      </c>
      <c r="G246" s="21">
        <v>5.8076923605074775</v>
      </c>
      <c r="H246" s="21">
        <v>6.6729672309780792</v>
      </c>
    </row>
    <row r="247" spans="1:8" x14ac:dyDescent="0.35">
      <c r="A247" s="20" t="str">
        <f>B3&amp;C235&amp;D247</f>
        <v>DISTRIBUCION VOLUMEN X CRITERIO (Consumiciones)Carnes Transform.Ing10-30MIL</v>
      </c>
      <c r="B247" s="20">
        <v>0</v>
      </c>
      <c r="C247" s="20">
        <v>0</v>
      </c>
      <c r="D247" s="21" t="s">
        <v>147</v>
      </c>
      <c r="E247" s="21">
        <v>18.523048185699327</v>
      </c>
      <c r="F247" s="21">
        <v>15.585382158521988</v>
      </c>
      <c r="G247" s="21">
        <v>16.43719901294785</v>
      </c>
      <c r="H247" s="21">
        <v>17.345258749261891</v>
      </c>
    </row>
    <row r="248" spans="1:8" x14ac:dyDescent="0.35">
      <c r="A248" s="20" t="str">
        <f>B3&amp;C235&amp;D248</f>
        <v>DISTRIBUCION VOLUMEN X CRITERIO (Consumiciones)Carnes Transform.Ing30-100MIL</v>
      </c>
      <c r="B248" s="20">
        <v>0</v>
      </c>
      <c r="C248" s="20">
        <v>0</v>
      </c>
      <c r="D248" s="21" t="s">
        <v>148</v>
      </c>
      <c r="E248" s="21">
        <v>21.568958073283049</v>
      </c>
      <c r="F248" s="21">
        <v>24.403084854043541</v>
      </c>
      <c r="G248" s="21">
        <v>23.991416161674419</v>
      </c>
      <c r="H248" s="21">
        <v>22.534379166134009</v>
      </c>
    </row>
    <row r="249" spans="1:8" x14ac:dyDescent="0.35">
      <c r="A249" s="20" t="str">
        <f>B3&amp;C235&amp;D249</f>
        <v>DISTRIBUCION VOLUMEN X CRITERIO (Consumiciones)Carnes Transform.Ing100-200MIL</v>
      </c>
      <c r="B249" s="20">
        <v>0</v>
      </c>
      <c r="C249" s="20">
        <v>0</v>
      </c>
      <c r="D249" s="21" t="s">
        <v>149</v>
      </c>
      <c r="E249" s="21">
        <v>12.227678280595585</v>
      </c>
      <c r="F249" s="21">
        <v>11.596715880402728</v>
      </c>
      <c r="G249" s="21">
        <v>12.199507297841752</v>
      </c>
      <c r="H249" s="21">
        <v>10.803955049887076</v>
      </c>
    </row>
    <row r="250" spans="1:8" x14ac:dyDescent="0.35">
      <c r="A250" s="20" t="str">
        <f>B3&amp;C235&amp;D250</f>
        <v>DISTRIBUCION VOLUMEN X CRITERIO (Consumiciones)Carnes Transform.Ing200-500MIL</v>
      </c>
      <c r="B250" s="20">
        <v>0</v>
      </c>
      <c r="C250" s="20">
        <v>0</v>
      </c>
      <c r="D250" s="21" t="s">
        <v>150</v>
      </c>
      <c r="E250" s="21">
        <v>12.401889714781143</v>
      </c>
      <c r="F250" s="21">
        <v>13.127232122496718</v>
      </c>
      <c r="G250" s="21">
        <v>11.426203158621808</v>
      </c>
      <c r="H250" s="21">
        <v>12.32465864333936</v>
      </c>
    </row>
    <row r="251" spans="1:8" x14ac:dyDescent="0.35">
      <c r="A251" s="20" t="str">
        <f>B3&amp;C235&amp;D251</f>
        <v>DISTRIBUCION VOLUMEN X CRITERIO (Consumiciones)Carnes Transform.Ing&gt;500MIL</v>
      </c>
      <c r="B251" s="20">
        <v>0</v>
      </c>
      <c r="C251" s="20">
        <v>0</v>
      </c>
      <c r="D251" s="21" t="s">
        <v>151</v>
      </c>
      <c r="E251" s="21">
        <v>19.411176217794548</v>
      </c>
      <c r="F251" s="21">
        <v>19.091251053223509</v>
      </c>
      <c r="G251" s="21">
        <v>20.693971264533548</v>
      </c>
      <c r="H251" s="21">
        <v>19.396561170261336</v>
      </c>
    </row>
    <row r="252" spans="1:8" x14ac:dyDescent="0.35">
      <c r="A252" s="20" t="str">
        <f>B3&amp;C235&amp;D252</f>
        <v>DISTRIBUCION VOLUMEN X CRITERIO (Consumiciones)Carnes Transform.IngDE 15 A 19 AÑOS</v>
      </c>
      <c r="B252" s="20">
        <v>0</v>
      </c>
      <c r="C252" s="20">
        <v>0</v>
      </c>
      <c r="D252" s="22" t="s">
        <v>152</v>
      </c>
      <c r="E252" s="22">
        <v>3.4163798527105187</v>
      </c>
      <c r="F252" s="21">
        <v>2.3747133146828765</v>
      </c>
      <c r="G252" s="21">
        <v>2.4545414285890841</v>
      </c>
      <c r="H252" s="21">
        <v>4.0196534994003805</v>
      </c>
    </row>
    <row r="253" spans="1:8" x14ac:dyDescent="0.35">
      <c r="A253" s="20" t="str">
        <f>B3&amp;C235&amp;D253</f>
        <v>DISTRIBUCION VOLUMEN X CRITERIO (Consumiciones)Carnes Transform.IngDE 20 A 24 AÑOS</v>
      </c>
      <c r="B253" s="20">
        <v>0</v>
      </c>
      <c r="C253" s="20">
        <v>0</v>
      </c>
      <c r="D253" s="21" t="s">
        <v>153</v>
      </c>
      <c r="E253" s="22">
        <v>5.2757314591240156</v>
      </c>
      <c r="F253" s="21">
        <v>4.4585218380479761</v>
      </c>
      <c r="G253" s="21">
        <v>5.2902040429590143</v>
      </c>
      <c r="H253" s="21">
        <v>5.1524036500660504</v>
      </c>
    </row>
    <row r="254" spans="1:8" x14ac:dyDescent="0.35">
      <c r="A254" s="20" t="str">
        <f>B3&amp;C235&amp;D254</f>
        <v>DISTRIBUCION VOLUMEN X CRITERIO (Consumiciones)Carnes Transform.IngDE 25 A 34 AÑOS</v>
      </c>
      <c r="B254" s="20">
        <v>0</v>
      </c>
      <c r="C254" s="20">
        <v>0</v>
      </c>
      <c r="D254" s="21" t="s">
        <v>154</v>
      </c>
      <c r="E254" s="21">
        <v>12.874379783335993</v>
      </c>
      <c r="F254" s="21">
        <v>12.311096504657099</v>
      </c>
      <c r="G254" s="21">
        <v>14.175032853676523</v>
      </c>
      <c r="H254" s="21">
        <v>13.379860109209782</v>
      </c>
    </row>
    <row r="255" spans="1:8" x14ac:dyDescent="0.35">
      <c r="A255" s="20" t="str">
        <f>B3&amp;C235&amp;D255</f>
        <v>DISTRIBUCION VOLUMEN X CRITERIO (Consumiciones)Carnes Transform.IngDE 35 A 49 AÑOS</v>
      </c>
      <c r="B255" s="20">
        <v>0</v>
      </c>
      <c r="C255" s="20">
        <v>0</v>
      </c>
      <c r="D255" s="21" t="s">
        <v>155</v>
      </c>
      <c r="E255" s="21">
        <v>29.139432657316622</v>
      </c>
      <c r="F255" s="21">
        <v>30.438019813195012</v>
      </c>
      <c r="G255" s="21">
        <v>29.761840025596349</v>
      </c>
      <c r="H255" s="21">
        <v>28.222717339031234</v>
      </c>
    </row>
    <row r="256" spans="1:8" x14ac:dyDescent="0.35">
      <c r="A256" s="20" t="str">
        <f>B3&amp;C235&amp;D256</f>
        <v>DISTRIBUCION VOLUMEN X CRITERIO (Consumiciones)Carnes Transform.IngDE 50 A 59 AÑOS</v>
      </c>
      <c r="B256" s="20">
        <v>0</v>
      </c>
      <c r="C256" s="20">
        <v>0</v>
      </c>
      <c r="D256" s="21" t="s">
        <v>156</v>
      </c>
      <c r="E256" s="22">
        <v>24.431118666034266</v>
      </c>
      <c r="F256" s="21">
        <v>26.217456488430869</v>
      </c>
      <c r="G256" s="21">
        <v>25.573421959301264</v>
      </c>
      <c r="H256" s="21">
        <v>27.575758959280698</v>
      </c>
    </row>
    <row r="257" spans="1:8" x14ac:dyDescent="0.35">
      <c r="A257" s="20" t="str">
        <f>B3&amp;C235&amp;D257</f>
        <v>DISTRIBUCION VOLUMEN X CRITERIO (Consumiciones)Carnes Transform.IngDE 60 A 75 AÑOS</v>
      </c>
      <c r="B257" s="20">
        <v>0</v>
      </c>
      <c r="C257" s="20">
        <v>0</v>
      </c>
      <c r="D257" s="22" t="s">
        <v>157</v>
      </c>
      <c r="E257" s="22">
        <v>24.862950080301239</v>
      </c>
      <c r="F257" s="22">
        <v>24.200182057287282</v>
      </c>
      <c r="G257" s="22">
        <v>22.744950420815432</v>
      </c>
      <c r="H257" s="21">
        <v>21.649615574264477</v>
      </c>
    </row>
    <row r="258" spans="1:8" x14ac:dyDescent="0.35">
      <c r="A258" s="20" t="str">
        <f>B3&amp;C235&amp;D258</f>
        <v>DISTRIBUCION VOLUMEN X CRITERIO (Consumiciones)Carnes Transform.IngALTA Y MEDIA ALTA</v>
      </c>
      <c r="B258" s="20">
        <v>0</v>
      </c>
      <c r="C258" s="20">
        <v>0</v>
      </c>
      <c r="D258" s="21" t="s">
        <v>158</v>
      </c>
      <c r="E258" s="21">
        <v>26.623280917682219</v>
      </c>
      <c r="F258" s="21">
        <v>25.706118659619449</v>
      </c>
      <c r="G258" s="21">
        <v>26.080841328757852</v>
      </c>
      <c r="H258" s="21">
        <v>25.757172598937121</v>
      </c>
    </row>
    <row r="259" spans="1:8" x14ac:dyDescent="0.35">
      <c r="A259" s="20" t="str">
        <f>B3&amp;C235&amp;D259</f>
        <v>DISTRIBUCION VOLUMEN X CRITERIO (Consumiciones)Carnes Transform.IngMEDIA</v>
      </c>
      <c r="B259" s="20">
        <v>0</v>
      </c>
      <c r="C259" s="20">
        <v>0</v>
      </c>
      <c r="D259" s="21" t="s">
        <v>159</v>
      </c>
      <c r="E259" s="21">
        <v>33.710913808426383</v>
      </c>
      <c r="F259" s="21">
        <v>32.706062070198932</v>
      </c>
      <c r="G259" s="21">
        <v>30.932199898658254</v>
      </c>
      <c r="H259" s="21">
        <v>31.52887606455187</v>
      </c>
    </row>
    <row r="260" spans="1:8" x14ac:dyDescent="0.35">
      <c r="A260" s="20" t="str">
        <f>B3&amp;C235&amp;D260</f>
        <v>DISTRIBUCION VOLUMEN X CRITERIO (Consumiciones)Carnes Transform.IngMEDIA BAJA</v>
      </c>
      <c r="B260" s="20">
        <v>0</v>
      </c>
      <c r="C260" s="20">
        <v>0</v>
      </c>
      <c r="D260" s="21" t="s">
        <v>160</v>
      </c>
      <c r="E260" s="21">
        <v>20.010911258026091</v>
      </c>
      <c r="F260" s="21">
        <v>23.278972546688657</v>
      </c>
      <c r="G260" s="21">
        <v>23.363155683171094</v>
      </c>
      <c r="H260" s="21">
        <v>24.049607051762028</v>
      </c>
    </row>
    <row r="261" spans="1:8" x14ac:dyDescent="0.35">
      <c r="A261" s="20" t="str">
        <f>B3&amp;C235&amp;D261</f>
        <v>DISTRIBUCION VOLUMEN X CRITERIO (Consumiciones)Carnes Transform.IngBAJA</v>
      </c>
      <c r="B261" s="20">
        <v>0</v>
      </c>
      <c r="C261" s="20">
        <v>0</v>
      </c>
      <c r="D261" s="21" t="s">
        <v>161</v>
      </c>
      <c r="E261" s="22">
        <v>19.654887196613178</v>
      </c>
      <c r="F261" s="21">
        <v>18.308833109358126</v>
      </c>
      <c r="G261" s="21">
        <v>19.623792790454651</v>
      </c>
      <c r="H261" s="21">
        <v>18.664347328499858</v>
      </c>
    </row>
    <row r="262" spans="1:8" x14ac:dyDescent="0.35">
      <c r="A262" s="20" t="str">
        <f>B3&amp;C235&amp;D262</f>
        <v>DISTRIBUCION VOLUMEN X CRITERIO (Consumiciones)Carnes Transform.IngHOMBRE</v>
      </c>
      <c r="B262" s="20">
        <v>0</v>
      </c>
      <c r="C262" s="20">
        <v>0</v>
      </c>
      <c r="D262" s="21" t="s">
        <v>162</v>
      </c>
      <c r="E262" s="21">
        <v>48.730616673607905</v>
      </c>
      <c r="F262" s="21">
        <v>48.484857973487927</v>
      </c>
      <c r="G262" s="21">
        <v>45.75099316286498</v>
      </c>
      <c r="H262" s="21">
        <v>45.488887265555093</v>
      </c>
    </row>
    <row r="263" spans="1:8" x14ac:dyDescent="0.35">
      <c r="A263" s="20" t="str">
        <f>B3&amp;C235&amp;D263</f>
        <v>DISTRIBUCION VOLUMEN X CRITERIO (Consumiciones)Carnes Transform.IngMUJER</v>
      </c>
      <c r="B263" s="20">
        <v>0</v>
      </c>
      <c r="C263" s="20">
        <v>0</v>
      </c>
      <c r="D263" s="21" t="s">
        <v>163</v>
      </c>
      <c r="E263" s="22">
        <v>51.269374234055917</v>
      </c>
      <c r="F263" s="21">
        <v>51.515132950422185</v>
      </c>
      <c r="G263" s="21">
        <v>54.249006837135028</v>
      </c>
      <c r="H263" s="21">
        <v>54.511112734444907</v>
      </c>
    </row>
    <row r="264" spans="1:8" x14ac:dyDescent="0.35">
      <c r="A264" s="20" t="str">
        <f>B3&amp;C264&amp;D264</f>
        <v>DISTRIBUCION VOLUMEN X CRITERIO (Consumiciones)Jamón Curado Ing.T.ESPAÑA</v>
      </c>
      <c r="B264" s="20">
        <v>0</v>
      </c>
      <c r="C264" s="20" t="s">
        <v>55</v>
      </c>
      <c r="D264" s="21" t="s">
        <v>135</v>
      </c>
      <c r="E264" s="21">
        <v>100</v>
      </c>
      <c r="F264" s="21">
        <v>100</v>
      </c>
      <c r="G264" s="21">
        <v>100</v>
      </c>
      <c r="H264" s="21">
        <v>100</v>
      </c>
    </row>
    <row r="265" spans="1:8" x14ac:dyDescent="0.35">
      <c r="A265" s="20" t="str">
        <f>B3&amp;C264&amp;D265</f>
        <v>DISTRIBUCION VOLUMEN X CRITERIO (Consumiciones)Jamón Curado Ing.BCN AM</v>
      </c>
      <c r="B265" s="20">
        <v>0</v>
      </c>
      <c r="C265" s="20">
        <v>0</v>
      </c>
      <c r="D265" s="21" t="s">
        <v>136</v>
      </c>
      <c r="E265" s="21">
        <v>10.689498374664332</v>
      </c>
      <c r="F265" s="21">
        <v>13.897044303192576</v>
      </c>
      <c r="G265" s="21">
        <v>13.61489613523997</v>
      </c>
      <c r="H265" s="21">
        <v>10.461750914813821</v>
      </c>
    </row>
    <row r="266" spans="1:8" x14ac:dyDescent="0.35">
      <c r="A266" s="20" t="str">
        <f>B3&amp;C264&amp;D266</f>
        <v>DISTRIBUCION VOLUMEN X CRITERIO (Consumiciones)Jamón Curado Ing.REST.CAT ARAGON</v>
      </c>
      <c r="B266" s="20">
        <v>0</v>
      </c>
      <c r="C266" s="20">
        <v>0</v>
      </c>
      <c r="D266" s="21" t="s">
        <v>137</v>
      </c>
      <c r="E266" s="21">
        <v>12.303875936334677</v>
      </c>
      <c r="F266" s="21">
        <v>9.8925086731412861</v>
      </c>
      <c r="G266" s="21">
        <v>10.164944488285435</v>
      </c>
      <c r="H266" s="21">
        <v>10.387425792757597</v>
      </c>
    </row>
    <row r="267" spans="1:8" x14ac:dyDescent="0.35">
      <c r="A267" s="20" t="str">
        <f>B3&amp;C264&amp;D267</f>
        <v>DISTRIBUCION VOLUMEN X CRITERIO (Consumiciones)Jamón Curado Ing.LEVANTE</v>
      </c>
      <c r="B267" s="20">
        <v>0</v>
      </c>
      <c r="C267" s="20">
        <v>0</v>
      </c>
      <c r="D267" s="21" t="s">
        <v>138</v>
      </c>
      <c r="E267" s="21">
        <v>17.250161718180927</v>
      </c>
      <c r="F267" s="21">
        <v>15.03204245957534</v>
      </c>
      <c r="G267" s="21">
        <v>14.859974820140776</v>
      </c>
      <c r="H267" s="21">
        <v>15.516471080827769</v>
      </c>
    </row>
    <row r="268" spans="1:8" x14ac:dyDescent="0.35">
      <c r="A268" s="20" t="str">
        <f>B3&amp;C264&amp;D268</f>
        <v>DISTRIBUCION VOLUMEN X CRITERIO (Consumiciones)Jamón Curado Ing.ANDALUCIA</v>
      </c>
      <c r="B268" s="20">
        <v>0</v>
      </c>
      <c r="C268" s="20">
        <v>0</v>
      </c>
      <c r="D268" s="21" t="s">
        <v>139</v>
      </c>
      <c r="E268" s="21">
        <v>20.479221931703286</v>
      </c>
      <c r="F268" s="21">
        <v>21.656854140782414</v>
      </c>
      <c r="G268" s="21">
        <v>21.338563158808448</v>
      </c>
      <c r="H268" s="21">
        <v>20.888102231144824</v>
      </c>
    </row>
    <row r="269" spans="1:8" x14ac:dyDescent="0.35">
      <c r="A269" s="20" t="str">
        <f>B3&amp;C264&amp;D269</f>
        <v>DISTRIBUCION VOLUMEN X CRITERIO (Consumiciones)Jamón Curado Ing.MDD AM</v>
      </c>
      <c r="B269" s="20">
        <v>0</v>
      </c>
      <c r="C269" s="20">
        <v>0</v>
      </c>
      <c r="D269" s="21" t="s">
        <v>140</v>
      </c>
      <c r="E269" s="21">
        <v>15.177800986073212</v>
      </c>
      <c r="F269" s="21">
        <v>14.171835226746833</v>
      </c>
      <c r="G269" s="21">
        <v>17.04130320310496</v>
      </c>
      <c r="H269" s="21">
        <v>16.171721908416806</v>
      </c>
    </row>
    <row r="270" spans="1:8" x14ac:dyDescent="0.35">
      <c r="A270" s="20" t="str">
        <f>B3&amp;C264&amp;D270</f>
        <v>DISTRIBUCION VOLUMEN X CRITERIO (Consumiciones)Jamón Curado Ing.RTO CENTRO</v>
      </c>
      <c r="B270" s="20">
        <v>0</v>
      </c>
      <c r="C270" s="20">
        <v>0</v>
      </c>
      <c r="D270" s="21" t="s">
        <v>141</v>
      </c>
      <c r="E270" s="21">
        <v>6.7335183353083776</v>
      </c>
      <c r="F270" s="21">
        <v>6.3176609788386502</v>
      </c>
      <c r="G270" s="21">
        <v>7.8196936671185764</v>
      </c>
      <c r="H270" s="21">
        <v>8.7339220462775202</v>
      </c>
    </row>
    <row r="271" spans="1:8" x14ac:dyDescent="0.35">
      <c r="A271" s="20" t="str">
        <f>B3&amp;C264&amp;D271</f>
        <v>DISTRIBUCION VOLUMEN X CRITERIO (Consumiciones)Jamón Curado Ing.NORTE-CENTRO</v>
      </c>
      <c r="B271" s="20">
        <v>0</v>
      </c>
      <c r="C271" s="20">
        <v>0</v>
      </c>
      <c r="D271" s="21" t="s">
        <v>142</v>
      </c>
      <c r="E271" s="21">
        <v>12.795608603950814</v>
      </c>
      <c r="F271" s="21">
        <v>12.634962429703615</v>
      </c>
      <c r="G271" s="21">
        <v>10.418559738539434</v>
      </c>
      <c r="H271" s="21">
        <v>12.337389173120091</v>
      </c>
    </row>
    <row r="272" spans="1:8" x14ac:dyDescent="0.35">
      <c r="A272" s="20" t="str">
        <f>B3&amp;C264&amp;D272</f>
        <v>DISTRIBUCION VOLUMEN X CRITERIO (Consumiciones)Jamón Curado Ing.NOROESTE</v>
      </c>
      <c r="B272" s="20">
        <v>0</v>
      </c>
      <c r="C272" s="20">
        <v>0</v>
      </c>
      <c r="D272" s="21" t="s">
        <v>143</v>
      </c>
      <c r="E272" s="21">
        <v>4.5703222676422302</v>
      </c>
      <c r="F272" s="21">
        <v>6.3971000790207819</v>
      </c>
      <c r="G272" s="21">
        <v>4.7420647887624012</v>
      </c>
      <c r="H272" s="21">
        <v>5.5032156215224726</v>
      </c>
    </row>
    <row r="273" spans="1:8" x14ac:dyDescent="0.35">
      <c r="A273" s="20" t="str">
        <f>B3&amp;C264&amp;D273</f>
        <v>DISTRIBUCION VOLUMEN X CRITERIO (Consumiciones)Jamón Curado Ing.&lt;2MIL</v>
      </c>
      <c r="B273" s="20">
        <v>0</v>
      </c>
      <c r="C273" s="20">
        <v>0</v>
      </c>
      <c r="D273" s="21" t="s">
        <v>144</v>
      </c>
      <c r="E273" s="21">
        <v>4.2395863683804258</v>
      </c>
      <c r="F273" s="21">
        <v>4.0818050505163184</v>
      </c>
      <c r="G273" s="21">
        <v>3.3433978875520345</v>
      </c>
      <c r="H273" s="21">
        <v>3.7536673498967268</v>
      </c>
    </row>
    <row r="274" spans="1:8" x14ac:dyDescent="0.35">
      <c r="A274" s="20" t="str">
        <f>B3&amp;C264&amp;D274</f>
        <v>DISTRIBUCION VOLUMEN X CRITERIO (Consumiciones)Jamón Curado Ing.2-5MIL</v>
      </c>
      <c r="B274" s="20">
        <v>0</v>
      </c>
      <c r="C274" s="20">
        <v>0</v>
      </c>
      <c r="D274" s="21" t="s">
        <v>145</v>
      </c>
      <c r="E274" s="21">
        <v>5.9188038834107042</v>
      </c>
      <c r="F274" s="21">
        <v>4.4532499067639195</v>
      </c>
      <c r="G274" s="21">
        <v>6.4390666696224539</v>
      </c>
      <c r="H274" s="21">
        <v>7.8311522622244265</v>
      </c>
    </row>
    <row r="275" spans="1:8" x14ac:dyDescent="0.35">
      <c r="A275" s="20" t="str">
        <f>B3&amp;C264&amp;D275</f>
        <v>DISTRIBUCION VOLUMEN X CRITERIO (Consumiciones)Jamón Curado Ing.5-10MIL</v>
      </c>
      <c r="B275" s="20">
        <v>0</v>
      </c>
      <c r="C275" s="20">
        <v>0</v>
      </c>
      <c r="D275" s="21" t="s">
        <v>146</v>
      </c>
      <c r="E275" s="21">
        <v>5.5414725595503427</v>
      </c>
      <c r="F275" s="21">
        <v>4.8519008552997134</v>
      </c>
      <c r="G275" s="21">
        <v>3.6881137878586783</v>
      </c>
      <c r="H275" s="21">
        <v>7.0441729224957585</v>
      </c>
    </row>
    <row r="276" spans="1:8" x14ac:dyDescent="0.35">
      <c r="A276" s="20" t="str">
        <f>B3&amp;C264&amp;D276</f>
        <v>DISTRIBUCION VOLUMEN X CRITERIO (Consumiciones)Jamón Curado Ing.10-30MIL</v>
      </c>
      <c r="B276" s="20">
        <v>0</v>
      </c>
      <c r="C276" s="20">
        <v>0</v>
      </c>
      <c r="D276" s="21" t="s">
        <v>147</v>
      </c>
      <c r="E276" s="21">
        <v>19.91755702264598</v>
      </c>
      <c r="F276" s="21">
        <v>16.866715216761452</v>
      </c>
      <c r="G276" s="21">
        <v>15.500152443808119</v>
      </c>
      <c r="H276" s="21">
        <v>17.660071028185119</v>
      </c>
    </row>
    <row r="277" spans="1:8" x14ac:dyDescent="0.35">
      <c r="A277" s="20" t="str">
        <f>B3&amp;C264&amp;D277</f>
        <v>DISTRIBUCION VOLUMEN X CRITERIO (Consumiciones)Jamón Curado Ing.30-100MIL</v>
      </c>
      <c r="B277" s="20">
        <v>0</v>
      </c>
      <c r="C277" s="20">
        <v>0</v>
      </c>
      <c r="D277" s="21" t="s">
        <v>148</v>
      </c>
      <c r="E277" s="21">
        <v>20.133893820462923</v>
      </c>
      <c r="F277" s="21">
        <v>22.674141934106739</v>
      </c>
      <c r="G277" s="21">
        <v>24.214381770541983</v>
      </c>
      <c r="H277" s="21">
        <v>22.721854124452104</v>
      </c>
    </row>
    <row r="278" spans="1:8" x14ac:dyDescent="0.35">
      <c r="A278" s="20" t="str">
        <f>B3&amp;C264&amp;D278</f>
        <v>DISTRIBUCION VOLUMEN X CRITERIO (Consumiciones)Jamón Curado Ing.100-200MIL</v>
      </c>
      <c r="B278" s="20">
        <v>0</v>
      </c>
      <c r="C278" s="20">
        <v>0</v>
      </c>
      <c r="D278" s="21" t="s">
        <v>149</v>
      </c>
      <c r="E278" s="21">
        <v>14.681279965427644</v>
      </c>
      <c r="F278" s="21">
        <v>13.709090314331466</v>
      </c>
      <c r="G278" s="21">
        <v>12.806358072799332</v>
      </c>
      <c r="H278" s="21">
        <v>9.5141326932170625</v>
      </c>
    </row>
    <row r="279" spans="1:8" x14ac:dyDescent="0.35">
      <c r="A279" s="20" t="str">
        <f>B3&amp;C264&amp;D279</f>
        <v>DISTRIBUCION VOLUMEN X CRITERIO (Consumiciones)Jamón Curado Ing.200-500MIL</v>
      </c>
      <c r="B279" s="20">
        <v>0</v>
      </c>
      <c r="C279" s="20">
        <v>0</v>
      </c>
      <c r="D279" s="21" t="s">
        <v>150</v>
      </c>
      <c r="E279" s="21">
        <v>11.587904023657059</v>
      </c>
      <c r="F279" s="21">
        <v>12.909118714780204</v>
      </c>
      <c r="G279" s="21">
        <v>11.805152053701677</v>
      </c>
      <c r="H279" s="21">
        <v>12.05390430338911</v>
      </c>
    </row>
    <row r="280" spans="1:8" x14ac:dyDescent="0.35">
      <c r="A280" s="20" t="str">
        <f>B3&amp;C264&amp;D280</f>
        <v>DISTRIBUCION VOLUMEN X CRITERIO (Consumiciones)Jamón Curado Ing.&gt;500MIL</v>
      </c>
      <c r="B280" s="20">
        <v>0</v>
      </c>
      <c r="C280" s="20">
        <v>0</v>
      </c>
      <c r="D280" s="21" t="s">
        <v>151</v>
      </c>
      <c r="E280" s="21">
        <v>17.979512073145539</v>
      </c>
      <c r="F280" s="21">
        <v>20.453985092477833</v>
      </c>
      <c r="G280" s="21">
        <v>22.203361479536973</v>
      </c>
      <c r="H280" s="21">
        <v>19.421051471735169</v>
      </c>
    </row>
    <row r="281" spans="1:8" x14ac:dyDescent="0.35">
      <c r="A281" s="20" t="str">
        <f>B3&amp;C264&amp;D281</f>
        <v>DISTRIBUCION VOLUMEN X CRITERIO (Consumiciones)Jamón Curado Ing.DE 15 A 19 AÑOS</v>
      </c>
      <c r="B281" s="20">
        <v>0</v>
      </c>
      <c r="C281" s="20">
        <v>0</v>
      </c>
      <c r="D281" s="21" t="s">
        <v>152</v>
      </c>
      <c r="E281" s="21">
        <v>0</v>
      </c>
      <c r="F281" s="21">
        <v>0</v>
      </c>
      <c r="G281" s="21">
        <v>0</v>
      </c>
      <c r="H281" s="21">
        <v>0</v>
      </c>
    </row>
    <row r="282" spans="1:8" x14ac:dyDescent="0.35">
      <c r="A282" s="20" t="str">
        <f>B3&amp;C264&amp;D282</f>
        <v>DISTRIBUCION VOLUMEN X CRITERIO (Consumiciones)Jamón Curado Ing.DE 20 A 24 AÑOS</v>
      </c>
      <c r="B282" s="20">
        <v>0</v>
      </c>
      <c r="C282" s="20">
        <v>0</v>
      </c>
      <c r="D282" s="21" t="s">
        <v>153</v>
      </c>
      <c r="E282" s="21">
        <v>3.1304707629836601</v>
      </c>
      <c r="F282" s="21">
        <v>2.1778015821642773</v>
      </c>
      <c r="G282" s="21">
        <v>2.823180153457221</v>
      </c>
      <c r="H282" s="21">
        <v>2.3677091742133243</v>
      </c>
    </row>
    <row r="283" spans="1:8" x14ac:dyDescent="0.35">
      <c r="A283" s="20" t="str">
        <f>B3&amp;C264&amp;D283</f>
        <v>DISTRIBUCION VOLUMEN X CRITERIO (Consumiciones)Jamón Curado Ing.DE 25 A 34 AÑOS</v>
      </c>
      <c r="B283" s="20">
        <v>0</v>
      </c>
      <c r="C283" s="20">
        <v>0</v>
      </c>
      <c r="D283" s="21" t="s">
        <v>154</v>
      </c>
      <c r="E283" s="21">
        <v>9.1124423794044418</v>
      </c>
      <c r="F283" s="21">
        <v>7.9541592035091142</v>
      </c>
      <c r="G283" s="21">
        <v>8.8663881124347217</v>
      </c>
      <c r="H283" s="21">
        <v>8.9546432333816455</v>
      </c>
    </row>
    <row r="284" spans="1:8" x14ac:dyDescent="0.35">
      <c r="A284" s="20" t="str">
        <f>B3&amp;C264&amp;D284</f>
        <v>DISTRIBUCION VOLUMEN X CRITERIO (Consumiciones)Jamón Curado Ing.DE 35 A 49 AÑOS</v>
      </c>
      <c r="B284" s="20">
        <v>0</v>
      </c>
      <c r="C284" s="20">
        <v>0</v>
      </c>
      <c r="D284" s="21" t="s">
        <v>155</v>
      </c>
      <c r="E284" s="21">
        <v>25.387806313260349</v>
      </c>
      <c r="F284" s="21">
        <v>28.251617725136118</v>
      </c>
      <c r="G284" s="21">
        <v>23.194131071733231</v>
      </c>
      <c r="H284" s="21">
        <v>24.169576314056513</v>
      </c>
    </row>
    <row r="285" spans="1:8" x14ac:dyDescent="0.35">
      <c r="A285" s="20" t="str">
        <f>B3&amp;C264&amp;D285</f>
        <v>DISTRIBUCION VOLUMEN X CRITERIO (Consumiciones)Jamón Curado Ing.DE 50 A 59 AÑOS</v>
      </c>
      <c r="B285" s="20">
        <v>0</v>
      </c>
      <c r="C285" s="20">
        <v>0</v>
      </c>
      <c r="D285" s="21" t="s">
        <v>156</v>
      </c>
      <c r="E285" s="21">
        <v>29.67170325936878</v>
      </c>
      <c r="F285" s="21">
        <v>27.171383894774831</v>
      </c>
      <c r="G285" s="21">
        <v>26.262167074383079</v>
      </c>
      <c r="H285" s="21">
        <v>31.193024577692295</v>
      </c>
    </row>
    <row r="286" spans="1:8" x14ac:dyDescent="0.35">
      <c r="A286" s="20" t="str">
        <f>B3&amp;C264&amp;D286</f>
        <v>DISTRIBUCION VOLUMEN X CRITERIO (Consumiciones)Jamón Curado Ing.DE 60 A 75 AÑOS</v>
      </c>
      <c r="B286" s="20">
        <v>0</v>
      </c>
      <c r="C286" s="20">
        <v>0</v>
      </c>
      <c r="D286" s="21" t="s">
        <v>157</v>
      </c>
      <c r="E286" s="21">
        <v>30.999966705080396</v>
      </c>
      <c r="F286" s="21">
        <v>33.562156432204183</v>
      </c>
      <c r="G286" s="21">
        <v>37.482722315326349</v>
      </c>
      <c r="H286" s="21">
        <v>30.504348866650226</v>
      </c>
    </row>
    <row r="287" spans="1:8" x14ac:dyDescent="0.35">
      <c r="A287" s="20" t="str">
        <f>B3&amp;C264&amp;D287</f>
        <v>DISTRIBUCION VOLUMEN X CRITERIO (Consumiciones)Jamón Curado Ing.ALTA Y MEDIA ALTA</v>
      </c>
      <c r="B287" s="20">
        <v>0</v>
      </c>
      <c r="C287" s="20">
        <v>0</v>
      </c>
      <c r="D287" s="21" t="s">
        <v>158</v>
      </c>
      <c r="E287" s="21">
        <v>31.483642681640774</v>
      </c>
      <c r="F287" s="21">
        <v>31.343016368848868</v>
      </c>
      <c r="G287" s="21">
        <v>31.255716642804437</v>
      </c>
      <c r="H287" s="21">
        <v>32.067870118412728</v>
      </c>
    </row>
    <row r="288" spans="1:8" x14ac:dyDescent="0.35">
      <c r="A288" s="20" t="str">
        <f>B3&amp;C264&amp;D288</f>
        <v>DISTRIBUCION VOLUMEN X CRITERIO (Consumiciones)Jamón Curado Ing.MEDIA</v>
      </c>
      <c r="B288" s="20">
        <v>0</v>
      </c>
      <c r="C288" s="20">
        <v>0</v>
      </c>
      <c r="D288" s="21" t="s">
        <v>159</v>
      </c>
      <c r="E288" s="21">
        <v>31.67154765658125</v>
      </c>
      <c r="F288" s="21">
        <v>30.455610128769806</v>
      </c>
      <c r="G288" s="21">
        <v>32.61086868211104</v>
      </c>
      <c r="H288" s="21">
        <v>32.758380196907652</v>
      </c>
    </row>
    <row r="289" spans="1:8" x14ac:dyDescent="0.35">
      <c r="A289" s="20" t="str">
        <f>B3&amp;C264&amp;D289</f>
        <v>DISTRIBUCION VOLUMEN X CRITERIO (Consumiciones)Jamón Curado Ing.MEDIA BAJA</v>
      </c>
      <c r="B289" s="20">
        <v>0</v>
      </c>
      <c r="C289" s="20">
        <v>0</v>
      </c>
      <c r="D289" s="21" t="s">
        <v>160</v>
      </c>
      <c r="E289" s="21">
        <v>18.966929990976396</v>
      </c>
      <c r="F289" s="21">
        <v>22.201336268247367</v>
      </c>
      <c r="G289" s="21">
        <v>18.215566772835118</v>
      </c>
      <c r="H289" s="21">
        <v>21.457039298921991</v>
      </c>
    </row>
    <row r="290" spans="1:8" x14ac:dyDescent="0.35">
      <c r="A290" s="20" t="str">
        <f>B3&amp;C264&amp;D290</f>
        <v>DISTRIBUCION VOLUMEN X CRITERIO (Consumiciones)Jamón Curado Ing.BAJA</v>
      </c>
      <c r="B290" s="20">
        <v>0</v>
      </c>
      <c r="C290" s="20">
        <v>0</v>
      </c>
      <c r="D290" s="21" t="s">
        <v>161</v>
      </c>
      <c r="E290" s="21">
        <v>17.877881709266045</v>
      </c>
      <c r="F290" s="21">
        <v>16.000041756498412</v>
      </c>
      <c r="G290" s="21">
        <v>17.917847902249402</v>
      </c>
      <c r="H290" s="21">
        <v>13.716722696948585</v>
      </c>
    </row>
    <row r="291" spans="1:8" x14ac:dyDescent="0.35">
      <c r="A291" s="20" t="str">
        <f>B3&amp;C264&amp;D291</f>
        <v>DISTRIBUCION VOLUMEN X CRITERIO (Consumiciones)Jamón Curado Ing.HOMBRE</v>
      </c>
      <c r="B291" s="20">
        <v>0</v>
      </c>
      <c r="C291" s="20">
        <v>0</v>
      </c>
      <c r="D291" s="21" t="s">
        <v>162</v>
      </c>
      <c r="E291" s="21">
        <v>49.754432980724275</v>
      </c>
      <c r="F291" s="21">
        <v>46.458574086429621</v>
      </c>
      <c r="G291" s="21">
        <v>48.809829876164954</v>
      </c>
      <c r="H291" s="21">
        <v>44.680832989953693</v>
      </c>
    </row>
    <row r="292" spans="1:8" x14ac:dyDescent="0.35">
      <c r="A292" s="20" t="str">
        <f>B3&amp;C264&amp;D292</f>
        <v>DISTRIBUCION VOLUMEN X CRITERIO (Consumiciones)Jamón Curado Ing.MUJER</v>
      </c>
      <c r="B292" s="20">
        <v>0</v>
      </c>
      <c r="C292" s="20">
        <v>0</v>
      </c>
      <c r="D292" s="21" t="s">
        <v>163</v>
      </c>
      <c r="E292" s="21">
        <v>50.245567019275718</v>
      </c>
      <c r="F292" s="21">
        <v>53.541440988118552</v>
      </c>
      <c r="G292" s="21">
        <v>51.190170123835046</v>
      </c>
      <c r="H292" s="21">
        <v>55.3191670100463</v>
      </c>
    </row>
    <row r="293" spans="1:8" x14ac:dyDescent="0.35">
      <c r="A293" s="20" t="str">
        <f>B3&amp;C293&amp;D293</f>
        <v>DISTRIBUCION VOLUMEN X CRITERIO (Consumiciones)J.Curado Normal IngT.ESPAÑA</v>
      </c>
      <c r="B293" s="20">
        <v>0</v>
      </c>
      <c r="C293" s="20" t="s">
        <v>56</v>
      </c>
      <c r="D293" s="21" t="s">
        <v>135</v>
      </c>
      <c r="E293" s="21">
        <v>100</v>
      </c>
      <c r="F293" s="21">
        <v>100</v>
      </c>
      <c r="G293" s="21">
        <v>100</v>
      </c>
      <c r="H293" s="21">
        <v>100</v>
      </c>
    </row>
    <row r="294" spans="1:8" x14ac:dyDescent="0.35">
      <c r="A294" s="20" t="str">
        <f>B3&amp;C293&amp;D294</f>
        <v>DISTRIBUCION VOLUMEN X CRITERIO (Consumiciones)J.Curado Normal IngBCN AM</v>
      </c>
      <c r="B294" s="20">
        <v>0</v>
      </c>
      <c r="C294" s="20">
        <v>0</v>
      </c>
      <c r="D294" s="21" t="s">
        <v>136</v>
      </c>
      <c r="E294" s="21">
        <v>10.553674717738097</v>
      </c>
      <c r="F294" s="21">
        <v>13.618254193452902</v>
      </c>
      <c r="G294" s="21">
        <v>11.923273061306826</v>
      </c>
      <c r="H294" s="21">
        <v>8.908446697741244</v>
      </c>
    </row>
    <row r="295" spans="1:8" x14ac:dyDescent="0.35">
      <c r="A295" s="20" t="str">
        <f>B3&amp;C293&amp;D295</f>
        <v>DISTRIBUCION VOLUMEN X CRITERIO (Consumiciones)J.Curado Normal IngREST.CAT ARAGON</v>
      </c>
      <c r="B295" s="20">
        <v>0</v>
      </c>
      <c r="C295" s="20">
        <v>0</v>
      </c>
      <c r="D295" s="21" t="s">
        <v>137</v>
      </c>
      <c r="E295" s="21">
        <v>12.110949771276744</v>
      </c>
      <c r="F295" s="21">
        <v>10.230290881991115</v>
      </c>
      <c r="G295" s="21">
        <v>9.9181971777553954</v>
      </c>
      <c r="H295" s="21">
        <v>10.73505055467708</v>
      </c>
    </row>
    <row r="296" spans="1:8" x14ac:dyDescent="0.35">
      <c r="A296" s="20" t="str">
        <f>B3&amp;C293&amp;D296</f>
        <v>DISTRIBUCION VOLUMEN X CRITERIO (Consumiciones)J.Curado Normal IngLEVANTE</v>
      </c>
      <c r="B296" s="20">
        <v>0</v>
      </c>
      <c r="C296" s="20">
        <v>0</v>
      </c>
      <c r="D296" s="21" t="s">
        <v>138</v>
      </c>
      <c r="E296" s="21">
        <v>19.54609227976071</v>
      </c>
      <c r="F296" s="21">
        <v>16.761228606389054</v>
      </c>
      <c r="G296" s="21">
        <v>17.294929358675578</v>
      </c>
      <c r="H296" s="21">
        <v>16.351071164636082</v>
      </c>
    </row>
    <row r="297" spans="1:8" x14ac:dyDescent="0.35">
      <c r="A297" s="20" t="str">
        <f>B3&amp;C293&amp;D297</f>
        <v>DISTRIBUCION VOLUMEN X CRITERIO (Consumiciones)J.Curado Normal IngANDALUCIA</v>
      </c>
      <c r="B297" s="20">
        <v>0</v>
      </c>
      <c r="C297" s="20">
        <v>0</v>
      </c>
      <c r="D297" s="21" t="s">
        <v>139</v>
      </c>
      <c r="E297" s="21">
        <v>18.965179444621278</v>
      </c>
      <c r="F297" s="21">
        <v>19.5051901052224</v>
      </c>
      <c r="G297" s="21">
        <v>20.991951607020436</v>
      </c>
      <c r="H297" s="21">
        <v>19.647847142804061</v>
      </c>
    </row>
    <row r="298" spans="1:8" x14ac:dyDescent="0.35">
      <c r="A298" s="20" t="str">
        <f>B3&amp;C293&amp;D298</f>
        <v>DISTRIBUCION VOLUMEN X CRITERIO (Consumiciones)J.Curado Normal IngMDD AM</v>
      </c>
      <c r="B298" s="20">
        <v>0</v>
      </c>
      <c r="C298" s="20">
        <v>0</v>
      </c>
      <c r="D298" s="21" t="s">
        <v>140</v>
      </c>
      <c r="E298" s="21">
        <v>15.330280805036622</v>
      </c>
      <c r="F298" s="21">
        <v>14.273530900776091</v>
      </c>
      <c r="G298" s="21">
        <v>15.485368166419033</v>
      </c>
      <c r="H298" s="21">
        <v>17.075664807421568</v>
      </c>
    </row>
    <row r="299" spans="1:8" x14ac:dyDescent="0.35">
      <c r="A299" s="20" t="str">
        <f>B3&amp;C293&amp;D299</f>
        <v>DISTRIBUCION VOLUMEN X CRITERIO (Consumiciones)J.Curado Normal IngRTO CENTRO</v>
      </c>
      <c r="B299" s="20">
        <v>0</v>
      </c>
      <c r="C299" s="20">
        <v>0</v>
      </c>
      <c r="D299" s="21" t="s">
        <v>141</v>
      </c>
      <c r="E299" s="21">
        <v>7.4540760051658665</v>
      </c>
      <c r="F299" s="21">
        <v>6.8079203587958634</v>
      </c>
      <c r="G299" s="21">
        <v>8.2893927889555332</v>
      </c>
      <c r="H299" s="21">
        <v>9.4642797867992225</v>
      </c>
    </row>
    <row r="300" spans="1:8" x14ac:dyDescent="0.35">
      <c r="A300" s="20" t="str">
        <f>B3&amp;C293&amp;D300</f>
        <v>DISTRIBUCION VOLUMEN X CRITERIO (Consumiciones)J.Curado Normal IngNORTE-CENTRO</v>
      </c>
      <c r="B300" s="20">
        <v>0</v>
      </c>
      <c r="C300" s="20">
        <v>0</v>
      </c>
      <c r="D300" s="21" t="s">
        <v>142</v>
      </c>
      <c r="E300" s="21">
        <v>10.640809767834115</v>
      </c>
      <c r="F300" s="21">
        <v>11.161486030091567</v>
      </c>
      <c r="G300" s="21">
        <v>10.649215546111314</v>
      </c>
      <c r="H300" s="21">
        <v>11.824011097670233</v>
      </c>
    </row>
    <row r="301" spans="1:8" x14ac:dyDescent="0.35">
      <c r="A301" s="20" t="str">
        <f>B3&amp;C293&amp;D301</f>
        <v>DISTRIBUCION VOLUMEN X CRITERIO (Consumiciones)J.Curado Normal IngNOROESTE</v>
      </c>
      <c r="B301" s="20">
        <v>0</v>
      </c>
      <c r="C301" s="20">
        <v>0</v>
      </c>
      <c r="D301" s="21" t="s">
        <v>143</v>
      </c>
      <c r="E301" s="21">
        <v>5.3989361507756017</v>
      </c>
      <c r="F301" s="21">
        <v>7.6420978940802113</v>
      </c>
      <c r="G301" s="21">
        <v>5.4476741461329121</v>
      </c>
      <c r="H301" s="21">
        <v>5.9936403083236653</v>
      </c>
    </row>
    <row r="302" spans="1:8" x14ac:dyDescent="0.35">
      <c r="A302" s="20" t="str">
        <f>B3&amp;C293&amp;D302</f>
        <v>DISTRIBUCION VOLUMEN X CRITERIO (Consumiciones)J.Curado Normal Ing&lt;2MIL</v>
      </c>
      <c r="B302" s="20">
        <v>0</v>
      </c>
      <c r="C302" s="20">
        <v>0</v>
      </c>
      <c r="D302" s="21" t="s">
        <v>144</v>
      </c>
      <c r="E302" s="21">
        <v>5.0231711996215029</v>
      </c>
      <c r="F302" s="21">
        <v>4.7390779410673458</v>
      </c>
      <c r="G302" s="21">
        <v>0</v>
      </c>
      <c r="H302" s="21">
        <v>4.2497124431801758</v>
      </c>
    </row>
    <row r="303" spans="1:8" x14ac:dyDescent="0.35">
      <c r="A303" s="20" t="str">
        <f>B3&amp;C293&amp;D303</f>
        <v>DISTRIBUCION VOLUMEN X CRITERIO (Consumiciones)J.Curado Normal Ing2-5MIL</v>
      </c>
      <c r="B303" s="20">
        <v>0</v>
      </c>
      <c r="C303" s="20">
        <v>0</v>
      </c>
      <c r="D303" s="21" t="s">
        <v>145</v>
      </c>
      <c r="E303" s="21">
        <v>5.3432118187946367</v>
      </c>
      <c r="F303" s="21">
        <v>4.7725290252634824</v>
      </c>
      <c r="G303" s="21">
        <v>7.1045198184892788</v>
      </c>
      <c r="H303" s="21">
        <v>7.6344605780862302</v>
      </c>
    </row>
    <row r="304" spans="1:8" x14ac:dyDescent="0.35">
      <c r="A304" s="20" t="str">
        <f>B3&amp;C293&amp;D304</f>
        <v>DISTRIBUCION VOLUMEN X CRITERIO (Consumiciones)J.Curado Normal Ing5-10MIL</v>
      </c>
      <c r="B304" s="20">
        <v>0</v>
      </c>
      <c r="C304" s="20">
        <v>0</v>
      </c>
      <c r="D304" s="21" t="s">
        <v>146</v>
      </c>
      <c r="E304" s="21">
        <v>6.1571348481541071</v>
      </c>
      <c r="F304" s="21">
        <v>5.0053204535029208</v>
      </c>
      <c r="G304" s="21">
        <v>4.0085846561312106</v>
      </c>
      <c r="H304" s="21">
        <v>8.0816999913299448</v>
      </c>
    </row>
    <row r="305" spans="1:8" x14ac:dyDescent="0.35">
      <c r="A305" s="20" t="str">
        <f>B3&amp;C293&amp;D305</f>
        <v>DISTRIBUCION VOLUMEN X CRITERIO (Consumiciones)J.Curado Normal Ing10-30MIL</v>
      </c>
      <c r="B305" s="20">
        <v>0</v>
      </c>
      <c r="C305" s="20">
        <v>0</v>
      </c>
      <c r="D305" s="21" t="s">
        <v>147</v>
      </c>
      <c r="E305" s="21">
        <v>19.811591081091219</v>
      </c>
      <c r="F305" s="21">
        <v>17.650817283204255</v>
      </c>
      <c r="G305" s="21">
        <v>16.181006133405599</v>
      </c>
      <c r="H305" s="21">
        <v>16.422016985050352</v>
      </c>
    </row>
    <row r="306" spans="1:8" x14ac:dyDescent="0.35">
      <c r="A306" s="20" t="str">
        <f>B3&amp;C293&amp;D306</f>
        <v>DISTRIBUCION VOLUMEN X CRITERIO (Consumiciones)J.Curado Normal Ing30-100MIL</v>
      </c>
      <c r="B306" s="20">
        <v>0</v>
      </c>
      <c r="C306" s="20">
        <v>0</v>
      </c>
      <c r="D306" s="21" t="s">
        <v>148</v>
      </c>
      <c r="E306" s="21">
        <v>21.420609422224956</v>
      </c>
      <c r="F306" s="21">
        <v>22.593592175274544</v>
      </c>
      <c r="G306" s="21">
        <v>23.702182970764486</v>
      </c>
      <c r="H306" s="21">
        <v>22.173871757502695</v>
      </c>
    </row>
    <row r="307" spans="1:8" x14ac:dyDescent="0.35">
      <c r="A307" s="20" t="str">
        <f>B3&amp;C293&amp;D307</f>
        <v>DISTRIBUCION VOLUMEN X CRITERIO (Consumiciones)J.Curado Normal Ing100-200MIL</v>
      </c>
      <c r="B307" s="20">
        <v>0</v>
      </c>
      <c r="C307" s="20">
        <v>0</v>
      </c>
      <c r="D307" s="21" t="s">
        <v>149</v>
      </c>
      <c r="E307" s="21">
        <v>11.699470046725512</v>
      </c>
      <c r="F307" s="21">
        <v>11.589672669891975</v>
      </c>
      <c r="G307" s="21">
        <v>10.699285297368567</v>
      </c>
      <c r="H307" s="21">
        <v>8.1282391944280441</v>
      </c>
    </row>
    <row r="308" spans="1:8" x14ac:dyDescent="0.35">
      <c r="A308" s="20" t="str">
        <f>B3&amp;C293&amp;D308</f>
        <v>DISTRIBUCION VOLUMEN X CRITERIO (Consumiciones)J.Curado Normal Ing200-500MIL</v>
      </c>
      <c r="B308" s="20">
        <v>0</v>
      </c>
      <c r="C308" s="20">
        <v>0</v>
      </c>
      <c r="D308" s="21" t="s">
        <v>150</v>
      </c>
      <c r="E308" s="21">
        <v>13.169393683833972</v>
      </c>
      <c r="F308" s="21">
        <v>12.211151452351553</v>
      </c>
      <c r="G308" s="21">
        <v>12.547233298922341</v>
      </c>
      <c r="H308" s="21">
        <v>13.208671706308085</v>
      </c>
    </row>
    <row r="309" spans="1:8" x14ac:dyDescent="0.35">
      <c r="A309" s="20" t="str">
        <f>B3&amp;C293&amp;D309</f>
        <v>DISTRIBUCION VOLUMEN X CRITERIO (Consumiciones)J.Curado Normal Ing&gt;500MIL</v>
      </c>
      <c r="B309" s="20">
        <v>0</v>
      </c>
      <c r="C309" s="20">
        <v>0</v>
      </c>
      <c r="D309" s="21" t="s">
        <v>151</v>
      </c>
      <c r="E309" s="21">
        <v>17.375415783972159</v>
      </c>
      <c r="F309" s="21">
        <v>21.437835706001383</v>
      </c>
      <c r="G309" s="21">
        <v>21.933033235904475</v>
      </c>
      <c r="H309" s="21">
        <v>20.101332298431547</v>
      </c>
    </row>
    <row r="310" spans="1:8" x14ac:dyDescent="0.35">
      <c r="A310" s="20" t="str">
        <f>B3&amp;C293&amp;D310</f>
        <v>DISTRIBUCION VOLUMEN X CRITERIO (Consumiciones)J.Curado Normal IngDE 15 A 19 AÑOS</v>
      </c>
      <c r="B310" s="20">
        <v>0</v>
      </c>
      <c r="C310" s="20">
        <v>0</v>
      </c>
      <c r="D310" s="21" t="s">
        <v>152</v>
      </c>
      <c r="E310" s="21">
        <v>0</v>
      </c>
      <c r="F310" s="21">
        <v>0</v>
      </c>
      <c r="G310" s="21">
        <v>0</v>
      </c>
      <c r="H310" s="21">
        <v>0</v>
      </c>
    </row>
    <row r="311" spans="1:8" x14ac:dyDescent="0.35">
      <c r="A311" s="20" t="str">
        <f>B3&amp;C293&amp;D311</f>
        <v>DISTRIBUCION VOLUMEN X CRITERIO (Consumiciones)J.Curado Normal IngDE 20 A 24 AÑOS</v>
      </c>
      <c r="B311" s="20">
        <v>0</v>
      </c>
      <c r="C311" s="20">
        <v>0</v>
      </c>
      <c r="D311" s="21" t="s">
        <v>153</v>
      </c>
      <c r="E311" s="21">
        <v>3.8123996180412978</v>
      </c>
      <c r="F311" s="21">
        <v>2.2288719228568721</v>
      </c>
      <c r="G311" s="21">
        <v>2.4615126992486203</v>
      </c>
      <c r="H311" s="21">
        <v>2.4862975975690818</v>
      </c>
    </row>
    <row r="312" spans="1:8" x14ac:dyDescent="0.35">
      <c r="A312" s="20" t="str">
        <f>B3&amp;C293&amp;D312</f>
        <v>DISTRIBUCION VOLUMEN X CRITERIO (Consumiciones)J.Curado Normal IngDE 25 A 34 AÑOS</v>
      </c>
      <c r="B312" s="20">
        <v>0</v>
      </c>
      <c r="C312" s="20">
        <v>0</v>
      </c>
      <c r="D312" s="21" t="s">
        <v>154</v>
      </c>
      <c r="E312" s="21">
        <v>10.094000113472122</v>
      </c>
      <c r="F312" s="21">
        <v>8.9090800931262031</v>
      </c>
      <c r="G312" s="21">
        <v>8.4265557512694809</v>
      </c>
      <c r="H312" s="21">
        <v>8.9869594117574199</v>
      </c>
    </row>
    <row r="313" spans="1:8" x14ac:dyDescent="0.35">
      <c r="A313" s="20" t="str">
        <f>B3&amp;C293&amp;D313</f>
        <v>DISTRIBUCION VOLUMEN X CRITERIO (Consumiciones)J.Curado Normal IngDE 35 A 49 AÑOS</v>
      </c>
      <c r="B313" s="20">
        <v>0</v>
      </c>
      <c r="C313" s="20">
        <v>0</v>
      </c>
      <c r="D313" s="21" t="s">
        <v>155</v>
      </c>
      <c r="E313" s="21">
        <v>27.153786458929339</v>
      </c>
      <c r="F313" s="21">
        <v>29.307636042076613</v>
      </c>
      <c r="G313" s="21">
        <v>24.965263299650324</v>
      </c>
      <c r="H313" s="21">
        <v>25.526656290124805</v>
      </c>
    </row>
    <row r="314" spans="1:8" x14ac:dyDescent="0.35">
      <c r="A314" s="20" t="str">
        <f>B3&amp;C293&amp;D314</f>
        <v>DISTRIBUCION VOLUMEN X CRITERIO (Consumiciones)J.Curado Normal IngDE 50 A 59 AÑOS</v>
      </c>
      <c r="B314" s="20">
        <v>0</v>
      </c>
      <c r="C314" s="20">
        <v>0</v>
      </c>
      <c r="D314" s="21" t="s">
        <v>156</v>
      </c>
      <c r="E314" s="21">
        <v>29.249374220480178</v>
      </c>
      <c r="F314" s="21">
        <v>27.974628553714552</v>
      </c>
      <c r="G314" s="21">
        <v>26.009429710534597</v>
      </c>
      <c r="H314" s="21">
        <v>32.308819097240857</v>
      </c>
    </row>
    <row r="315" spans="1:8" x14ac:dyDescent="0.35">
      <c r="A315" s="20" t="str">
        <f>B3&amp;C293&amp;D315</f>
        <v>DISTRIBUCION VOLUMEN X CRITERIO (Consumiciones)J.Curado Normal IngDE 60 A 75 AÑOS</v>
      </c>
      <c r="B315" s="20">
        <v>0</v>
      </c>
      <c r="C315" s="20">
        <v>0</v>
      </c>
      <c r="D315" s="21" t="s">
        <v>157</v>
      </c>
      <c r="E315" s="21">
        <v>27.935651690590369</v>
      </c>
      <c r="F315" s="21">
        <v>30.681325779411189</v>
      </c>
      <c r="G315" s="21">
        <v>36.44801887349913</v>
      </c>
      <c r="H315" s="21">
        <v>28.416856238104483</v>
      </c>
    </row>
    <row r="316" spans="1:8" x14ac:dyDescent="0.35">
      <c r="A316" s="20" t="str">
        <f>B3&amp;C293&amp;D316</f>
        <v>DISTRIBUCION VOLUMEN X CRITERIO (Consumiciones)J.Curado Normal IngALTA Y MEDIA ALTA</v>
      </c>
      <c r="B316" s="20">
        <v>0</v>
      </c>
      <c r="C316" s="20">
        <v>0</v>
      </c>
      <c r="D316" s="21" t="s">
        <v>158</v>
      </c>
      <c r="E316" s="21">
        <v>29.609539543592046</v>
      </c>
      <c r="F316" s="21">
        <v>31.710431886616654</v>
      </c>
      <c r="G316" s="21">
        <v>29.720574481394628</v>
      </c>
      <c r="H316" s="21">
        <v>30.254627125711668</v>
      </c>
    </row>
    <row r="317" spans="1:8" x14ac:dyDescent="0.35">
      <c r="A317" s="20" t="str">
        <f>B3&amp;C293&amp;D317</f>
        <v>DISTRIBUCION VOLUMEN X CRITERIO (Consumiciones)J.Curado Normal IngMEDIA</v>
      </c>
      <c r="B317" s="20">
        <v>0</v>
      </c>
      <c r="C317" s="20">
        <v>0</v>
      </c>
      <c r="D317" s="21" t="s">
        <v>159</v>
      </c>
      <c r="E317" s="21">
        <v>34.215746084009758</v>
      </c>
      <c r="F317" s="21">
        <v>28.72658117919034</v>
      </c>
      <c r="G317" s="21">
        <v>32.779163870349166</v>
      </c>
      <c r="H317" s="21">
        <v>34.881017947013582</v>
      </c>
    </row>
    <row r="318" spans="1:8" x14ac:dyDescent="0.35">
      <c r="A318" s="20" t="str">
        <f>B3&amp;C293&amp;D318</f>
        <v>DISTRIBUCION VOLUMEN X CRITERIO (Consumiciones)J.Curado Normal IngMEDIA BAJA</v>
      </c>
      <c r="B318" s="20">
        <v>0</v>
      </c>
      <c r="C318" s="20">
        <v>0</v>
      </c>
      <c r="D318" s="21" t="s">
        <v>160</v>
      </c>
      <c r="E318" s="21">
        <v>17.6091789330351</v>
      </c>
      <c r="F318" s="21">
        <v>22.029355482557772</v>
      </c>
      <c r="G318" s="21">
        <v>18.990569363276887</v>
      </c>
      <c r="H318" s="21">
        <v>21.58341624933426</v>
      </c>
    </row>
    <row r="319" spans="1:8" x14ac:dyDescent="0.35">
      <c r="A319" s="20" t="str">
        <f>B3&amp;C293&amp;D319</f>
        <v>DISTRIBUCION VOLUMEN X CRITERIO (Consumiciones)J.Curado Normal IngBAJA</v>
      </c>
      <c r="B319" s="20">
        <v>0</v>
      </c>
      <c r="C319" s="20">
        <v>0</v>
      </c>
      <c r="D319" s="21" t="s">
        <v>161</v>
      </c>
      <c r="E319" s="21">
        <v>18.56553351610679</v>
      </c>
      <c r="F319" s="21">
        <v>17.53362836403285</v>
      </c>
      <c r="G319" s="21">
        <v>18.509710808749666</v>
      </c>
      <c r="H319" s="21">
        <v>13.280941980818536</v>
      </c>
    </row>
    <row r="320" spans="1:8" x14ac:dyDescent="0.35">
      <c r="A320" s="20" t="str">
        <f>B3&amp;C293&amp;D320</f>
        <v>DISTRIBUCION VOLUMEN X CRITERIO (Consumiciones)J.Curado Normal IngHOMBRE</v>
      </c>
      <c r="B320" s="20">
        <v>0</v>
      </c>
      <c r="C320" s="20">
        <v>0</v>
      </c>
      <c r="D320" s="21" t="s">
        <v>162</v>
      </c>
      <c r="E320" s="21">
        <v>47.754021288524029</v>
      </c>
      <c r="F320" s="21">
        <v>44.914684914808419</v>
      </c>
      <c r="G320" s="21">
        <v>48.864279854158646</v>
      </c>
      <c r="H320" s="21">
        <v>42.810220756111356</v>
      </c>
    </row>
    <row r="321" spans="1:8" x14ac:dyDescent="0.35">
      <c r="A321" s="20" t="str">
        <f>B3&amp;C293&amp;D321</f>
        <v>DISTRIBUCION VOLUMEN X CRITERIO (Consumiciones)J.Curado Normal IngMUJER</v>
      </c>
      <c r="B321" s="20">
        <v>0</v>
      </c>
      <c r="C321" s="20">
        <v>0</v>
      </c>
      <c r="D321" s="21" t="s">
        <v>163</v>
      </c>
      <c r="E321" s="21">
        <v>52.245978711475971</v>
      </c>
      <c r="F321" s="21">
        <v>55.085306851585237</v>
      </c>
      <c r="G321" s="21">
        <v>51.135720145841347</v>
      </c>
      <c r="H321" s="21">
        <v>57.189779243888637</v>
      </c>
    </row>
    <row r="322" spans="1:8" x14ac:dyDescent="0.35">
      <c r="A322" s="20" t="str">
        <f>B3&amp;C322&amp;D322</f>
        <v>DISTRIBUCION VOLUMEN X CRITERIO (Consumiciones)J.Iberico Ing.T.ESPAÑA</v>
      </c>
      <c r="B322" s="20">
        <v>0</v>
      </c>
      <c r="C322" s="20" t="s">
        <v>57</v>
      </c>
      <c r="D322" s="21" t="s">
        <v>135</v>
      </c>
      <c r="E322" s="21">
        <v>100</v>
      </c>
      <c r="F322" s="21">
        <v>100</v>
      </c>
      <c r="G322" s="21">
        <v>100</v>
      </c>
      <c r="H322" s="21">
        <v>100</v>
      </c>
    </row>
    <row r="323" spans="1:8" x14ac:dyDescent="0.35">
      <c r="A323" s="20" t="str">
        <f>B3&amp;C322&amp;D323</f>
        <v>DISTRIBUCION VOLUMEN X CRITERIO (Consumiciones)J.Iberico Ing.BCN AM</v>
      </c>
      <c r="B323" s="20">
        <v>0</v>
      </c>
      <c r="C323" s="20">
        <v>0</v>
      </c>
      <c r="D323" s="21" t="s">
        <v>136</v>
      </c>
      <c r="E323" s="21">
        <v>10.902264480957879</v>
      </c>
      <c r="F323" s="21">
        <v>14.708137532508845</v>
      </c>
      <c r="G323" s="21">
        <v>19.843486976185456</v>
      </c>
      <c r="H323" s="21">
        <v>15.402894951305774</v>
      </c>
    </row>
    <row r="324" spans="1:8" x14ac:dyDescent="0.35">
      <c r="A324" s="20" t="str">
        <f>B3&amp;C322&amp;D324</f>
        <v>DISTRIBUCION VOLUMEN X CRITERIO (Consumiciones)J.Iberico Ing.REST.CAT ARAGON</v>
      </c>
      <c r="B324" s="20">
        <v>0</v>
      </c>
      <c r="C324" s="20">
        <v>0</v>
      </c>
      <c r="D324" s="21" t="s">
        <v>137</v>
      </c>
      <c r="E324" s="21">
        <v>12.635981457897962</v>
      </c>
      <c r="F324" s="21">
        <v>8.9978377774529932</v>
      </c>
      <c r="G324" s="21">
        <v>0</v>
      </c>
      <c r="H324" s="21">
        <v>9.4816802311672816</v>
      </c>
    </row>
    <row r="325" spans="1:8" x14ac:dyDescent="0.35">
      <c r="A325" s="20" t="str">
        <f>B3&amp;C322&amp;D325</f>
        <v>DISTRIBUCION VOLUMEN X CRITERIO (Consumiciones)J.Iberico Ing.LEVANTE</v>
      </c>
      <c r="B325" s="20">
        <v>0</v>
      </c>
      <c r="C325" s="20">
        <v>0</v>
      </c>
      <c r="D325" s="21" t="s">
        <v>138</v>
      </c>
      <c r="E325" s="21">
        <v>11.599138268692712</v>
      </c>
      <c r="F325" s="21">
        <v>10.102170955517817</v>
      </c>
      <c r="G325" s="21">
        <v>0</v>
      </c>
      <c r="H325" s="21">
        <v>13.189975471729953</v>
      </c>
    </row>
    <row r="326" spans="1:8" x14ac:dyDescent="0.35">
      <c r="A326" s="20" t="str">
        <f>B3&amp;C322&amp;D326</f>
        <v>DISTRIBUCION VOLUMEN X CRITERIO (Consumiciones)J.Iberico Ing.ANDALUCIA</v>
      </c>
      <c r="B326" s="20">
        <v>0</v>
      </c>
      <c r="C326" s="20">
        <v>0</v>
      </c>
      <c r="D326" s="21" t="s">
        <v>139</v>
      </c>
      <c r="E326" s="21">
        <v>24.913017145471731</v>
      </c>
      <c r="F326" s="21">
        <v>27.634792528656703</v>
      </c>
      <c r="G326" s="21">
        <v>22.512786056613969</v>
      </c>
      <c r="H326" s="21">
        <v>25.160342025929882</v>
      </c>
    </row>
    <row r="327" spans="1:8" x14ac:dyDescent="0.35">
      <c r="A327" s="20" t="str">
        <f>B3&amp;C322&amp;D327</f>
        <v>DISTRIBUCION VOLUMEN X CRITERIO (Consumiciones)J.Iberico Ing.MDD AM</v>
      </c>
      <c r="B327" s="20">
        <v>0</v>
      </c>
      <c r="C327" s="20">
        <v>0</v>
      </c>
      <c r="D327" s="21" t="s">
        <v>140</v>
      </c>
      <c r="E327" s="21">
        <v>14.65685793887546</v>
      </c>
      <c r="F327" s="21">
        <v>13.93934961658981</v>
      </c>
      <c r="G327" s="21">
        <v>22.196219911635495</v>
      </c>
      <c r="H327" s="21">
        <v>12.160840333965648</v>
      </c>
    </row>
    <row r="328" spans="1:8" x14ac:dyDescent="0.35">
      <c r="A328" s="20" t="str">
        <f>B3&amp;C322&amp;D328</f>
        <v>DISTRIBUCION VOLUMEN X CRITERIO (Consumiciones)J.Iberico Ing.RTO CENTRO</v>
      </c>
      <c r="B328" s="20">
        <v>0</v>
      </c>
      <c r="C328" s="20">
        <v>0</v>
      </c>
      <c r="D328" s="21" t="s">
        <v>141</v>
      </c>
      <c r="E328" s="21">
        <v>4.9462985583891079</v>
      </c>
      <c r="F328" s="21">
        <v>4.8957579657845525</v>
      </c>
      <c r="G328" s="21">
        <v>6.2203950328296411</v>
      </c>
      <c r="H328" s="21">
        <v>6.6512756983509185</v>
      </c>
    </row>
    <row r="329" spans="1:8" x14ac:dyDescent="0.35">
      <c r="A329" s="20" t="str">
        <f>B3&amp;C322&amp;D329</f>
        <v>DISTRIBUCION VOLUMEN X CRITERIO (Consumiciones)J.Iberico Ing.NORTE-CENTRO</v>
      </c>
      <c r="B329" s="20">
        <v>0</v>
      </c>
      <c r="C329" s="20">
        <v>0</v>
      </c>
      <c r="D329" s="21" t="s">
        <v>142</v>
      </c>
      <c r="E329" s="21">
        <v>17.798418973600256</v>
      </c>
      <c r="F329" s="21">
        <v>16.72146674129575</v>
      </c>
      <c r="G329" s="21">
        <v>0</v>
      </c>
      <c r="H329" s="21">
        <v>13.78016277400738</v>
      </c>
    </row>
    <row r="330" spans="1:8" x14ac:dyDescent="0.35">
      <c r="A330" s="20" t="str">
        <f>B3&amp;C322&amp;D330</f>
        <v>DISTRIBUCION VOLUMEN X CRITERIO (Consumiciones)J.Iberico Ing.NOROESTE</v>
      </c>
      <c r="B330" s="20">
        <v>0</v>
      </c>
      <c r="C330" s="20">
        <v>0</v>
      </c>
      <c r="D330" s="21" t="s">
        <v>143</v>
      </c>
      <c r="E330" s="21">
        <v>2.5480151545091902</v>
      </c>
      <c r="F330" s="21">
        <v>0</v>
      </c>
      <c r="G330" s="21">
        <v>0</v>
      </c>
      <c r="H330" s="21">
        <v>0</v>
      </c>
    </row>
    <row r="331" spans="1:8" x14ac:dyDescent="0.35">
      <c r="A331" s="20" t="str">
        <f>B3&amp;C322&amp;D331</f>
        <v>DISTRIBUCION VOLUMEN X CRITERIO (Consumiciones)J.Iberico Ing.&lt;2MIL</v>
      </c>
      <c r="B331" s="20">
        <v>0</v>
      </c>
      <c r="C331" s="20">
        <v>0</v>
      </c>
      <c r="D331" s="21" t="s">
        <v>144</v>
      </c>
      <c r="E331" s="22">
        <v>0</v>
      </c>
      <c r="F331" s="21">
        <v>0</v>
      </c>
      <c r="G331" s="22">
        <v>0</v>
      </c>
      <c r="H331" s="21">
        <v>0</v>
      </c>
    </row>
    <row r="332" spans="1:8" x14ac:dyDescent="0.35">
      <c r="A332" s="20" t="str">
        <f>B3&amp;C322&amp;D332</f>
        <v>DISTRIBUCION VOLUMEN X CRITERIO (Consumiciones)J.Iberico Ing.2-5MIL</v>
      </c>
      <c r="B332" s="20">
        <v>0</v>
      </c>
      <c r="C332" s="20">
        <v>0</v>
      </c>
      <c r="D332" s="21" t="s">
        <v>145</v>
      </c>
      <c r="E332" s="21">
        <v>0</v>
      </c>
      <c r="F332" s="21">
        <v>0</v>
      </c>
      <c r="G332" s="21">
        <v>0</v>
      </c>
      <c r="H332" s="21">
        <v>0</v>
      </c>
    </row>
    <row r="333" spans="1:8" x14ac:dyDescent="0.35">
      <c r="A333" s="20" t="str">
        <f>B3&amp;C322&amp;D333</f>
        <v>DISTRIBUCION VOLUMEN X CRITERIO (Consumiciones)J.Iberico Ing.5-10MIL</v>
      </c>
      <c r="B333" s="20">
        <v>0</v>
      </c>
      <c r="C333" s="20">
        <v>0</v>
      </c>
      <c r="D333" s="21" t="s">
        <v>146</v>
      </c>
      <c r="E333" s="21">
        <v>4.0166237923300709</v>
      </c>
      <c r="F333" s="21">
        <v>4.4467284966274088</v>
      </c>
      <c r="G333" s="21">
        <v>0</v>
      </c>
      <c r="H333" s="21">
        <v>0</v>
      </c>
    </row>
    <row r="334" spans="1:8" x14ac:dyDescent="0.35">
      <c r="A334" s="20" t="str">
        <f>B3&amp;C322&amp;D334</f>
        <v>DISTRIBUCION VOLUMEN X CRITERIO (Consumiciones)J.Iberico Ing.10-30MIL</v>
      </c>
      <c r="B334" s="20">
        <v>0</v>
      </c>
      <c r="C334" s="20">
        <v>0</v>
      </c>
      <c r="D334" s="21" t="s">
        <v>147</v>
      </c>
      <c r="E334" s="21">
        <v>19.963383890993072</v>
      </c>
      <c r="F334" s="21">
        <v>14.769812761545909</v>
      </c>
      <c r="G334" s="21">
        <v>13.201016447988485</v>
      </c>
      <c r="H334" s="21">
        <v>21.84152613288148</v>
      </c>
    </row>
    <row r="335" spans="1:8" x14ac:dyDescent="0.35">
      <c r="A335" s="20" t="str">
        <f>B3&amp;C322&amp;D335</f>
        <v>DISTRIBUCION VOLUMEN X CRITERIO (Consumiciones)J.Iberico Ing.30-100MIL</v>
      </c>
      <c r="B335" s="20">
        <v>0</v>
      </c>
      <c r="C335" s="20">
        <v>0</v>
      </c>
      <c r="D335" s="21" t="s">
        <v>148</v>
      </c>
      <c r="E335" s="21">
        <v>16.858234070546402</v>
      </c>
      <c r="F335" s="21">
        <v>22.927051666837642</v>
      </c>
      <c r="G335" s="21">
        <v>26.217724525255871</v>
      </c>
      <c r="H335" s="21">
        <v>24.085718908606136</v>
      </c>
    </row>
    <row r="336" spans="1:8" x14ac:dyDescent="0.35">
      <c r="A336" s="20" t="str">
        <f>B3&amp;C322&amp;D336</f>
        <v>DISTRIBUCION VOLUMEN X CRITERIO (Consumiciones)J.Iberico Ing.100-200MIL</v>
      </c>
      <c r="B336" s="20">
        <v>0</v>
      </c>
      <c r="C336" s="20">
        <v>0</v>
      </c>
      <c r="D336" s="21" t="s">
        <v>149</v>
      </c>
      <c r="E336" s="21">
        <v>21.635567818069621</v>
      </c>
      <c r="F336" s="21">
        <v>19.572322319571978</v>
      </c>
      <c r="G336" s="21">
        <v>20.304080569725798</v>
      </c>
      <c r="H336" s="21">
        <v>13.580591398329775</v>
      </c>
    </row>
    <row r="337" spans="1:8" x14ac:dyDescent="0.35">
      <c r="A337" s="20" t="str">
        <f>B3&amp;C322&amp;D337</f>
        <v>DISTRIBUCION VOLUMEN X CRITERIO (Consumiciones)J.Iberico Ing.200-500MIL</v>
      </c>
      <c r="B337" s="20">
        <v>0</v>
      </c>
      <c r="C337" s="20">
        <v>0</v>
      </c>
      <c r="D337" s="21" t="s">
        <v>150</v>
      </c>
      <c r="E337" s="21">
        <v>7.6984014681646995</v>
      </c>
      <c r="F337" s="21">
        <v>14.867653677895884</v>
      </c>
      <c r="G337" s="21">
        <v>8.891351850866668</v>
      </c>
      <c r="H337" s="21">
        <v>8.6748629404740285</v>
      </c>
    </row>
    <row r="338" spans="1:8" x14ac:dyDescent="0.35">
      <c r="A338" s="20" t="str">
        <f>B3&amp;C322&amp;D338</f>
        <v>DISTRIBUCION VOLUMEN X CRITERIO (Consumiciones)J.Iberico Ing.&gt;500MIL</v>
      </c>
      <c r="B338" s="20">
        <v>0</v>
      </c>
      <c r="C338" s="20">
        <v>0</v>
      </c>
      <c r="D338" s="21" t="s">
        <v>151</v>
      </c>
      <c r="E338" s="21">
        <v>19.232670615771916</v>
      </c>
      <c r="F338" s="21">
        <v>17.820563527220635</v>
      </c>
      <c r="G338" s="21">
        <v>22.88741899318055</v>
      </c>
      <c r="H338" s="21">
        <v>16.911914624546736</v>
      </c>
    </row>
    <row r="339" spans="1:8" x14ac:dyDescent="0.35">
      <c r="A339" s="20" t="str">
        <f>B3&amp;C322&amp;D339</f>
        <v>DISTRIBUCION VOLUMEN X CRITERIO (Consumiciones)J.Iberico Ing.DE 15 A 19 AÑOS</v>
      </c>
      <c r="B339" s="20">
        <v>0</v>
      </c>
      <c r="C339" s="20">
        <v>0</v>
      </c>
      <c r="D339" s="21" t="s">
        <v>152</v>
      </c>
      <c r="E339" s="21">
        <v>0</v>
      </c>
      <c r="F339" s="21">
        <v>0</v>
      </c>
      <c r="G339" s="21">
        <v>0</v>
      </c>
      <c r="H339" s="21">
        <v>0</v>
      </c>
    </row>
    <row r="340" spans="1:8" x14ac:dyDescent="0.35">
      <c r="A340" s="20" t="str">
        <f>B3&amp;C322&amp;D340</f>
        <v>DISTRIBUCION VOLUMEN X CRITERIO (Consumiciones)J.Iberico Ing.DE 20 A 24 AÑOS</v>
      </c>
      <c r="B340" s="20">
        <v>0</v>
      </c>
      <c r="C340" s="20">
        <v>0</v>
      </c>
      <c r="D340" s="21" t="s">
        <v>153</v>
      </c>
      <c r="E340" s="21">
        <v>1.4727108869828638</v>
      </c>
      <c r="F340" s="21">
        <v>2.0447808717934621</v>
      </c>
      <c r="G340" s="21">
        <v>0</v>
      </c>
      <c r="H340" s="21">
        <v>0</v>
      </c>
    </row>
    <row r="341" spans="1:8" x14ac:dyDescent="0.35">
      <c r="A341" s="20" t="str">
        <f>B3&amp;C322&amp;D341</f>
        <v>DISTRIBUCION VOLUMEN X CRITERIO (Consumiciones)J.Iberico Ing.DE 25 A 34 AÑOS</v>
      </c>
      <c r="B341" s="20">
        <v>0</v>
      </c>
      <c r="C341" s="20">
        <v>0</v>
      </c>
      <c r="D341" s="21" t="s">
        <v>154</v>
      </c>
      <c r="E341" s="21">
        <v>6.6784769913533051</v>
      </c>
      <c r="F341" s="21">
        <v>5.3589763794187917</v>
      </c>
      <c r="G341" s="21">
        <v>10.44518530340736</v>
      </c>
      <c r="H341" s="21">
        <v>8.9591516454587961</v>
      </c>
    </row>
    <row r="342" spans="1:8" x14ac:dyDescent="0.35">
      <c r="A342" s="20" t="str">
        <f>B3&amp;C322&amp;D342</f>
        <v>DISTRIBUCION VOLUMEN X CRITERIO (Consumiciones)J.Iberico Ing.DE 35 A 49 AÑOS</v>
      </c>
      <c r="B342" s="20">
        <v>0</v>
      </c>
      <c r="C342" s="20">
        <v>0</v>
      </c>
      <c r="D342" s="21" t="s">
        <v>155</v>
      </c>
      <c r="E342" s="21">
        <v>20.915365138220746</v>
      </c>
      <c r="F342" s="21">
        <v>25.445772107772711</v>
      </c>
      <c r="G342" s="21">
        <v>17.240845498723527</v>
      </c>
      <c r="H342" s="21">
        <v>20.524687589648295</v>
      </c>
    </row>
    <row r="343" spans="1:8" x14ac:dyDescent="0.35">
      <c r="A343" s="20" t="str">
        <f>B3&amp;C322&amp;D343</f>
        <v>DISTRIBUCION VOLUMEN X CRITERIO (Consumiciones)J.Iberico Ing.DE 50 A 59 AÑOS</v>
      </c>
      <c r="B343" s="20">
        <v>0</v>
      </c>
      <c r="C343" s="20">
        <v>0</v>
      </c>
      <c r="D343" s="21" t="s">
        <v>156</v>
      </c>
      <c r="E343" s="21">
        <v>31.408173172807714</v>
      </c>
      <c r="F343" s="21">
        <v>24.958997275262252</v>
      </c>
      <c r="G343" s="21">
        <v>27.322287441455394</v>
      </c>
      <c r="H343" s="21">
        <v>27.567715793684588</v>
      </c>
    </row>
    <row r="344" spans="1:8" x14ac:dyDescent="0.35">
      <c r="A344" s="20" t="str">
        <f>B3&amp;C322&amp;D344</f>
        <v>DISTRIBUCION VOLUMEN X CRITERIO (Consumiciones)J.Iberico Ing.DE 60 A 75 AÑOS</v>
      </c>
      <c r="B344" s="20">
        <v>0</v>
      </c>
      <c r="C344" s="20">
        <v>0</v>
      </c>
      <c r="D344" s="21" t="s">
        <v>157</v>
      </c>
      <c r="E344" s="21">
        <v>37.981530688302826</v>
      </c>
      <c r="F344" s="21">
        <v>41.348432849881981</v>
      </c>
      <c r="G344" s="21">
        <v>40.718239120111761</v>
      </c>
      <c r="H344" s="21">
        <v>36.379608480766002</v>
      </c>
    </row>
    <row r="345" spans="1:8" x14ac:dyDescent="0.35">
      <c r="A345" s="20" t="str">
        <f>B3&amp;C322&amp;D345</f>
        <v>DISTRIBUCION VOLUMEN X CRITERIO (Consumiciones)J.Iberico Ing.ALTA Y MEDIA ALTA</v>
      </c>
      <c r="B345" s="20">
        <v>0</v>
      </c>
      <c r="C345" s="20">
        <v>0</v>
      </c>
      <c r="D345" s="21" t="s">
        <v>158</v>
      </c>
      <c r="E345" s="21">
        <v>35.623501764592831</v>
      </c>
      <c r="F345" s="21">
        <v>30.437655191403636</v>
      </c>
      <c r="G345" s="21">
        <v>36.522685193395063</v>
      </c>
      <c r="H345" s="21">
        <v>37.206328313525091</v>
      </c>
    </row>
    <row r="346" spans="1:8" x14ac:dyDescent="0.35">
      <c r="A346" s="20" t="str">
        <f>B3&amp;C322&amp;D346</f>
        <v>DISTRIBUCION VOLUMEN X CRITERIO (Consumiciones)J.Iberico Ing.MEDIA</v>
      </c>
      <c r="B346" s="20">
        <v>0</v>
      </c>
      <c r="C346" s="20">
        <v>0</v>
      </c>
      <c r="D346" s="21" t="s">
        <v>159</v>
      </c>
      <c r="E346" s="21">
        <v>25.279141565343473</v>
      </c>
      <c r="F346" s="21">
        <v>35.302357854089543</v>
      </c>
      <c r="G346" s="21">
        <v>31.89928521559456</v>
      </c>
      <c r="H346" s="21">
        <v>26.264526125932957</v>
      </c>
    </row>
    <row r="347" spans="1:8" x14ac:dyDescent="0.35">
      <c r="A347" s="20" t="str">
        <f>B3&amp;C322&amp;D347</f>
        <v>DISTRIBUCION VOLUMEN X CRITERIO (Consumiciones)J.Iberico Ing.MEDIA BAJA</v>
      </c>
      <c r="B347" s="20">
        <v>0</v>
      </c>
      <c r="C347" s="20">
        <v>0</v>
      </c>
      <c r="D347" s="21" t="s">
        <v>160</v>
      </c>
      <c r="E347" s="21">
        <v>23.043925716997478</v>
      </c>
      <c r="F347" s="21">
        <v>22.417146186625818</v>
      </c>
      <c r="G347" s="21">
        <v>15.586102851978612</v>
      </c>
      <c r="H347" s="21">
        <v>21.145011608989002</v>
      </c>
    </row>
    <row r="348" spans="1:8" x14ac:dyDescent="0.35">
      <c r="A348" s="20" t="str">
        <f>B3&amp;C322&amp;D348</f>
        <v>DISTRIBUCION VOLUMEN X CRITERIO (Consumiciones)J.Iberico Ing.BAJA</v>
      </c>
      <c r="B348" s="20">
        <v>0</v>
      </c>
      <c r="C348" s="20">
        <v>0</v>
      </c>
      <c r="D348" s="21" t="s">
        <v>161</v>
      </c>
      <c r="E348" s="21">
        <v>16.053419493629491</v>
      </c>
      <c r="F348" s="21">
        <v>11.842848961221456</v>
      </c>
      <c r="G348" s="21">
        <v>15.991946442727595</v>
      </c>
      <c r="H348" s="21">
        <v>15.384133951552945</v>
      </c>
    </row>
    <row r="349" spans="1:8" x14ac:dyDescent="0.35">
      <c r="A349" s="20" t="str">
        <f>B3&amp;C322&amp;D349</f>
        <v>DISTRIBUCION VOLUMEN X CRITERIO (Consumiciones)J.Iberico Ing.HOMBRE</v>
      </c>
      <c r="B349" s="20">
        <v>0</v>
      </c>
      <c r="C349" s="20">
        <v>0</v>
      </c>
      <c r="D349" s="21" t="s">
        <v>162</v>
      </c>
      <c r="E349" s="21">
        <v>54.005724034486313</v>
      </c>
      <c r="F349" s="21">
        <v>50.574326325889437</v>
      </c>
      <c r="G349" s="21">
        <v>47.880434033011575</v>
      </c>
      <c r="H349" s="21">
        <v>49.359773438593457</v>
      </c>
    </row>
    <row r="350" spans="1:8" x14ac:dyDescent="0.35">
      <c r="A350" s="20" t="str">
        <f>B3&amp;C322&amp;D350</f>
        <v>DISTRIBUCION VOLUMEN X CRITERIO (Consumiciones)J.Iberico Ing.MUJER</v>
      </c>
      <c r="B350" s="20">
        <v>0</v>
      </c>
      <c r="C350" s="20">
        <v>0</v>
      </c>
      <c r="D350" s="21" t="s">
        <v>163</v>
      </c>
      <c r="E350" s="21">
        <v>45.994266797964315</v>
      </c>
      <c r="F350" s="21">
        <v>49.425687800559629</v>
      </c>
      <c r="G350" s="21">
        <v>52.119585670684252</v>
      </c>
      <c r="H350" s="21">
        <v>50.640206708496748</v>
      </c>
    </row>
    <row r="351" spans="1:8" x14ac:dyDescent="0.35">
      <c r="A351" s="20" t="str">
        <f>B3&amp;C351&amp;D351</f>
        <v>DISTRIBUCION VOLUMEN X CRITERIO (Consumiciones)Lomo embuchado Ing.T.ESPAÑA</v>
      </c>
      <c r="B351" s="20">
        <v>0</v>
      </c>
      <c r="C351" s="20" t="s">
        <v>58</v>
      </c>
      <c r="D351" s="21" t="s">
        <v>135</v>
      </c>
      <c r="E351" s="21">
        <v>100</v>
      </c>
      <c r="F351" s="21">
        <v>100</v>
      </c>
      <c r="G351" s="21">
        <v>100</v>
      </c>
      <c r="H351" s="21">
        <v>100</v>
      </c>
    </row>
    <row r="352" spans="1:8" x14ac:dyDescent="0.35">
      <c r="A352" s="20" t="str">
        <f>B3&amp;C351&amp;D352</f>
        <v>DISTRIBUCION VOLUMEN X CRITERIO (Consumiciones)Lomo embuchado Ing.BCN AM</v>
      </c>
      <c r="B352" s="20">
        <v>0</v>
      </c>
      <c r="C352" s="20">
        <v>0</v>
      </c>
      <c r="D352" s="21" t="s">
        <v>136</v>
      </c>
      <c r="E352" s="21">
        <v>0</v>
      </c>
      <c r="F352" s="21">
        <v>0</v>
      </c>
      <c r="G352" s="21">
        <v>0</v>
      </c>
      <c r="H352" s="21">
        <v>0</v>
      </c>
    </row>
    <row r="353" spans="1:8" x14ac:dyDescent="0.35">
      <c r="A353" s="20" t="str">
        <f>B3&amp;C351&amp;D353</f>
        <v>DISTRIBUCION VOLUMEN X CRITERIO (Consumiciones)Lomo embuchado Ing.REST.CAT ARAGON</v>
      </c>
      <c r="B353" s="20">
        <v>0</v>
      </c>
      <c r="C353" s="20">
        <v>0</v>
      </c>
      <c r="D353" s="21" t="s">
        <v>137</v>
      </c>
      <c r="E353" s="21">
        <v>0</v>
      </c>
      <c r="F353" s="21">
        <v>0</v>
      </c>
      <c r="G353" s="21">
        <v>0</v>
      </c>
      <c r="H353" s="21">
        <v>0</v>
      </c>
    </row>
    <row r="354" spans="1:8" x14ac:dyDescent="0.35">
      <c r="A354" s="20" t="str">
        <f>B3&amp;C351&amp;D354</f>
        <v>DISTRIBUCION VOLUMEN X CRITERIO (Consumiciones)Lomo embuchado Ing.LEVANTE</v>
      </c>
      <c r="B354" s="20">
        <v>0</v>
      </c>
      <c r="C354" s="20">
        <v>0</v>
      </c>
      <c r="D354" s="21" t="s">
        <v>138</v>
      </c>
      <c r="E354" s="21">
        <v>0</v>
      </c>
      <c r="F354" s="21">
        <v>0</v>
      </c>
      <c r="G354" s="21">
        <v>0</v>
      </c>
      <c r="H354" s="21">
        <v>0</v>
      </c>
    </row>
    <row r="355" spans="1:8" x14ac:dyDescent="0.35">
      <c r="A355" s="20" t="str">
        <f>B3&amp;C351&amp;D355</f>
        <v>DISTRIBUCION VOLUMEN X CRITERIO (Consumiciones)Lomo embuchado Ing.ANDALUCIA</v>
      </c>
      <c r="B355" s="20">
        <v>0</v>
      </c>
      <c r="C355" s="20">
        <v>0</v>
      </c>
      <c r="D355" s="21" t="s">
        <v>139</v>
      </c>
      <c r="E355" s="21">
        <v>24.113207767481541</v>
      </c>
      <c r="F355" s="21">
        <v>0</v>
      </c>
      <c r="G355" s="21">
        <v>0</v>
      </c>
      <c r="H355" s="21">
        <v>0</v>
      </c>
    </row>
    <row r="356" spans="1:8" x14ac:dyDescent="0.35">
      <c r="A356" s="20" t="str">
        <f>B3&amp;C351&amp;D356</f>
        <v>DISTRIBUCION VOLUMEN X CRITERIO (Consumiciones)Lomo embuchado Ing.MDD AM</v>
      </c>
      <c r="B356" s="20">
        <v>0</v>
      </c>
      <c r="C356" s="20">
        <v>0</v>
      </c>
      <c r="D356" s="21" t="s">
        <v>140</v>
      </c>
      <c r="E356" s="21">
        <v>0</v>
      </c>
      <c r="F356" s="21">
        <v>0</v>
      </c>
      <c r="G356" s="21">
        <v>0</v>
      </c>
      <c r="H356" s="21">
        <v>0</v>
      </c>
    </row>
    <row r="357" spans="1:8" x14ac:dyDescent="0.35">
      <c r="A357" s="20" t="str">
        <f>B3&amp;C351&amp;D357</f>
        <v>DISTRIBUCION VOLUMEN X CRITERIO (Consumiciones)Lomo embuchado Ing.RTO CENTRO</v>
      </c>
      <c r="B357" s="20">
        <v>0</v>
      </c>
      <c r="C357" s="20">
        <v>0</v>
      </c>
      <c r="D357" s="21" t="s">
        <v>141</v>
      </c>
      <c r="E357" s="21">
        <v>0</v>
      </c>
      <c r="F357" s="21">
        <v>0</v>
      </c>
      <c r="G357" s="21">
        <v>0</v>
      </c>
      <c r="H357" s="21">
        <v>0</v>
      </c>
    </row>
    <row r="358" spans="1:8" x14ac:dyDescent="0.35">
      <c r="A358" s="20" t="str">
        <f>B3&amp;C351&amp;D358</f>
        <v>DISTRIBUCION VOLUMEN X CRITERIO (Consumiciones)Lomo embuchado Ing.NORTE-CENTRO</v>
      </c>
      <c r="B358" s="20">
        <v>0</v>
      </c>
      <c r="C358" s="20">
        <v>0</v>
      </c>
      <c r="D358" s="21" t="s">
        <v>142</v>
      </c>
      <c r="E358" s="21">
        <v>0</v>
      </c>
      <c r="F358" s="21">
        <v>0</v>
      </c>
      <c r="G358" s="21">
        <v>0</v>
      </c>
      <c r="H358" s="21">
        <v>0</v>
      </c>
    </row>
    <row r="359" spans="1:8" x14ac:dyDescent="0.35">
      <c r="A359" s="20" t="str">
        <f>B3&amp;C351&amp;D359</f>
        <v>DISTRIBUCION VOLUMEN X CRITERIO (Consumiciones)Lomo embuchado Ing.NOROESTE</v>
      </c>
      <c r="B359" s="20">
        <v>0</v>
      </c>
      <c r="C359" s="20">
        <v>0</v>
      </c>
      <c r="D359" s="21" t="s">
        <v>143</v>
      </c>
      <c r="E359" s="21">
        <v>0</v>
      </c>
      <c r="F359" s="21">
        <v>0</v>
      </c>
      <c r="G359" s="21">
        <v>0</v>
      </c>
      <c r="H359" s="21">
        <v>0</v>
      </c>
    </row>
    <row r="360" spans="1:8" x14ac:dyDescent="0.35">
      <c r="A360" s="20" t="str">
        <f>B3&amp;C351&amp;D360</f>
        <v>DISTRIBUCION VOLUMEN X CRITERIO (Consumiciones)Lomo embuchado Ing.&lt;2MIL</v>
      </c>
      <c r="B360" s="20">
        <v>0</v>
      </c>
      <c r="C360" s="20">
        <v>0</v>
      </c>
      <c r="D360" s="21" t="s">
        <v>144</v>
      </c>
      <c r="E360" s="22">
        <v>0</v>
      </c>
      <c r="F360" s="21">
        <v>0</v>
      </c>
      <c r="G360" s="21">
        <v>0</v>
      </c>
      <c r="H360" s="21">
        <v>0</v>
      </c>
    </row>
    <row r="361" spans="1:8" x14ac:dyDescent="0.35">
      <c r="A361" s="20" t="str">
        <f>B3&amp;C351&amp;D361</f>
        <v>DISTRIBUCION VOLUMEN X CRITERIO (Consumiciones)Lomo embuchado Ing.2-5MIL</v>
      </c>
      <c r="B361" s="20">
        <v>0</v>
      </c>
      <c r="C361" s="20">
        <v>0</v>
      </c>
      <c r="D361" s="21" t="s">
        <v>145</v>
      </c>
      <c r="E361" s="21">
        <v>0</v>
      </c>
      <c r="F361" s="21">
        <v>0</v>
      </c>
      <c r="G361" s="21">
        <v>0</v>
      </c>
      <c r="H361" s="21">
        <v>0</v>
      </c>
    </row>
    <row r="362" spans="1:8" x14ac:dyDescent="0.35">
      <c r="A362" s="20" t="str">
        <f>B3&amp;C351&amp;D362</f>
        <v>DISTRIBUCION VOLUMEN X CRITERIO (Consumiciones)Lomo embuchado Ing.5-10MIL</v>
      </c>
      <c r="B362" s="20">
        <v>0</v>
      </c>
      <c r="C362" s="20">
        <v>0</v>
      </c>
      <c r="D362" s="21" t="s">
        <v>146</v>
      </c>
      <c r="E362" s="21">
        <v>0</v>
      </c>
      <c r="F362" s="21">
        <v>0</v>
      </c>
      <c r="G362" s="21">
        <v>0</v>
      </c>
      <c r="H362" s="21">
        <v>0</v>
      </c>
    </row>
    <row r="363" spans="1:8" x14ac:dyDescent="0.35">
      <c r="A363" s="20" t="str">
        <f>B3&amp;C351&amp;D363</f>
        <v>DISTRIBUCION VOLUMEN X CRITERIO (Consumiciones)Lomo embuchado Ing.10-30MIL</v>
      </c>
      <c r="B363" s="20">
        <v>0</v>
      </c>
      <c r="C363" s="20">
        <v>0</v>
      </c>
      <c r="D363" s="21" t="s">
        <v>147</v>
      </c>
      <c r="E363" s="21">
        <v>0</v>
      </c>
      <c r="F363" s="21">
        <v>0</v>
      </c>
      <c r="G363" s="21">
        <v>0</v>
      </c>
      <c r="H363" s="21">
        <v>0</v>
      </c>
    </row>
    <row r="364" spans="1:8" x14ac:dyDescent="0.35">
      <c r="A364" s="20" t="str">
        <f>B3&amp;C351&amp;D364</f>
        <v>DISTRIBUCION VOLUMEN X CRITERIO (Consumiciones)Lomo embuchado Ing.30-100MIL</v>
      </c>
      <c r="B364" s="20">
        <v>0</v>
      </c>
      <c r="C364" s="20">
        <v>0</v>
      </c>
      <c r="D364" s="21" t="s">
        <v>148</v>
      </c>
      <c r="E364" s="21">
        <v>0</v>
      </c>
      <c r="F364" s="21">
        <v>0</v>
      </c>
      <c r="G364" s="21">
        <v>0</v>
      </c>
      <c r="H364" s="21">
        <v>0</v>
      </c>
    </row>
    <row r="365" spans="1:8" x14ac:dyDescent="0.35">
      <c r="A365" s="20" t="str">
        <f>B3&amp;C351&amp;D365</f>
        <v>DISTRIBUCION VOLUMEN X CRITERIO (Consumiciones)Lomo embuchado Ing.100-200MIL</v>
      </c>
      <c r="B365" s="20">
        <v>0</v>
      </c>
      <c r="C365" s="20">
        <v>0</v>
      </c>
      <c r="D365" s="21" t="s">
        <v>149</v>
      </c>
      <c r="E365" s="21">
        <v>0</v>
      </c>
      <c r="F365" s="21">
        <v>0</v>
      </c>
      <c r="G365" s="21">
        <v>0</v>
      </c>
      <c r="H365" s="21">
        <v>0</v>
      </c>
    </row>
    <row r="366" spans="1:8" x14ac:dyDescent="0.35">
      <c r="A366" s="20" t="str">
        <f>B3&amp;C351&amp;D366</f>
        <v>DISTRIBUCION VOLUMEN X CRITERIO (Consumiciones)Lomo embuchado Ing.200-500MIL</v>
      </c>
      <c r="B366" s="20">
        <v>0</v>
      </c>
      <c r="C366" s="20">
        <v>0</v>
      </c>
      <c r="D366" s="21" t="s">
        <v>150</v>
      </c>
      <c r="E366" s="21">
        <v>0</v>
      </c>
      <c r="F366" s="21">
        <v>0</v>
      </c>
      <c r="G366" s="21">
        <v>0</v>
      </c>
      <c r="H366" s="21">
        <v>0</v>
      </c>
    </row>
    <row r="367" spans="1:8" x14ac:dyDescent="0.35">
      <c r="A367" s="20" t="str">
        <f>B3&amp;C351&amp;D367</f>
        <v>DISTRIBUCION VOLUMEN X CRITERIO (Consumiciones)Lomo embuchado Ing.&gt;500MIL</v>
      </c>
      <c r="B367" s="20">
        <v>0</v>
      </c>
      <c r="C367" s="20">
        <v>0</v>
      </c>
      <c r="D367" s="21" t="s">
        <v>151</v>
      </c>
      <c r="E367" s="21">
        <v>0</v>
      </c>
      <c r="F367" s="21">
        <v>0</v>
      </c>
      <c r="G367" s="21">
        <v>0</v>
      </c>
      <c r="H367" s="21">
        <v>0</v>
      </c>
    </row>
    <row r="368" spans="1:8" x14ac:dyDescent="0.35">
      <c r="A368" s="20" t="str">
        <f>B3&amp;C351&amp;D368</f>
        <v>DISTRIBUCION VOLUMEN X CRITERIO (Consumiciones)Lomo embuchado Ing.DE 15 A 19 AÑOS</v>
      </c>
      <c r="B368" s="20">
        <v>0</v>
      </c>
      <c r="C368" s="20">
        <v>0</v>
      </c>
      <c r="D368" s="21" t="s">
        <v>152</v>
      </c>
      <c r="E368" s="21">
        <v>0</v>
      </c>
      <c r="F368" s="21">
        <v>0</v>
      </c>
      <c r="G368" s="21">
        <v>0</v>
      </c>
      <c r="H368" s="21">
        <v>0</v>
      </c>
    </row>
    <row r="369" spans="1:8" x14ac:dyDescent="0.35">
      <c r="A369" s="20" t="str">
        <f>B3&amp;C351&amp;D369</f>
        <v>DISTRIBUCION VOLUMEN X CRITERIO (Consumiciones)Lomo embuchado Ing.DE 20 A 24 AÑOS</v>
      </c>
      <c r="B369" s="20">
        <v>0</v>
      </c>
      <c r="C369" s="20">
        <v>0</v>
      </c>
      <c r="D369" s="21" t="s">
        <v>153</v>
      </c>
      <c r="E369" s="21">
        <v>0</v>
      </c>
      <c r="F369" s="21">
        <v>0</v>
      </c>
      <c r="G369" s="21">
        <v>0</v>
      </c>
      <c r="H369" s="21">
        <v>0</v>
      </c>
    </row>
    <row r="370" spans="1:8" x14ac:dyDescent="0.35">
      <c r="A370" s="20" t="str">
        <f>B3&amp;C351&amp;D370</f>
        <v>DISTRIBUCION VOLUMEN X CRITERIO (Consumiciones)Lomo embuchado Ing.DE 25 A 34 AÑOS</v>
      </c>
      <c r="B370" s="20">
        <v>0</v>
      </c>
      <c r="C370" s="20">
        <v>0</v>
      </c>
      <c r="D370" s="21" t="s">
        <v>154</v>
      </c>
      <c r="E370" s="21">
        <v>0</v>
      </c>
      <c r="F370" s="21">
        <v>0</v>
      </c>
      <c r="G370" s="21">
        <v>0</v>
      </c>
      <c r="H370" s="21">
        <v>0</v>
      </c>
    </row>
    <row r="371" spans="1:8" x14ac:dyDescent="0.35">
      <c r="A371" s="20" t="str">
        <f>B3&amp;C351&amp;D371</f>
        <v>DISTRIBUCION VOLUMEN X CRITERIO (Consumiciones)Lomo embuchado Ing.DE 35 A 49 AÑOS</v>
      </c>
      <c r="B371" s="20">
        <v>0</v>
      </c>
      <c r="C371" s="20">
        <v>0</v>
      </c>
      <c r="D371" s="21" t="s">
        <v>155</v>
      </c>
      <c r="E371" s="21">
        <v>18.574744332832758</v>
      </c>
      <c r="F371" s="21">
        <v>24.951816574739745</v>
      </c>
      <c r="G371" s="21">
        <v>0</v>
      </c>
      <c r="H371" s="21">
        <v>0</v>
      </c>
    </row>
    <row r="372" spans="1:8" x14ac:dyDescent="0.35">
      <c r="A372" s="20" t="str">
        <f>B3&amp;C351&amp;D372</f>
        <v>DISTRIBUCION VOLUMEN X CRITERIO (Consumiciones)Lomo embuchado Ing.DE 50 A 59 AÑOS</v>
      </c>
      <c r="B372" s="20">
        <v>0</v>
      </c>
      <c r="C372" s="20">
        <v>0</v>
      </c>
      <c r="D372" s="21" t="s">
        <v>156</v>
      </c>
      <c r="E372" s="21">
        <v>0</v>
      </c>
      <c r="F372" s="21">
        <v>48.879109036433675</v>
      </c>
      <c r="G372" s="21">
        <v>0</v>
      </c>
      <c r="H372" s="21">
        <v>65.36046680633099</v>
      </c>
    </row>
    <row r="373" spans="1:8" x14ac:dyDescent="0.35">
      <c r="A373" s="20" t="str">
        <f>B3&amp;C351&amp;D373</f>
        <v>DISTRIBUCION VOLUMEN X CRITERIO (Consumiciones)Lomo embuchado Ing.DE 60 A 75 AÑOS</v>
      </c>
      <c r="B373" s="20">
        <v>0</v>
      </c>
      <c r="C373" s="20">
        <v>0</v>
      </c>
      <c r="D373" s="21" t="s">
        <v>157</v>
      </c>
      <c r="E373" s="22">
        <v>0</v>
      </c>
      <c r="F373" s="21">
        <v>0</v>
      </c>
      <c r="G373" s="21">
        <v>0</v>
      </c>
      <c r="H373" s="21">
        <v>0</v>
      </c>
    </row>
    <row r="374" spans="1:8" x14ac:dyDescent="0.35">
      <c r="A374" s="20" t="str">
        <f>B3&amp;C351&amp;D374</f>
        <v>DISTRIBUCION VOLUMEN X CRITERIO (Consumiciones)Lomo embuchado Ing.ALTA Y MEDIA ALTA</v>
      </c>
      <c r="B374" s="20">
        <v>0</v>
      </c>
      <c r="C374" s="20">
        <v>0</v>
      </c>
      <c r="D374" s="21" t="s">
        <v>158</v>
      </c>
      <c r="E374" s="21">
        <v>21.284469253448631</v>
      </c>
      <c r="F374" s="21">
        <v>20.244128084819319</v>
      </c>
      <c r="G374" s="21">
        <v>0</v>
      </c>
      <c r="H374" s="21">
        <v>0</v>
      </c>
    </row>
    <row r="375" spans="1:8" x14ac:dyDescent="0.35">
      <c r="A375" s="20" t="str">
        <f>B3&amp;C351&amp;D375</f>
        <v>DISTRIBUCION VOLUMEN X CRITERIO (Consumiciones)Lomo embuchado Ing.MEDIA</v>
      </c>
      <c r="B375" s="20">
        <v>0</v>
      </c>
      <c r="C375" s="20">
        <v>0</v>
      </c>
      <c r="D375" s="21" t="s">
        <v>159</v>
      </c>
      <c r="E375" s="21">
        <v>10.648765694380026</v>
      </c>
      <c r="F375" s="21">
        <v>29.036983143016791</v>
      </c>
      <c r="G375" s="21">
        <v>0</v>
      </c>
      <c r="H375" s="21">
        <v>0</v>
      </c>
    </row>
    <row r="376" spans="1:8" x14ac:dyDescent="0.35">
      <c r="A376" s="20" t="str">
        <f>B3&amp;C351&amp;D376</f>
        <v>DISTRIBUCION VOLUMEN X CRITERIO (Consumiciones)Lomo embuchado Ing.MEDIA BAJA</v>
      </c>
      <c r="B376" s="20">
        <v>0</v>
      </c>
      <c r="C376" s="20">
        <v>0</v>
      </c>
      <c r="D376" s="21" t="s">
        <v>160</v>
      </c>
      <c r="E376" s="21">
        <v>0</v>
      </c>
      <c r="F376" s="21">
        <v>0</v>
      </c>
      <c r="G376" s="21">
        <v>0</v>
      </c>
      <c r="H376" s="21">
        <v>0</v>
      </c>
    </row>
    <row r="377" spans="1:8" x14ac:dyDescent="0.35">
      <c r="A377" s="20" t="str">
        <f>B3&amp;C351&amp;D377</f>
        <v>DISTRIBUCION VOLUMEN X CRITERIO (Consumiciones)Lomo embuchado Ing.BAJA</v>
      </c>
      <c r="B377" s="20">
        <v>0</v>
      </c>
      <c r="C377" s="20">
        <v>0</v>
      </c>
      <c r="D377" s="21" t="s">
        <v>161</v>
      </c>
      <c r="E377" s="21">
        <v>0</v>
      </c>
      <c r="F377" s="21">
        <v>0</v>
      </c>
      <c r="G377" s="21">
        <v>0</v>
      </c>
      <c r="H377" s="21">
        <v>0</v>
      </c>
    </row>
    <row r="378" spans="1:8" x14ac:dyDescent="0.35">
      <c r="A378" s="20" t="str">
        <f>B3&amp;C351&amp;D378</f>
        <v>DISTRIBUCION VOLUMEN X CRITERIO (Consumiciones)Lomo embuchado Ing.HOMBRE</v>
      </c>
      <c r="B378" s="20">
        <v>0</v>
      </c>
      <c r="C378" s="20">
        <v>0</v>
      </c>
      <c r="D378" s="21" t="s">
        <v>162</v>
      </c>
      <c r="E378" s="21">
        <v>72.798262793088796</v>
      </c>
      <c r="F378" s="21">
        <v>70.704443828550723</v>
      </c>
      <c r="G378" s="21">
        <v>0</v>
      </c>
      <c r="H378" s="21">
        <v>0</v>
      </c>
    </row>
    <row r="379" spans="1:8" x14ac:dyDescent="0.35">
      <c r="A379" s="20" t="str">
        <f>B3&amp;C351&amp;D379</f>
        <v>DISTRIBUCION VOLUMEN X CRITERIO (Consumiciones)Lomo embuchado Ing.MUJER</v>
      </c>
      <c r="B379" s="20">
        <v>0</v>
      </c>
      <c r="C379" s="20">
        <v>0</v>
      </c>
      <c r="D379" s="21" t="s">
        <v>163</v>
      </c>
      <c r="E379" s="21">
        <v>27.201741099085012</v>
      </c>
      <c r="F379" s="21">
        <v>29.295560653211457</v>
      </c>
      <c r="G379" s="21">
        <v>48.324801613215939</v>
      </c>
      <c r="H379" s="21">
        <v>29.49725223780359</v>
      </c>
    </row>
    <row r="380" spans="1:8" x14ac:dyDescent="0.35">
      <c r="A380" s="20" t="str">
        <f>B3&amp;C380&amp;D380</f>
        <v>DISTRIBUCION VOLUMEN X CRITERIO (Consumiciones)Chorizo Ing.T.ESPAÑA</v>
      </c>
      <c r="B380" s="20">
        <v>0</v>
      </c>
      <c r="C380" s="20" t="s">
        <v>59</v>
      </c>
      <c r="D380" s="21" t="s">
        <v>135</v>
      </c>
      <c r="E380" s="21">
        <v>100</v>
      </c>
      <c r="F380" s="21">
        <v>100</v>
      </c>
      <c r="G380" s="21">
        <v>100</v>
      </c>
      <c r="H380" s="21">
        <v>100</v>
      </c>
    </row>
    <row r="381" spans="1:8" x14ac:dyDescent="0.35">
      <c r="A381" s="20" t="str">
        <f>B3&amp;C380&amp;D381</f>
        <v>DISTRIBUCION VOLUMEN X CRITERIO (Consumiciones)Chorizo Ing.BCN AM</v>
      </c>
      <c r="B381" s="20">
        <v>0</v>
      </c>
      <c r="C381" s="20">
        <v>0</v>
      </c>
      <c r="D381" s="21" t="s">
        <v>136</v>
      </c>
      <c r="E381" s="21">
        <v>7.4200624925647984</v>
      </c>
      <c r="F381" s="21">
        <v>0</v>
      </c>
      <c r="G381" s="21">
        <v>0</v>
      </c>
      <c r="H381" s="21">
        <v>0</v>
      </c>
    </row>
    <row r="382" spans="1:8" x14ac:dyDescent="0.35">
      <c r="A382" s="20" t="str">
        <f>B3&amp;C380&amp;D382</f>
        <v>DISTRIBUCION VOLUMEN X CRITERIO (Consumiciones)Chorizo Ing.REST.CAT ARAGON</v>
      </c>
      <c r="B382" s="20">
        <v>0</v>
      </c>
      <c r="C382" s="20">
        <v>0</v>
      </c>
      <c r="D382" s="21" t="s">
        <v>137</v>
      </c>
      <c r="E382" s="21">
        <v>7.8336989860135962</v>
      </c>
      <c r="F382" s="21">
        <v>0</v>
      </c>
      <c r="G382" s="21">
        <v>0</v>
      </c>
      <c r="H382" s="21">
        <v>0</v>
      </c>
    </row>
    <row r="383" spans="1:8" x14ac:dyDescent="0.35">
      <c r="A383" s="20" t="str">
        <f>B3&amp;C380&amp;D383</f>
        <v>DISTRIBUCION VOLUMEN X CRITERIO (Consumiciones)Chorizo Ing.LEVANTE</v>
      </c>
      <c r="B383" s="20">
        <v>0</v>
      </c>
      <c r="C383" s="20">
        <v>0</v>
      </c>
      <c r="D383" s="21" t="s">
        <v>138</v>
      </c>
      <c r="E383" s="21">
        <v>24.759988417636134</v>
      </c>
      <c r="F383" s="21">
        <v>17.125213035027961</v>
      </c>
      <c r="G383" s="21">
        <v>22.201285385509379</v>
      </c>
      <c r="H383" s="21">
        <v>18.512055203384492</v>
      </c>
    </row>
    <row r="384" spans="1:8" x14ac:dyDescent="0.35">
      <c r="A384" s="20" t="str">
        <f>B3&amp;C380&amp;D384</f>
        <v>DISTRIBUCION VOLUMEN X CRITERIO (Consumiciones)Chorizo Ing.ANDALUCIA</v>
      </c>
      <c r="B384" s="20">
        <v>0</v>
      </c>
      <c r="C384" s="20">
        <v>0</v>
      </c>
      <c r="D384" s="21" t="s">
        <v>139</v>
      </c>
      <c r="E384" s="21">
        <v>17.22884852125328</v>
      </c>
      <c r="F384" s="21">
        <v>16.962284903865228</v>
      </c>
      <c r="G384" s="21">
        <v>17.022229203135801</v>
      </c>
      <c r="H384" s="21">
        <v>14.204009729961619</v>
      </c>
    </row>
    <row r="385" spans="1:8" x14ac:dyDescent="0.35">
      <c r="A385" s="20" t="str">
        <f>B3&amp;C380&amp;D385</f>
        <v>DISTRIBUCION VOLUMEN X CRITERIO (Consumiciones)Chorizo Ing.MDD AM</v>
      </c>
      <c r="B385" s="20">
        <v>0</v>
      </c>
      <c r="C385" s="20">
        <v>0</v>
      </c>
      <c r="D385" s="21" t="s">
        <v>140</v>
      </c>
      <c r="E385" s="21">
        <v>11.883313830806326</v>
      </c>
      <c r="F385" s="21">
        <v>15.208775137269443</v>
      </c>
      <c r="G385" s="21">
        <v>13.563084976233251</v>
      </c>
      <c r="H385" s="21">
        <v>13.034981311354207</v>
      </c>
    </row>
    <row r="386" spans="1:8" x14ac:dyDescent="0.35">
      <c r="A386" s="20" t="str">
        <f>B3&amp;C380&amp;D386</f>
        <v>DISTRIBUCION VOLUMEN X CRITERIO (Consumiciones)Chorizo Ing.RTO CENTRO</v>
      </c>
      <c r="B386" s="20">
        <v>0</v>
      </c>
      <c r="C386" s="20">
        <v>0</v>
      </c>
      <c r="D386" s="21" t="s">
        <v>141</v>
      </c>
      <c r="E386" s="21">
        <v>8.9767523384592156</v>
      </c>
      <c r="F386" s="21">
        <v>7.5951065140045655</v>
      </c>
      <c r="G386" s="21">
        <v>8.010511187079322</v>
      </c>
      <c r="H386" s="21">
        <v>7.0256703039928441</v>
      </c>
    </row>
    <row r="387" spans="1:8" x14ac:dyDescent="0.35">
      <c r="A387" s="20" t="str">
        <f>B3&amp;C380&amp;D387</f>
        <v>DISTRIBUCION VOLUMEN X CRITERIO (Consumiciones)Chorizo Ing.NORTE-CENTRO</v>
      </c>
      <c r="B387" s="20">
        <v>0</v>
      </c>
      <c r="C387" s="20">
        <v>0</v>
      </c>
      <c r="D387" s="21" t="s">
        <v>142</v>
      </c>
      <c r="E387" s="21">
        <v>9.9875693849602136</v>
      </c>
      <c r="F387" s="21">
        <v>10.628584935579548</v>
      </c>
      <c r="G387" s="21">
        <v>0</v>
      </c>
      <c r="H387" s="21">
        <v>12.75683767119849</v>
      </c>
    </row>
    <row r="388" spans="1:8" x14ac:dyDescent="0.35">
      <c r="A388" s="20" t="str">
        <f>B3&amp;C380&amp;D388</f>
        <v>DISTRIBUCION VOLUMEN X CRITERIO (Consumiciones)Chorizo Ing.NOROESTE</v>
      </c>
      <c r="B388" s="20">
        <v>0</v>
      </c>
      <c r="C388" s="20">
        <v>0</v>
      </c>
      <c r="D388" s="21" t="s">
        <v>143</v>
      </c>
      <c r="E388" s="21">
        <v>11.909760921777625</v>
      </c>
      <c r="F388" s="21">
        <v>14.090889114235368</v>
      </c>
      <c r="G388" s="21">
        <v>20.651090396974041</v>
      </c>
      <c r="H388" s="21">
        <v>0</v>
      </c>
    </row>
    <row r="389" spans="1:8" x14ac:dyDescent="0.35">
      <c r="A389" s="20" t="str">
        <f>B3&amp;C380&amp;D389</f>
        <v>DISTRIBUCION VOLUMEN X CRITERIO (Consumiciones)Chorizo Ing.&lt;2MIL</v>
      </c>
      <c r="B389" s="20">
        <v>0</v>
      </c>
      <c r="C389" s="20">
        <v>0</v>
      </c>
      <c r="D389" s="21" t="s">
        <v>144</v>
      </c>
      <c r="E389" s="21">
        <v>0</v>
      </c>
      <c r="F389" s="21">
        <v>0</v>
      </c>
      <c r="G389" s="21">
        <v>0</v>
      </c>
      <c r="H389" s="21">
        <v>0</v>
      </c>
    </row>
    <row r="390" spans="1:8" x14ac:dyDescent="0.35">
      <c r="A390" s="20" t="str">
        <f>B3&amp;C380&amp;D390</f>
        <v>DISTRIBUCION VOLUMEN X CRITERIO (Consumiciones)Chorizo Ing.2-5MIL</v>
      </c>
      <c r="B390" s="20">
        <v>0</v>
      </c>
      <c r="C390" s="20">
        <v>0</v>
      </c>
      <c r="D390" s="21" t="s">
        <v>145</v>
      </c>
      <c r="E390" s="21">
        <v>0</v>
      </c>
      <c r="F390" s="21">
        <v>0</v>
      </c>
      <c r="G390" s="21">
        <v>0</v>
      </c>
      <c r="H390" s="21">
        <v>0</v>
      </c>
    </row>
    <row r="391" spans="1:8" x14ac:dyDescent="0.35">
      <c r="A391" s="20" t="str">
        <f>B3&amp;C380&amp;D391</f>
        <v>DISTRIBUCION VOLUMEN X CRITERIO (Consumiciones)Chorizo Ing.5-10MIL</v>
      </c>
      <c r="B391" s="20">
        <v>0</v>
      </c>
      <c r="C391" s="20">
        <v>0</v>
      </c>
      <c r="D391" s="21" t="s">
        <v>146</v>
      </c>
      <c r="E391" s="21">
        <v>0</v>
      </c>
      <c r="F391" s="21">
        <v>0</v>
      </c>
      <c r="G391" s="21">
        <v>0</v>
      </c>
      <c r="H391" s="21">
        <v>0</v>
      </c>
    </row>
    <row r="392" spans="1:8" x14ac:dyDescent="0.35">
      <c r="A392" s="20" t="str">
        <f>B3&amp;C380&amp;D392</f>
        <v>DISTRIBUCION VOLUMEN X CRITERIO (Consumiciones)Chorizo Ing.10-30MIL</v>
      </c>
      <c r="B392" s="20">
        <v>0</v>
      </c>
      <c r="C392" s="20">
        <v>0</v>
      </c>
      <c r="D392" s="21" t="s">
        <v>147</v>
      </c>
      <c r="E392" s="21">
        <v>21.331355751246985</v>
      </c>
      <c r="F392" s="21">
        <v>16.291333762597858</v>
      </c>
      <c r="G392" s="21">
        <v>17.494301675787668</v>
      </c>
      <c r="H392" s="21">
        <v>17.980868668337006</v>
      </c>
    </row>
    <row r="393" spans="1:8" x14ac:dyDescent="0.35">
      <c r="A393" s="20" t="str">
        <f>B3&amp;C380&amp;D393</f>
        <v>DISTRIBUCION VOLUMEN X CRITERIO (Consumiciones)Chorizo Ing.30-100MIL</v>
      </c>
      <c r="B393" s="20">
        <v>0</v>
      </c>
      <c r="C393" s="20">
        <v>0</v>
      </c>
      <c r="D393" s="21" t="s">
        <v>148</v>
      </c>
      <c r="E393" s="21">
        <v>20.019572190146704</v>
      </c>
      <c r="F393" s="21">
        <v>22.885473405594183</v>
      </c>
      <c r="G393" s="21">
        <v>21.377897728576979</v>
      </c>
      <c r="H393" s="21">
        <v>19.389349069218728</v>
      </c>
    </row>
    <row r="394" spans="1:8" x14ac:dyDescent="0.35">
      <c r="A394" s="20" t="str">
        <f>B3&amp;C380&amp;D394</f>
        <v>DISTRIBUCION VOLUMEN X CRITERIO (Consumiciones)Chorizo Ing.100-200MIL</v>
      </c>
      <c r="B394" s="20">
        <v>0</v>
      </c>
      <c r="C394" s="20">
        <v>0</v>
      </c>
      <c r="D394" s="21" t="s">
        <v>149</v>
      </c>
      <c r="E394" s="21">
        <v>13.855756920906867</v>
      </c>
      <c r="F394" s="21">
        <v>15.317335401117029</v>
      </c>
      <c r="G394" s="21">
        <v>0</v>
      </c>
      <c r="H394" s="21">
        <v>12.214150431048253</v>
      </c>
    </row>
    <row r="395" spans="1:8" x14ac:dyDescent="0.35">
      <c r="A395" s="20" t="str">
        <f>B3&amp;C380&amp;D395</f>
        <v>DISTRIBUCION VOLUMEN X CRITERIO (Consumiciones)Chorizo Ing.200-500MIL</v>
      </c>
      <c r="B395" s="20">
        <v>0</v>
      </c>
      <c r="C395" s="20">
        <v>0</v>
      </c>
      <c r="D395" s="21" t="s">
        <v>150</v>
      </c>
      <c r="E395" s="21">
        <v>14.209090888458469</v>
      </c>
      <c r="F395" s="21">
        <v>11.940974112282515</v>
      </c>
      <c r="G395" s="21">
        <v>19.605774160172011</v>
      </c>
      <c r="H395" s="21">
        <v>18.863383489186138</v>
      </c>
    </row>
    <row r="396" spans="1:8" x14ac:dyDescent="0.35">
      <c r="A396" s="20" t="str">
        <f>B3&amp;C380&amp;D396</f>
        <v>DISTRIBUCION VOLUMEN X CRITERIO (Consumiciones)Chorizo Ing.&gt;500MIL</v>
      </c>
      <c r="B396" s="20">
        <v>0</v>
      </c>
      <c r="C396" s="20">
        <v>0</v>
      </c>
      <c r="D396" s="21" t="s">
        <v>151</v>
      </c>
      <c r="E396" s="21">
        <v>15.762605702782242</v>
      </c>
      <c r="F396" s="21">
        <v>19.020680284567177</v>
      </c>
      <c r="G396" s="21">
        <v>16.99723394288328</v>
      </c>
      <c r="H396" s="21">
        <v>14.944317419460837</v>
      </c>
    </row>
    <row r="397" spans="1:8" x14ac:dyDescent="0.35">
      <c r="A397" s="20" t="str">
        <f>B3&amp;C380&amp;D397</f>
        <v>DISTRIBUCION VOLUMEN X CRITERIO (Consumiciones)Chorizo Ing.DE 15 A 19 AÑOS</v>
      </c>
      <c r="B397" s="20">
        <v>0</v>
      </c>
      <c r="C397" s="20">
        <v>0</v>
      </c>
      <c r="D397" s="21" t="s">
        <v>152</v>
      </c>
      <c r="E397" s="21">
        <v>0</v>
      </c>
      <c r="F397" s="21">
        <v>0</v>
      </c>
      <c r="G397" s="21">
        <v>0</v>
      </c>
      <c r="H397" s="21">
        <v>0</v>
      </c>
    </row>
    <row r="398" spans="1:8" x14ac:dyDescent="0.35">
      <c r="A398" s="20" t="str">
        <f>B3&amp;C380&amp;D398</f>
        <v>DISTRIBUCION VOLUMEN X CRITERIO (Consumiciones)Chorizo Ing.DE 20 A 24 AÑOS</v>
      </c>
      <c r="B398" s="20">
        <v>0</v>
      </c>
      <c r="C398" s="20">
        <v>0</v>
      </c>
      <c r="D398" s="21" t="s">
        <v>153</v>
      </c>
      <c r="E398" s="21">
        <v>0</v>
      </c>
      <c r="F398" s="21">
        <v>0</v>
      </c>
      <c r="G398" s="21">
        <v>0</v>
      </c>
      <c r="H398" s="21">
        <v>0</v>
      </c>
    </row>
    <row r="399" spans="1:8" x14ac:dyDescent="0.35">
      <c r="A399" s="20" t="str">
        <f>B3&amp;C380&amp;D399</f>
        <v>DISTRIBUCION VOLUMEN X CRITERIO (Consumiciones)Chorizo Ing.DE 25 A 34 AÑOS</v>
      </c>
      <c r="B399" s="20">
        <v>0</v>
      </c>
      <c r="C399" s="20">
        <v>0</v>
      </c>
      <c r="D399" s="21" t="s">
        <v>154</v>
      </c>
      <c r="E399" s="21">
        <v>8.9571815667927357</v>
      </c>
      <c r="F399" s="21">
        <v>6.2614934712450898</v>
      </c>
      <c r="G399" s="21">
        <v>10.749747284315985</v>
      </c>
      <c r="H399" s="21">
        <v>12.78088874893322</v>
      </c>
    </row>
    <row r="400" spans="1:8" x14ac:dyDescent="0.35">
      <c r="A400" s="20" t="str">
        <f>B3&amp;C380&amp;D400</f>
        <v>DISTRIBUCION VOLUMEN X CRITERIO (Consumiciones)Chorizo Ing.DE 35 A 49 AÑOS</v>
      </c>
      <c r="B400" s="20">
        <v>0</v>
      </c>
      <c r="C400" s="20">
        <v>0</v>
      </c>
      <c r="D400" s="21" t="s">
        <v>155</v>
      </c>
      <c r="E400" s="21">
        <v>28.930737785608628</v>
      </c>
      <c r="F400" s="21">
        <v>27.070336572398002</v>
      </c>
      <c r="G400" s="21">
        <v>24.759186820866454</v>
      </c>
      <c r="H400" s="21">
        <v>26.496574889214443</v>
      </c>
    </row>
    <row r="401" spans="1:8" x14ac:dyDescent="0.35">
      <c r="A401" s="20" t="str">
        <f>B3&amp;C380&amp;D401</f>
        <v>DISTRIBUCION VOLUMEN X CRITERIO (Consumiciones)Chorizo Ing.DE 50 A 59 AÑOS</v>
      </c>
      <c r="B401" s="20">
        <v>0</v>
      </c>
      <c r="C401" s="20">
        <v>0</v>
      </c>
      <c r="D401" s="21" t="s">
        <v>156</v>
      </c>
      <c r="E401" s="21">
        <v>23.466712240860211</v>
      </c>
      <c r="F401" s="21">
        <v>28.234853551004928</v>
      </c>
      <c r="G401" s="21">
        <v>30.182892614750774</v>
      </c>
      <c r="H401" s="21">
        <v>27.400010040298106</v>
      </c>
    </row>
    <row r="402" spans="1:8" x14ac:dyDescent="0.35">
      <c r="A402" s="20" t="str">
        <f>B3&amp;C380&amp;D402</f>
        <v>DISTRIBUCION VOLUMEN X CRITERIO (Consumiciones)Chorizo Ing.DE 60 A 75 AÑOS</v>
      </c>
      <c r="B402" s="20">
        <v>0</v>
      </c>
      <c r="C402" s="20">
        <v>0</v>
      </c>
      <c r="D402" s="21" t="s">
        <v>157</v>
      </c>
      <c r="E402" s="21">
        <v>34.859695283969337</v>
      </c>
      <c r="F402" s="21">
        <v>34.307431938122853</v>
      </c>
      <c r="G402" s="21">
        <v>30.735763966526758</v>
      </c>
      <c r="H402" s="21">
        <v>26.030221297297789</v>
      </c>
    </row>
    <row r="403" spans="1:8" x14ac:dyDescent="0.35">
      <c r="A403" s="20" t="str">
        <f>B3&amp;C380&amp;D403</f>
        <v>DISTRIBUCION VOLUMEN X CRITERIO (Consumiciones)Chorizo Ing.ALTA Y MEDIA ALTA</v>
      </c>
      <c r="B403" s="20">
        <v>0</v>
      </c>
      <c r="C403" s="20">
        <v>0</v>
      </c>
      <c r="D403" s="21" t="s">
        <v>158</v>
      </c>
      <c r="E403" s="21">
        <v>30.782046919921491</v>
      </c>
      <c r="F403" s="21">
        <v>30.736282962996398</v>
      </c>
      <c r="G403" s="21">
        <v>23.619288179197312</v>
      </c>
      <c r="H403" s="21">
        <v>23.700525290141798</v>
      </c>
    </row>
    <row r="404" spans="1:8" x14ac:dyDescent="0.35">
      <c r="A404" s="20" t="str">
        <f>B3&amp;C380&amp;D404</f>
        <v>DISTRIBUCION VOLUMEN X CRITERIO (Consumiciones)Chorizo Ing.MEDIA</v>
      </c>
      <c r="B404" s="20">
        <v>0</v>
      </c>
      <c r="C404" s="20">
        <v>0</v>
      </c>
      <c r="D404" s="21" t="s">
        <v>159</v>
      </c>
      <c r="E404" s="21">
        <v>39.688972677990421</v>
      </c>
      <c r="F404" s="21">
        <v>32.145156774235836</v>
      </c>
      <c r="G404" s="21">
        <v>22.450982934358535</v>
      </c>
      <c r="H404" s="21">
        <v>25.353687755856459</v>
      </c>
    </row>
    <row r="405" spans="1:8" x14ac:dyDescent="0.35">
      <c r="A405" s="20" t="str">
        <f>B3&amp;C380&amp;D405</f>
        <v>DISTRIBUCION VOLUMEN X CRITERIO (Consumiciones)Chorizo Ing.MEDIA BAJA</v>
      </c>
      <c r="B405" s="20">
        <v>0</v>
      </c>
      <c r="C405" s="20">
        <v>0</v>
      </c>
      <c r="D405" s="21" t="s">
        <v>160</v>
      </c>
      <c r="E405" s="21">
        <v>15.831370787137372</v>
      </c>
      <c r="F405" s="21">
        <v>22.861522453619294</v>
      </c>
      <c r="G405" s="21">
        <v>33.793931932975298</v>
      </c>
      <c r="H405" s="21">
        <v>25.354737423385682</v>
      </c>
    </row>
    <row r="406" spans="1:8" x14ac:dyDescent="0.35">
      <c r="A406" s="20" t="str">
        <f>B3&amp;C380&amp;D406</f>
        <v>DISTRIBUCION VOLUMEN X CRITERIO (Consumiciones)Chorizo Ing.BAJA</v>
      </c>
      <c r="B406" s="20">
        <v>0</v>
      </c>
      <c r="C406" s="20">
        <v>0</v>
      </c>
      <c r="D406" s="21" t="s">
        <v>161</v>
      </c>
      <c r="E406" s="21">
        <v>13.697601245917376</v>
      </c>
      <c r="F406" s="21">
        <v>14.25703402977777</v>
      </c>
      <c r="G406" s="21">
        <v>20.135818207941863</v>
      </c>
      <c r="H406" s="21">
        <v>25.591049530616061</v>
      </c>
    </row>
    <row r="407" spans="1:8" x14ac:dyDescent="0.35">
      <c r="A407" s="20" t="str">
        <f>B3&amp;C380&amp;D407</f>
        <v>DISTRIBUCION VOLUMEN X CRITERIO (Consumiciones)Chorizo Ing.HOMBRE</v>
      </c>
      <c r="B407" s="20">
        <v>0</v>
      </c>
      <c r="C407" s="20">
        <v>0</v>
      </c>
      <c r="D407" s="21" t="s">
        <v>162</v>
      </c>
      <c r="E407" s="21">
        <v>58.982833363184461</v>
      </c>
      <c r="F407" s="21">
        <v>50.438536580151116</v>
      </c>
      <c r="G407" s="21">
        <v>52.60685048668492</v>
      </c>
      <c r="H407" s="21">
        <v>51.99142923643533</v>
      </c>
    </row>
    <row r="408" spans="1:8" x14ac:dyDescent="0.35">
      <c r="A408" s="20" t="str">
        <f>B3&amp;C380&amp;D408</f>
        <v>DISTRIBUCION VOLUMEN X CRITERIO (Consumiciones)Chorizo Ing.MUJER</v>
      </c>
      <c r="B408" s="20">
        <v>0</v>
      </c>
      <c r="C408" s="20">
        <v>0</v>
      </c>
      <c r="D408" s="21" t="s">
        <v>163</v>
      </c>
      <c r="E408" s="21">
        <v>41.017166636815539</v>
      </c>
      <c r="F408" s="21">
        <v>49.561463419848891</v>
      </c>
      <c r="G408" s="21">
        <v>47.393160140551579</v>
      </c>
      <c r="H408" s="21">
        <v>48.008579891108397</v>
      </c>
    </row>
    <row r="409" spans="1:8" x14ac:dyDescent="0.35">
      <c r="A409" s="20" t="str">
        <f>B3&amp;C409&amp;D409</f>
        <v>DISTRIBUCION VOLUMEN X CRITERIO (Consumiciones)Pates/Foie-gras IngT.ESPAÑA</v>
      </c>
      <c r="B409" s="20">
        <v>0</v>
      </c>
      <c r="C409" s="20" t="s">
        <v>60</v>
      </c>
      <c r="D409" s="21" t="s">
        <v>135</v>
      </c>
      <c r="E409" s="21">
        <v>100</v>
      </c>
      <c r="F409" s="21">
        <v>100</v>
      </c>
      <c r="G409" s="21">
        <v>100</v>
      </c>
      <c r="H409" s="21">
        <v>100</v>
      </c>
    </row>
    <row r="410" spans="1:8" x14ac:dyDescent="0.35">
      <c r="A410" s="20" t="str">
        <f>B3&amp;C409&amp;D410</f>
        <v>DISTRIBUCION VOLUMEN X CRITERIO (Consumiciones)Pates/Foie-gras IngBCN AM</v>
      </c>
      <c r="B410" s="20">
        <v>0</v>
      </c>
      <c r="C410" s="20">
        <v>0</v>
      </c>
      <c r="D410" s="21" t="s">
        <v>136</v>
      </c>
      <c r="E410" s="21">
        <v>0</v>
      </c>
      <c r="F410" s="21">
        <v>0</v>
      </c>
      <c r="G410" s="21">
        <v>0</v>
      </c>
      <c r="H410" s="21">
        <v>0</v>
      </c>
    </row>
    <row r="411" spans="1:8" x14ac:dyDescent="0.35">
      <c r="A411" s="20" t="str">
        <f>B3&amp;C409&amp;D411</f>
        <v>DISTRIBUCION VOLUMEN X CRITERIO (Consumiciones)Pates/Foie-gras IngREST.CAT ARAGON</v>
      </c>
      <c r="B411" s="20">
        <v>0</v>
      </c>
      <c r="C411" s="20">
        <v>0</v>
      </c>
      <c r="D411" s="21" t="s">
        <v>137</v>
      </c>
      <c r="E411" s="21">
        <v>0</v>
      </c>
      <c r="F411" s="21">
        <v>0</v>
      </c>
      <c r="G411" s="21">
        <v>0</v>
      </c>
      <c r="H411" s="21">
        <v>0</v>
      </c>
    </row>
    <row r="412" spans="1:8" x14ac:dyDescent="0.35">
      <c r="A412" s="20" t="str">
        <f>B3&amp;C409&amp;D412</f>
        <v>DISTRIBUCION VOLUMEN X CRITERIO (Consumiciones)Pates/Foie-gras IngLEVANTE</v>
      </c>
      <c r="B412" s="20">
        <v>0</v>
      </c>
      <c r="C412" s="20">
        <v>0</v>
      </c>
      <c r="D412" s="21" t="s">
        <v>138</v>
      </c>
      <c r="E412" s="21">
        <v>0</v>
      </c>
      <c r="F412" s="21">
        <v>0</v>
      </c>
      <c r="G412" s="21">
        <v>0</v>
      </c>
      <c r="H412" s="21">
        <v>0</v>
      </c>
    </row>
    <row r="413" spans="1:8" x14ac:dyDescent="0.35">
      <c r="A413" s="20" t="str">
        <f>B3&amp;C409&amp;D413</f>
        <v>DISTRIBUCION VOLUMEN X CRITERIO (Consumiciones)Pates/Foie-gras IngANDALUCIA</v>
      </c>
      <c r="B413" s="20">
        <v>0</v>
      </c>
      <c r="C413" s="20">
        <v>0</v>
      </c>
      <c r="D413" s="21" t="s">
        <v>139</v>
      </c>
      <c r="E413" s="21">
        <v>56.939875730911368</v>
      </c>
      <c r="F413" s="21">
        <v>65.152023119923129</v>
      </c>
      <c r="G413" s="21">
        <v>56.449018265925609</v>
      </c>
      <c r="H413" s="21">
        <v>51.015803294889558</v>
      </c>
    </row>
    <row r="414" spans="1:8" x14ac:dyDescent="0.35">
      <c r="A414" s="20" t="str">
        <f>B3&amp;C409&amp;D414</f>
        <v>DISTRIBUCION VOLUMEN X CRITERIO (Consumiciones)Pates/Foie-gras IngMDD AM</v>
      </c>
      <c r="B414" s="20">
        <v>0</v>
      </c>
      <c r="C414" s="20">
        <v>0</v>
      </c>
      <c r="D414" s="21" t="s">
        <v>140</v>
      </c>
      <c r="E414" s="21">
        <v>0</v>
      </c>
      <c r="F414" s="21">
        <v>0</v>
      </c>
      <c r="G414" s="21">
        <v>0</v>
      </c>
      <c r="H414" s="21">
        <v>0</v>
      </c>
    </row>
    <row r="415" spans="1:8" x14ac:dyDescent="0.35">
      <c r="A415" s="20" t="str">
        <f>B3&amp;C409&amp;D415</f>
        <v>DISTRIBUCION VOLUMEN X CRITERIO (Consumiciones)Pates/Foie-gras IngRTO CENTRO</v>
      </c>
      <c r="B415" s="20">
        <v>0</v>
      </c>
      <c r="C415" s="20">
        <v>0</v>
      </c>
      <c r="D415" s="21" t="s">
        <v>141</v>
      </c>
      <c r="E415" s="21">
        <v>0</v>
      </c>
      <c r="F415" s="21">
        <v>0</v>
      </c>
      <c r="G415" s="21">
        <v>0</v>
      </c>
      <c r="H415" s="21">
        <v>0</v>
      </c>
    </row>
    <row r="416" spans="1:8" x14ac:dyDescent="0.35">
      <c r="A416" s="20" t="str">
        <f>B3&amp;C409&amp;D416</f>
        <v>DISTRIBUCION VOLUMEN X CRITERIO (Consumiciones)Pates/Foie-gras IngNORTE-CENTRO</v>
      </c>
      <c r="B416" s="20">
        <v>0</v>
      </c>
      <c r="C416" s="20">
        <v>0</v>
      </c>
      <c r="D416" s="21" t="s">
        <v>142</v>
      </c>
      <c r="E416" s="21">
        <v>0</v>
      </c>
      <c r="F416" s="21">
        <v>0</v>
      </c>
      <c r="G416" s="21">
        <v>0</v>
      </c>
      <c r="H416" s="21">
        <v>0</v>
      </c>
    </row>
    <row r="417" spans="1:8" x14ac:dyDescent="0.35">
      <c r="A417" s="20" t="str">
        <f>B3&amp;C409&amp;D417</f>
        <v>DISTRIBUCION VOLUMEN X CRITERIO (Consumiciones)Pates/Foie-gras IngNOROESTE</v>
      </c>
      <c r="B417" s="20">
        <v>0</v>
      </c>
      <c r="C417" s="20">
        <v>0</v>
      </c>
      <c r="D417" s="21" t="s">
        <v>143</v>
      </c>
      <c r="E417" s="21">
        <v>0</v>
      </c>
      <c r="F417" s="21">
        <v>0</v>
      </c>
      <c r="G417" s="21">
        <v>0</v>
      </c>
      <c r="H417" s="21">
        <v>0</v>
      </c>
    </row>
    <row r="418" spans="1:8" x14ac:dyDescent="0.35">
      <c r="A418" s="20" t="str">
        <f>B3&amp;C409&amp;D418</f>
        <v>DISTRIBUCION VOLUMEN X CRITERIO (Consumiciones)Pates/Foie-gras Ing&lt;2MIL</v>
      </c>
      <c r="B418" s="20">
        <v>0</v>
      </c>
      <c r="C418" s="20">
        <v>0</v>
      </c>
      <c r="D418" s="21" t="s">
        <v>144</v>
      </c>
      <c r="E418" s="21">
        <v>0</v>
      </c>
      <c r="F418" s="21">
        <v>0</v>
      </c>
      <c r="G418" s="21">
        <v>0</v>
      </c>
      <c r="H418" s="21">
        <v>0</v>
      </c>
    </row>
    <row r="419" spans="1:8" x14ac:dyDescent="0.35">
      <c r="A419" s="20" t="str">
        <f>B3&amp;C409&amp;D419</f>
        <v>DISTRIBUCION VOLUMEN X CRITERIO (Consumiciones)Pates/Foie-gras Ing2-5MIL</v>
      </c>
      <c r="B419" s="20">
        <v>0</v>
      </c>
      <c r="C419" s="20">
        <v>0</v>
      </c>
      <c r="D419" s="21" t="s">
        <v>145</v>
      </c>
      <c r="E419" s="21">
        <v>0</v>
      </c>
      <c r="F419" s="21">
        <v>0</v>
      </c>
      <c r="G419" s="21">
        <v>0</v>
      </c>
      <c r="H419" s="21">
        <v>0</v>
      </c>
    </row>
    <row r="420" spans="1:8" x14ac:dyDescent="0.35">
      <c r="A420" s="20" t="str">
        <f>B3&amp;C409&amp;D420</f>
        <v>DISTRIBUCION VOLUMEN X CRITERIO (Consumiciones)Pates/Foie-gras Ing5-10MIL</v>
      </c>
      <c r="B420" s="20">
        <v>0</v>
      </c>
      <c r="C420" s="20">
        <v>0</v>
      </c>
      <c r="D420" s="21" t="s">
        <v>146</v>
      </c>
      <c r="E420" s="21">
        <v>0</v>
      </c>
      <c r="F420" s="21">
        <v>0</v>
      </c>
      <c r="G420" s="21">
        <v>0</v>
      </c>
      <c r="H420" s="21">
        <v>0</v>
      </c>
    </row>
    <row r="421" spans="1:8" x14ac:dyDescent="0.35">
      <c r="A421" s="20" t="str">
        <f>B3&amp;C409&amp;D421</f>
        <v>DISTRIBUCION VOLUMEN X CRITERIO (Consumiciones)Pates/Foie-gras Ing10-30MIL</v>
      </c>
      <c r="B421" s="20">
        <v>0</v>
      </c>
      <c r="C421" s="20">
        <v>0</v>
      </c>
      <c r="D421" s="21" t="s">
        <v>147</v>
      </c>
      <c r="E421" s="21">
        <v>0</v>
      </c>
      <c r="F421" s="21">
        <v>15.410517149369362</v>
      </c>
      <c r="G421" s="21">
        <v>0</v>
      </c>
      <c r="H421" s="21">
        <v>24.16748703541446</v>
      </c>
    </row>
    <row r="422" spans="1:8" x14ac:dyDescent="0.35">
      <c r="A422" s="20" t="str">
        <f>B3&amp;C409&amp;D422</f>
        <v>DISTRIBUCION VOLUMEN X CRITERIO (Consumiciones)Pates/Foie-gras Ing30-100MIL</v>
      </c>
      <c r="B422" s="20">
        <v>0</v>
      </c>
      <c r="C422" s="20">
        <v>0</v>
      </c>
      <c r="D422" s="21" t="s">
        <v>148</v>
      </c>
      <c r="E422" s="21">
        <v>0</v>
      </c>
      <c r="F422" s="21">
        <v>0</v>
      </c>
      <c r="G422" s="21">
        <v>0</v>
      </c>
      <c r="H422" s="21">
        <v>0</v>
      </c>
    </row>
    <row r="423" spans="1:8" x14ac:dyDescent="0.35">
      <c r="A423" s="20" t="str">
        <f>B3&amp;C409&amp;D423</f>
        <v>DISTRIBUCION VOLUMEN X CRITERIO (Consumiciones)Pates/Foie-gras Ing100-200MIL</v>
      </c>
      <c r="B423" s="20">
        <v>0</v>
      </c>
      <c r="C423" s="20">
        <v>0</v>
      </c>
      <c r="D423" s="21" t="s">
        <v>149</v>
      </c>
      <c r="E423" s="21">
        <v>0</v>
      </c>
      <c r="F423" s="21">
        <v>0</v>
      </c>
      <c r="G423" s="21">
        <v>0</v>
      </c>
      <c r="H423" s="21">
        <v>0</v>
      </c>
    </row>
    <row r="424" spans="1:8" x14ac:dyDescent="0.35">
      <c r="A424" s="20" t="str">
        <f>B3&amp;C409&amp;D424</f>
        <v>DISTRIBUCION VOLUMEN X CRITERIO (Consumiciones)Pates/Foie-gras Ing200-500MIL</v>
      </c>
      <c r="B424" s="20">
        <v>0</v>
      </c>
      <c r="C424" s="20">
        <v>0</v>
      </c>
      <c r="D424" s="21" t="s">
        <v>150</v>
      </c>
      <c r="E424" s="21">
        <v>0</v>
      </c>
      <c r="F424" s="21">
        <v>0</v>
      </c>
      <c r="G424" s="21">
        <v>0</v>
      </c>
      <c r="H424" s="21">
        <v>0</v>
      </c>
    </row>
    <row r="425" spans="1:8" x14ac:dyDescent="0.35">
      <c r="A425" s="20" t="str">
        <f>B3&amp;C409&amp;D425</f>
        <v>DISTRIBUCION VOLUMEN X CRITERIO (Consumiciones)Pates/Foie-gras Ing&gt;500MIL</v>
      </c>
      <c r="B425" s="20">
        <v>0</v>
      </c>
      <c r="C425" s="20">
        <v>0</v>
      </c>
      <c r="D425" s="21" t="s">
        <v>151</v>
      </c>
      <c r="E425" s="21">
        <v>0</v>
      </c>
      <c r="F425" s="21">
        <v>10.6752896222842</v>
      </c>
      <c r="G425" s="21">
        <v>0</v>
      </c>
      <c r="H425" s="21">
        <v>0</v>
      </c>
    </row>
    <row r="426" spans="1:8" x14ac:dyDescent="0.35">
      <c r="A426" s="20" t="str">
        <f>B3&amp;C409&amp;D426</f>
        <v>DISTRIBUCION VOLUMEN X CRITERIO (Consumiciones)Pates/Foie-gras IngDE 15 A 19 AÑOS</v>
      </c>
      <c r="B426" s="20">
        <v>0</v>
      </c>
      <c r="C426" s="20">
        <v>0</v>
      </c>
      <c r="D426" s="21" t="s">
        <v>152</v>
      </c>
      <c r="E426" s="21">
        <v>0</v>
      </c>
      <c r="F426" s="21">
        <v>0</v>
      </c>
      <c r="G426" s="21">
        <v>0</v>
      </c>
      <c r="H426" s="21">
        <v>0</v>
      </c>
    </row>
    <row r="427" spans="1:8" x14ac:dyDescent="0.35">
      <c r="A427" s="20" t="str">
        <f>B3&amp;C409&amp;D427</f>
        <v>DISTRIBUCION VOLUMEN X CRITERIO (Consumiciones)Pates/Foie-gras IngDE 20 A 24 AÑOS</v>
      </c>
      <c r="B427" s="20">
        <v>0</v>
      </c>
      <c r="C427" s="20">
        <v>0</v>
      </c>
      <c r="D427" s="21" t="s">
        <v>153</v>
      </c>
      <c r="E427" s="21">
        <v>0</v>
      </c>
      <c r="F427" s="21">
        <v>0</v>
      </c>
      <c r="G427" s="21">
        <v>0</v>
      </c>
      <c r="H427" s="21">
        <v>0</v>
      </c>
    </row>
    <row r="428" spans="1:8" x14ac:dyDescent="0.35">
      <c r="A428" s="20" t="str">
        <f>B3&amp;C409&amp;D428</f>
        <v>DISTRIBUCION VOLUMEN X CRITERIO (Consumiciones)Pates/Foie-gras IngDE 25 A 34 AÑOS</v>
      </c>
      <c r="B428" s="20">
        <v>0</v>
      </c>
      <c r="C428" s="20">
        <v>0</v>
      </c>
      <c r="D428" s="21" t="s">
        <v>154</v>
      </c>
      <c r="E428" s="21">
        <v>0</v>
      </c>
      <c r="F428" s="21">
        <v>11.176290213800364</v>
      </c>
      <c r="G428" s="21">
        <v>0</v>
      </c>
      <c r="H428" s="21">
        <v>0</v>
      </c>
    </row>
    <row r="429" spans="1:8" x14ac:dyDescent="0.35">
      <c r="A429" s="20" t="str">
        <f>B3&amp;C409&amp;D429</f>
        <v>DISTRIBUCION VOLUMEN X CRITERIO (Consumiciones)Pates/Foie-gras IngDE 35 A 49 AÑOS</v>
      </c>
      <c r="B429" s="20">
        <v>0</v>
      </c>
      <c r="C429" s="20">
        <v>0</v>
      </c>
      <c r="D429" s="21" t="s">
        <v>155</v>
      </c>
      <c r="E429" s="21">
        <v>32.719200035293731</v>
      </c>
      <c r="F429" s="21">
        <v>56.724753544930891</v>
      </c>
      <c r="G429" s="21">
        <v>0</v>
      </c>
      <c r="H429" s="21">
        <v>34.566157592305807</v>
      </c>
    </row>
    <row r="430" spans="1:8" x14ac:dyDescent="0.35">
      <c r="A430" s="20" t="str">
        <f>B3&amp;C409&amp;D430</f>
        <v>DISTRIBUCION VOLUMEN X CRITERIO (Consumiciones)Pates/Foie-gras IngDE 50 A 59 AÑOS</v>
      </c>
      <c r="B430" s="20">
        <v>0</v>
      </c>
      <c r="C430" s="20">
        <v>0</v>
      </c>
      <c r="D430" s="21" t="s">
        <v>156</v>
      </c>
      <c r="E430" s="21">
        <v>19.528556896695264</v>
      </c>
      <c r="F430" s="21">
        <v>16.134654514966744</v>
      </c>
      <c r="G430" s="21">
        <v>29.985387406929949</v>
      </c>
      <c r="H430" s="21">
        <v>28.788709094058195</v>
      </c>
    </row>
    <row r="431" spans="1:8" x14ac:dyDescent="0.35">
      <c r="A431" s="20" t="str">
        <f>B3&amp;C409&amp;D431</f>
        <v>DISTRIBUCION VOLUMEN X CRITERIO (Consumiciones)Pates/Foie-gras IngDE 60 A 75 AÑOS</v>
      </c>
      <c r="B431" s="20">
        <v>0</v>
      </c>
      <c r="C431" s="20">
        <v>0</v>
      </c>
      <c r="D431" s="21" t="s">
        <v>157</v>
      </c>
      <c r="E431" s="21">
        <v>0</v>
      </c>
      <c r="F431" s="21">
        <v>0</v>
      </c>
      <c r="G431" s="21">
        <v>0</v>
      </c>
      <c r="H431" s="21">
        <v>0</v>
      </c>
    </row>
    <row r="432" spans="1:8" x14ac:dyDescent="0.35">
      <c r="A432" s="20" t="str">
        <f>B3&amp;C409&amp;D432</f>
        <v>DISTRIBUCION VOLUMEN X CRITERIO (Consumiciones)Pates/Foie-gras IngALTA Y MEDIA ALTA</v>
      </c>
      <c r="B432" s="20">
        <v>0</v>
      </c>
      <c r="C432" s="20">
        <v>0</v>
      </c>
      <c r="D432" s="21" t="s">
        <v>158</v>
      </c>
      <c r="E432" s="21">
        <v>29.12562041463433</v>
      </c>
      <c r="F432" s="21">
        <v>17.633734045427961</v>
      </c>
      <c r="G432" s="21">
        <v>0</v>
      </c>
      <c r="H432" s="21">
        <v>35.153384546417797</v>
      </c>
    </row>
    <row r="433" spans="1:8" x14ac:dyDescent="0.35">
      <c r="A433" s="20" t="str">
        <f>B3&amp;C409&amp;D433</f>
        <v>DISTRIBUCION VOLUMEN X CRITERIO (Consumiciones)Pates/Foie-gras IngMEDIA</v>
      </c>
      <c r="B433" s="20">
        <v>0</v>
      </c>
      <c r="C433" s="20">
        <v>0</v>
      </c>
      <c r="D433" s="21" t="s">
        <v>159</v>
      </c>
      <c r="E433" s="21">
        <v>34.78048992158287</v>
      </c>
      <c r="F433" s="21">
        <v>55.756021513217526</v>
      </c>
      <c r="G433" s="21">
        <v>0</v>
      </c>
      <c r="H433" s="21">
        <v>31.272570222715789</v>
      </c>
    </row>
    <row r="434" spans="1:8" x14ac:dyDescent="0.35">
      <c r="A434" s="20" t="str">
        <f>B3&amp;C409&amp;D434</f>
        <v>DISTRIBUCION VOLUMEN X CRITERIO (Consumiciones)Pates/Foie-gras IngMEDIA BAJA</v>
      </c>
      <c r="B434" s="20">
        <v>0</v>
      </c>
      <c r="C434" s="20">
        <v>0</v>
      </c>
      <c r="D434" s="21" t="s">
        <v>160</v>
      </c>
      <c r="E434" s="21">
        <v>0</v>
      </c>
      <c r="F434" s="21">
        <v>16.443206782825314</v>
      </c>
      <c r="G434" s="21">
        <v>0</v>
      </c>
      <c r="H434" s="21">
        <v>0</v>
      </c>
    </row>
    <row r="435" spans="1:8" x14ac:dyDescent="0.35">
      <c r="A435" s="20" t="str">
        <f>B3&amp;C409&amp;D435</f>
        <v>DISTRIBUCION VOLUMEN X CRITERIO (Consumiciones)Pates/Foie-gras IngBAJA</v>
      </c>
      <c r="B435" s="20">
        <v>0</v>
      </c>
      <c r="C435" s="20">
        <v>0</v>
      </c>
      <c r="D435" s="21" t="s">
        <v>161</v>
      </c>
      <c r="E435" s="21">
        <v>0</v>
      </c>
      <c r="F435" s="21">
        <v>0</v>
      </c>
      <c r="G435" s="21">
        <v>0</v>
      </c>
      <c r="H435" s="21">
        <v>0</v>
      </c>
    </row>
    <row r="436" spans="1:8" x14ac:dyDescent="0.35">
      <c r="A436" s="20" t="str">
        <f>B3&amp;C409&amp;D436</f>
        <v>DISTRIBUCION VOLUMEN X CRITERIO (Consumiciones)Pates/Foie-gras IngHOMBRE</v>
      </c>
      <c r="B436" s="20">
        <v>0</v>
      </c>
      <c r="C436" s="20">
        <v>0</v>
      </c>
      <c r="D436" s="21" t="s">
        <v>162</v>
      </c>
      <c r="E436" s="21">
        <v>54.304992024938969</v>
      </c>
      <c r="F436" s="21">
        <v>63.058125228384299</v>
      </c>
      <c r="G436" s="21">
        <v>59.565941491398469</v>
      </c>
      <c r="H436" s="21">
        <v>48.860186241747492</v>
      </c>
    </row>
    <row r="437" spans="1:8" x14ac:dyDescent="0.35">
      <c r="A437" s="20" t="str">
        <f>B3&amp;C409&amp;D437</f>
        <v>DISTRIBUCION VOLUMEN X CRITERIO (Consumiciones)Pates/Foie-gras IngMUJER</v>
      </c>
      <c r="B437" s="20">
        <v>0</v>
      </c>
      <c r="C437" s="20">
        <v>0</v>
      </c>
      <c r="D437" s="21" t="s">
        <v>163</v>
      </c>
      <c r="E437" s="21">
        <v>45.694997104301407</v>
      </c>
      <c r="F437" s="21">
        <v>36.941878771048856</v>
      </c>
      <c r="G437" s="21">
        <v>40.434058508601531</v>
      </c>
      <c r="H437" s="21">
        <v>51.139813758252508</v>
      </c>
    </row>
    <row r="438" spans="1:8" x14ac:dyDescent="0.35">
      <c r="A438" s="20" t="str">
        <f>B3&amp;C438&amp;D438</f>
        <v>DISTRIBUCION VOLUMEN X CRITERIO (Consumiciones)Rto carn.transf.IngT.ESPAÑA</v>
      </c>
      <c r="B438" s="20">
        <v>0</v>
      </c>
      <c r="C438" s="20" t="s">
        <v>61</v>
      </c>
      <c r="D438" s="21" t="s">
        <v>135</v>
      </c>
      <c r="E438" s="21">
        <v>100</v>
      </c>
      <c r="F438" s="21">
        <v>100</v>
      </c>
      <c r="G438" s="21">
        <v>100</v>
      </c>
      <c r="H438" s="21">
        <v>100</v>
      </c>
    </row>
    <row r="439" spans="1:8" x14ac:dyDescent="0.35">
      <c r="A439" s="20" t="str">
        <f>B3&amp;C438&amp;D439</f>
        <v>DISTRIBUCION VOLUMEN X CRITERIO (Consumiciones)Rto carn.transf.IngBCN AM</v>
      </c>
      <c r="B439" s="20">
        <v>0</v>
      </c>
      <c r="C439" s="20">
        <v>0</v>
      </c>
      <c r="D439" s="21" t="s">
        <v>136</v>
      </c>
      <c r="E439" s="21">
        <v>14.48209013656391</v>
      </c>
      <c r="F439" s="21">
        <v>14.276471764166898</v>
      </c>
      <c r="G439" s="21">
        <v>9.0419275722461041</v>
      </c>
      <c r="H439" s="21">
        <v>10.54432946870755</v>
      </c>
    </row>
    <row r="440" spans="1:8" x14ac:dyDescent="0.35">
      <c r="A440" s="20" t="str">
        <f>B3&amp;C438&amp;D440</f>
        <v>DISTRIBUCION VOLUMEN X CRITERIO (Consumiciones)Rto carn.transf.IngREST.CAT ARAGON</v>
      </c>
      <c r="B440" s="20">
        <v>0</v>
      </c>
      <c r="C440" s="20">
        <v>0</v>
      </c>
      <c r="D440" s="21" t="s">
        <v>137</v>
      </c>
      <c r="E440" s="21">
        <v>11.579286128399334</v>
      </c>
      <c r="F440" s="21">
        <v>10.289101406402798</v>
      </c>
      <c r="G440" s="21">
        <v>11.513595976034855</v>
      </c>
      <c r="H440" s="21">
        <v>11.484910582406382</v>
      </c>
    </row>
    <row r="441" spans="1:8" x14ac:dyDescent="0.35">
      <c r="A441" s="20" t="str">
        <f>B3&amp;C438&amp;D441</f>
        <v>DISTRIBUCION VOLUMEN X CRITERIO (Consumiciones)Rto carn.transf.IngLEVANTE</v>
      </c>
      <c r="B441" s="20">
        <v>0</v>
      </c>
      <c r="C441" s="20">
        <v>0</v>
      </c>
      <c r="D441" s="21" t="s">
        <v>138</v>
      </c>
      <c r="E441" s="21">
        <v>17.219639572661723</v>
      </c>
      <c r="F441" s="21">
        <v>18.048586297533785</v>
      </c>
      <c r="G441" s="21">
        <v>16.12438143296621</v>
      </c>
      <c r="H441" s="21">
        <v>17.501766312697743</v>
      </c>
    </row>
    <row r="442" spans="1:8" x14ac:dyDescent="0.35">
      <c r="A442" s="20" t="str">
        <f>B3&amp;C438&amp;D442</f>
        <v>DISTRIBUCION VOLUMEN X CRITERIO (Consumiciones)Rto carn.transf.IngANDALUCIA</v>
      </c>
      <c r="B442" s="20">
        <v>0</v>
      </c>
      <c r="C442" s="20">
        <v>0</v>
      </c>
      <c r="D442" s="21" t="s">
        <v>139</v>
      </c>
      <c r="E442" s="21">
        <v>20.794373201808163</v>
      </c>
      <c r="F442" s="21">
        <v>20.513488599848877</v>
      </c>
      <c r="G442" s="21">
        <v>20.639981487627232</v>
      </c>
      <c r="H442" s="21">
        <v>21.242382180479645</v>
      </c>
    </row>
    <row r="443" spans="1:8" x14ac:dyDescent="0.35">
      <c r="A443" s="20" t="str">
        <f>B3&amp;C438&amp;D443</f>
        <v>DISTRIBUCION VOLUMEN X CRITERIO (Consumiciones)Rto carn.transf.IngMDD AM</v>
      </c>
      <c r="B443" s="20">
        <v>0</v>
      </c>
      <c r="C443" s="20">
        <v>0</v>
      </c>
      <c r="D443" s="21" t="s">
        <v>140</v>
      </c>
      <c r="E443" s="21">
        <v>15.301116192968072</v>
      </c>
      <c r="F443" s="21">
        <v>14.612044379024441</v>
      </c>
      <c r="G443" s="21">
        <v>18.543821900308398</v>
      </c>
      <c r="H443" s="21">
        <v>16.881346593570072</v>
      </c>
    </row>
    <row r="444" spans="1:8" x14ac:dyDescent="0.35">
      <c r="A444" s="20" t="str">
        <f>B3&amp;C438&amp;D444</f>
        <v>DISTRIBUCION VOLUMEN X CRITERIO (Consumiciones)Rto carn.transf.IngRTO CENTRO</v>
      </c>
      <c r="B444" s="20">
        <v>0</v>
      </c>
      <c r="C444" s="20">
        <v>0</v>
      </c>
      <c r="D444" s="21" t="s">
        <v>141</v>
      </c>
      <c r="E444" s="21">
        <v>7.3979481294526233</v>
      </c>
      <c r="F444" s="21">
        <v>8.2636916532633862</v>
      </c>
      <c r="G444" s="21">
        <v>10.097123297259284</v>
      </c>
      <c r="H444" s="21">
        <v>9.3411261594407122</v>
      </c>
    </row>
    <row r="445" spans="1:8" x14ac:dyDescent="0.35">
      <c r="A445" s="20" t="str">
        <f>B3&amp;C438&amp;D445</f>
        <v>DISTRIBUCION VOLUMEN X CRITERIO (Consumiciones)Rto carn.transf.IngNORTE-CENTRO</v>
      </c>
      <c r="B445" s="20">
        <v>0</v>
      </c>
      <c r="C445" s="20">
        <v>0</v>
      </c>
      <c r="D445" s="21" t="s">
        <v>142</v>
      </c>
      <c r="E445" s="21">
        <v>7.1051878735855238</v>
      </c>
      <c r="F445" s="21">
        <v>8.1418303565497787</v>
      </c>
      <c r="G445" s="21">
        <v>7.6021668237139313</v>
      </c>
      <c r="H445" s="21">
        <v>7.5353675774073023</v>
      </c>
    </row>
    <row r="446" spans="1:8" x14ac:dyDescent="0.35">
      <c r="A446" s="20" t="str">
        <f>B3&amp;C438&amp;D446</f>
        <v>DISTRIBUCION VOLUMEN X CRITERIO (Consumiciones)Rto carn.transf.IngNOROESTE</v>
      </c>
      <c r="B446" s="20">
        <v>0</v>
      </c>
      <c r="C446" s="20">
        <v>0</v>
      </c>
      <c r="D446" s="21" t="s">
        <v>143</v>
      </c>
      <c r="E446" s="21">
        <v>6.1203650350175502</v>
      </c>
      <c r="F446" s="21">
        <v>5.8547961147791909</v>
      </c>
      <c r="G446" s="21">
        <v>6.437006271256732</v>
      </c>
      <c r="H446" s="21">
        <v>5.4687838401990305</v>
      </c>
    </row>
    <row r="447" spans="1:8" x14ac:dyDescent="0.35">
      <c r="A447" s="20" t="str">
        <f>B3&amp;C438&amp;D447</f>
        <v>DISTRIBUCION VOLUMEN X CRITERIO (Consumiciones)Rto carn.transf.Ing&lt;2MIL</v>
      </c>
      <c r="B447" s="20">
        <v>0</v>
      </c>
      <c r="C447" s="20">
        <v>0</v>
      </c>
      <c r="D447" s="21" t="s">
        <v>144</v>
      </c>
      <c r="E447" s="21">
        <v>3.6685215907691795</v>
      </c>
      <c r="F447" s="21">
        <v>4.0835758656855354</v>
      </c>
      <c r="G447" s="21">
        <v>3.4225020557399546</v>
      </c>
      <c r="H447" s="21">
        <v>3.0209550167730836</v>
      </c>
    </row>
    <row r="448" spans="1:8" x14ac:dyDescent="0.35">
      <c r="A448" s="20" t="str">
        <f>B3&amp;C438&amp;D448</f>
        <v>DISTRIBUCION VOLUMEN X CRITERIO (Consumiciones)Rto carn.transf.Ing2-5MIL</v>
      </c>
      <c r="B448" s="20">
        <v>0</v>
      </c>
      <c r="C448" s="20">
        <v>0</v>
      </c>
      <c r="D448" s="21" t="s">
        <v>145</v>
      </c>
      <c r="E448" s="21">
        <v>6.290533801045485</v>
      </c>
      <c r="F448" s="21">
        <v>6.5288270304874541</v>
      </c>
      <c r="G448" s="21">
        <v>5.9670786399691078</v>
      </c>
      <c r="H448" s="21">
        <v>7.9014128382430533</v>
      </c>
    </row>
    <row r="449" spans="1:8" x14ac:dyDescent="0.35">
      <c r="A449" s="20" t="str">
        <f>B3&amp;C438&amp;D449</f>
        <v>DISTRIBUCION VOLUMEN X CRITERIO (Consumiciones)Rto carn.transf.Ing5-10MIL</v>
      </c>
      <c r="B449" s="20">
        <v>0</v>
      </c>
      <c r="C449" s="20">
        <v>0</v>
      </c>
      <c r="D449" s="21" t="s">
        <v>146</v>
      </c>
      <c r="E449" s="21">
        <v>6.2343335400616908</v>
      </c>
      <c r="F449" s="21">
        <v>7.1432128006479383</v>
      </c>
      <c r="G449" s="21">
        <v>6.3219419707582603</v>
      </c>
      <c r="H449" s="21">
        <v>6.4099922227143367</v>
      </c>
    </row>
    <row r="450" spans="1:8" x14ac:dyDescent="0.35">
      <c r="A450" s="20" t="str">
        <f>B3&amp;C438&amp;D450</f>
        <v>DISTRIBUCION VOLUMEN X CRITERIO (Consumiciones)Rto carn.transf.Ing10-30MIL</v>
      </c>
      <c r="B450" s="20">
        <v>0</v>
      </c>
      <c r="C450" s="20">
        <v>0</v>
      </c>
      <c r="D450" s="21" t="s">
        <v>147</v>
      </c>
      <c r="E450" s="21">
        <v>17.755765482256045</v>
      </c>
      <c r="F450" s="21">
        <v>15.183571950681094</v>
      </c>
      <c r="G450" s="21">
        <v>16.763939154858761</v>
      </c>
      <c r="H450" s="21">
        <v>17.50700909327869</v>
      </c>
    </row>
    <row r="451" spans="1:8" x14ac:dyDescent="0.35">
      <c r="A451" s="20" t="str">
        <f>B3&amp;C438&amp;D451</f>
        <v>DISTRIBUCION VOLUMEN X CRITERIO (Consumiciones)Rto carn.transf.Ing30-100MIL</v>
      </c>
      <c r="B451" s="20">
        <v>0</v>
      </c>
      <c r="C451" s="20">
        <v>0</v>
      </c>
      <c r="D451" s="21" t="s">
        <v>148</v>
      </c>
      <c r="E451" s="21">
        <v>22.564014172412925</v>
      </c>
      <c r="F451" s="21">
        <v>25.518724874243254</v>
      </c>
      <c r="G451" s="21">
        <v>24.088687026150154</v>
      </c>
      <c r="H451" s="21">
        <v>22.51390269280569</v>
      </c>
    </row>
    <row r="452" spans="1:8" x14ac:dyDescent="0.35">
      <c r="A452" s="20" t="str">
        <f>B3&amp;C438&amp;D452</f>
        <v>DISTRIBUCION VOLUMEN X CRITERIO (Consumiciones)Rto carn.transf.Ing100-200MIL</v>
      </c>
      <c r="B452" s="20">
        <v>0</v>
      </c>
      <c r="C452" s="20">
        <v>0</v>
      </c>
      <c r="D452" s="21" t="s">
        <v>149</v>
      </c>
      <c r="E452" s="21">
        <v>10.760175236401757</v>
      </c>
      <c r="F452" s="21">
        <v>10.262283449775056</v>
      </c>
      <c r="G452" s="21">
        <v>12.039698754938179</v>
      </c>
      <c r="H452" s="21">
        <v>10.970728161614964</v>
      </c>
    </row>
    <row r="453" spans="1:8" x14ac:dyDescent="0.35">
      <c r="A453" s="20" t="str">
        <f>B3&amp;C438&amp;D453</f>
        <v>DISTRIBUCION VOLUMEN X CRITERIO (Consumiciones)Rto carn.transf.Ing200-500MIL</v>
      </c>
      <c r="B453" s="20">
        <v>0</v>
      </c>
      <c r="C453" s="20">
        <v>0</v>
      </c>
      <c r="D453" s="21" t="s">
        <v>150</v>
      </c>
      <c r="E453" s="21">
        <v>12.482077743190265</v>
      </c>
      <c r="F453" s="21">
        <v>12.725493596254363</v>
      </c>
      <c r="G453" s="21">
        <v>10.943383469422445</v>
      </c>
      <c r="H453" s="21">
        <v>12.101977804008165</v>
      </c>
    </row>
    <row r="454" spans="1:8" x14ac:dyDescent="0.35">
      <c r="A454" s="20" t="str">
        <f>B3&amp;C438&amp;D454</f>
        <v>DISTRIBUCION VOLUMEN X CRITERIO (Consumiciones)Rto carn.transf.Ing&gt;500MIL</v>
      </c>
      <c r="B454" s="20">
        <v>0</v>
      </c>
      <c r="C454" s="20">
        <v>0</v>
      </c>
      <c r="D454" s="21" t="s">
        <v>151</v>
      </c>
      <c r="E454" s="21">
        <v>20.244583228917932</v>
      </c>
      <c r="F454" s="21">
        <v>18.554319594251897</v>
      </c>
      <c r="G454" s="21">
        <v>20.45277702256481</v>
      </c>
      <c r="H454" s="21">
        <v>19.574033613979619</v>
      </c>
    </row>
    <row r="455" spans="1:8" x14ac:dyDescent="0.35">
      <c r="A455" s="20" t="str">
        <f>B3&amp;C438&amp;D455</f>
        <v>DISTRIBUCION VOLUMEN X CRITERIO (Consumiciones)Rto carn.transf.IngDE 15 A 19 AÑOS</v>
      </c>
      <c r="B455" s="20">
        <v>0</v>
      </c>
      <c r="C455" s="20">
        <v>0</v>
      </c>
      <c r="D455" s="21" t="s">
        <v>152</v>
      </c>
      <c r="E455" s="21">
        <v>4.5683428532393657</v>
      </c>
      <c r="F455" s="21">
        <v>3.1847077600709079</v>
      </c>
      <c r="G455" s="21">
        <v>2.9385658720027501</v>
      </c>
      <c r="H455" s="21">
        <v>4.5074223278030541</v>
      </c>
    </row>
    <row r="456" spans="1:8" x14ac:dyDescent="0.35">
      <c r="A456" s="20" t="str">
        <f>B3&amp;C438&amp;D456</f>
        <v>DISTRIBUCION VOLUMEN X CRITERIO (Consumiciones)Rto carn.transf.IngDE 20 A 24 AÑOS</v>
      </c>
      <c r="B456" s="20">
        <v>0</v>
      </c>
      <c r="C456" s="20">
        <v>0</v>
      </c>
      <c r="D456" s="21" t="s">
        <v>153</v>
      </c>
      <c r="E456" s="21">
        <v>6.4717603333994553</v>
      </c>
      <c r="F456" s="21">
        <v>5.6445586142589823</v>
      </c>
      <c r="G456" s="21">
        <v>6.2002497837128256</v>
      </c>
      <c r="H456" s="21">
        <v>6.1290139376588035</v>
      </c>
    </row>
    <row r="457" spans="1:8" x14ac:dyDescent="0.35">
      <c r="A457" s="20" t="str">
        <f>B3&amp;C438&amp;D457</f>
        <v>DISTRIBUCION VOLUMEN X CRITERIO (Consumiciones)Rto carn.transf.IngDE 25 A 34 AÑOS</v>
      </c>
      <c r="B457" s="20">
        <v>0</v>
      </c>
      <c r="C457" s="20">
        <v>0</v>
      </c>
      <c r="D457" s="21" t="s">
        <v>154</v>
      </c>
      <c r="E457" s="21">
        <v>15.029775080186234</v>
      </c>
      <c r="F457" s="21">
        <v>14.670300067999856</v>
      </c>
      <c r="G457" s="21">
        <v>16.271309107582692</v>
      </c>
      <c r="H457" s="21">
        <v>15.047966992097683</v>
      </c>
    </row>
    <row r="458" spans="1:8" x14ac:dyDescent="0.35">
      <c r="A458" s="20" t="str">
        <f>B3&amp;C438&amp;D458</f>
        <v>DISTRIBUCION VOLUMEN X CRITERIO (Consumiciones)Rto carn.transf.IngDE 35 A 49 AÑOS</v>
      </c>
      <c r="B458" s="20">
        <v>0</v>
      </c>
      <c r="C458" s="20">
        <v>0</v>
      </c>
      <c r="D458" s="21" t="s">
        <v>155</v>
      </c>
      <c r="E458" s="21">
        <v>30.770718087560812</v>
      </c>
      <c r="F458" s="21">
        <v>30.881900384738163</v>
      </c>
      <c r="G458" s="21">
        <v>31.802004269082669</v>
      </c>
      <c r="H458" s="21">
        <v>29.422204892272934</v>
      </c>
    </row>
    <row r="459" spans="1:8" x14ac:dyDescent="0.35">
      <c r="A459" s="20" t="str">
        <f>B3&amp;C438&amp;D459</f>
        <v>DISTRIBUCION VOLUMEN X CRITERIO (Consumiciones)Rto carn.transf.IngDE 50 A 59 AÑOS</v>
      </c>
      <c r="B459" s="20">
        <v>0</v>
      </c>
      <c r="C459" s="20">
        <v>0</v>
      </c>
      <c r="D459" s="21" t="s">
        <v>156</v>
      </c>
      <c r="E459" s="21">
        <v>22.295557469807196</v>
      </c>
      <c r="F459" s="21">
        <v>26.200037839169855</v>
      </c>
      <c r="G459" s="21">
        <v>25.333353648694395</v>
      </c>
      <c r="H459" s="21">
        <v>26.654457529027077</v>
      </c>
    </row>
    <row r="460" spans="1:8" x14ac:dyDescent="0.35">
      <c r="A460" s="20" t="str">
        <f>B3&amp;C438&amp;D460</f>
        <v>DISTRIBUCION VOLUMEN X CRITERIO (Consumiciones)Rto carn.transf.IngDE 60 A 75 AÑOS</v>
      </c>
      <c r="B460" s="20">
        <v>0</v>
      </c>
      <c r="C460" s="20">
        <v>0</v>
      </c>
      <c r="D460" s="21" t="s">
        <v>157</v>
      </c>
      <c r="E460" s="21">
        <v>20.863857241319124</v>
      </c>
      <c r="F460" s="21">
        <v>19.418496038533508</v>
      </c>
      <c r="G460" s="21">
        <v>17.454529698597813</v>
      </c>
      <c r="H460" s="21">
        <v>18.238955512654513</v>
      </c>
    </row>
    <row r="461" spans="1:8" x14ac:dyDescent="0.35">
      <c r="A461" s="20" t="str">
        <f>B3&amp;C438&amp;D461</f>
        <v>DISTRIBUCION VOLUMEN X CRITERIO (Consumiciones)Rto carn.transf.IngALTA Y MEDIA ALTA</v>
      </c>
      <c r="B461" s="20">
        <v>0</v>
      </c>
      <c r="C461" s="20">
        <v>0</v>
      </c>
      <c r="D461" s="21" t="s">
        <v>158</v>
      </c>
      <c r="E461" s="21">
        <v>24.112407603895385</v>
      </c>
      <c r="F461" s="21">
        <v>23.170152118889558</v>
      </c>
      <c r="G461" s="21">
        <v>24.416700750446264</v>
      </c>
      <c r="H461" s="21">
        <v>23.500901698923681</v>
      </c>
    </row>
    <row r="462" spans="1:8" x14ac:dyDescent="0.35">
      <c r="A462" s="20" t="str">
        <f>B3&amp;C438&amp;D462</f>
        <v>DISTRIBUCION VOLUMEN X CRITERIO (Consumiciones)Rto carn.transf.IngMEDIA</v>
      </c>
      <c r="B462" s="20">
        <v>0</v>
      </c>
      <c r="C462" s="20">
        <v>0</v>
      </c>
      <c r="D462" s="21" t="s">
        <v>159</v>
      </c>
      <c r="E462" s="21">
        <v>34.140240317842824</v>
      </c>
      <c r="F462" s="21">
        <v>32.965620094241309</v>
      </c>
      <c r="G462" s="21">
        <v>30.505709648098268</v>
      </c>
      <c r="H462" s="21">
        <v>31.236067109286758</v>
      </c>
    </row>
    <row r="463" spans="1:8" x14ac:dyDescent="0.35">
      <c r="A463" s="20" t="str">
        <f>B3&amp;C438&amp;D463</f>
        <v>DISTRIBUCION VOLUMEN X CRITERIO (Consumiciones)Rto carn.transf.IngMEDIA BAJA</v>
      </c>
      <c r="B463" s="20">
        <v>0</v>
      </c>
      <c r="C463" s="20">
        <v>0</v>
      </c>
      <c r="D463" s="21" t="s">
        <v>160</v>
      </c>
      <c r="E463" s="21">
        <v>20.796767040944093</v>
      </c>
      <c r="F463" s="21">
        <v>23.959626331678542</v>
      </c>
      <c r="G463" s="21">
        <v>24.441917192366311</v>
      </c>
      <c r="H463" s="21">
        <v>24.90754778156635</v>
      </c>
    </row>
    <row r="464" spans="1:8" x14ac:dyDescent="0.35">
      <c r="A464" s="20" t="str">
        <f>B3&amp;C438&amp;D464</f>
        <v>DISTRIBUCION VOLUMEN X CRITERIO (Consumiciones)Rto carn.transf.IngBAJA</v>
      </c>
      <c r="B464" s="20">
        <v>0</v>
      </c>
      <c r="C464" s="20">
        <v>0</v>
      </c>
      <c r="D464" s="21" t="s">
        <v>161</v>
      </c>
      <c r="E464" s="21">
        <v>20.950592414325826</v>
      </c>
      <c r="F464" s="21">
        <v>19.904604979046972</v>
      </c>
      <c r="G464" s="21">
        <v>20.635686693327401</v>
      </c>
      <c r="H464" s="21">
        <v>20.355500363434466</v>
      </c>
    </row>
    <row r="465" spans="1:8" x14ac:dyDescent="0.35">
      <c r="A465" s="20" t="str">
        <f>B3&amp;C438&amp;D465</f>
        <v>DISTRIBUCION VOLUMEN X CRITERIO (Consumiciones)Rto carn.transf.IngHOMBRE</v>
      </c>
      <c r="B465" s="20">
        <v>0</v>
      </c>
      <c r="C465" s="20">
        <v>0</v>
      </c>
      <c r="D465" s="21" t="s">
        <v>162</v>
      </c>
      <c r="E465" s="21">
        <v>47.477907889348721</v>
      </c>
      <c r="F465" s="21">
        <v>48.858769157136898</v>
      </c>
      <c r="G465" s="21">
        <v>44.307721535441338</v>
      </c>
      <c r="H465" s="21">
        <v>45.803974256548706</v>
      </c>
    </row>
    <row r="466" spans="1:8" x14ac:dyDescent="0.35">
      <c r="A466" s="20" t="str">
        <f>B3&amp;C438&amp;D466</f>
        <v>DISTRIBUCION VOLUMEN X CRITERIO (Consumiciones)Rto carn.transf.IngMUJER</v>
      </c>
      <c r="B466" s="20">
        <v>0</v>
      </c>
      <c r="C466" s="20">
        <v>0</v>
      </c>
      <c r="D466" s="21" t="s">
        <v>163</v>
      </c>
      <c r="E466" s="21">
        <v>52.522095799155345</v>
      </c>
      <c r="F466" s="21">
        <v>51.141234366719488</v>
      </c>
      <c r="G466" s="21">
        <v>55.692292748796902</v>
      </c>
      <c r="H466" s="21">
        <v>54.196025743451294</v>
      </c>
    </row>
    <row r="467" spans="1:8" x14ac:dyDescent="0.35">
      <c r="A467" s="20" t="str">
        <f>B3&amp;C467&amp;D467</f>
        <v>DISTRIBUCION VOLUMEN X CRITERIO (Consumiciones).T.Pescados/Marisc.IngT.ESPAÑA</v>
      </c>
      <c r="B467" s="20">
        <v>0</v>
      </c>
      <c r="C467" s="20" t="s">
        <v>62</v>
      </c>
      <c r="D467" s="21" t="s">
        <v>135</v>
      </c>
      <c r="E467" s="21">
        <v>100</v>
      </c>
      <c r="F467" s="21">
        <v>100</v>
      </c>
      <c r="G467" s="21">
        <v>100</v>
      </c>
      <c r="H467" s="21">
        <v>100</v>
      </c>
    </row>
    <row r="468" spans="1:8" x14ac:dyDescent="0.35">
      <c r="A468" s="20" t="str">
        <f>B3&amp;C467&amp;D468</f>
        <v>DISTRIBUCION VOLUMEN X CRITERIO (Consumiciones).T.Pescados/Marisc.IngBCN AM</v>
      </c>
      <c r="B468" s="20">
        <v>0</v>
      </c>
      <c r="C468" s="20">
        <v>0</v>
      </c>
      <c r="D468" s="21" t="s">
        <v>136</v>
      </c>
      <c r="E468" s="21">
        <v>9.766699012438524</v>
      </c>
      <c r="F468" s="21">
        <v>10.921329117893135</v>
      </c>
      <c r="G468" s="21">
        <v>9.7671524705758941</v>
      </c>
      <c r="H468" s="21">
        <v>9.3657792271309148</v>
      </c>
    </row>
    <row r="469" spans="1:8" x14ac:dyDescent="0.35">
      <c r="A469" s="20" t="str">
        <f>B3&amp;C467&amp;D469</f>
        <v>DISTRIBUCION VOLUMEN X CRITERIO (Consumiciones).T.Pescados/Marisc.IngREST.CAT ARAGON</v>
      </c>
      <c r="B469" s="20">
        <v>0</v>
      </c>
      <c r="C469" s="20">
        <v>0</v>
      </c>
      <c r="D469" s="21" t="s">
        <v>137</v>
      </c>
      <c r="E469" s="21">
        <v>19.119238346669935</v>
      </c>
      <c r="F469" s="21">
        <v>11.51839819390719</v>
      </c>
      <c r="G469" s="21">
        <v>10.412942749938425</v>
      </c>
      <c r="H469" s="21">
        <v>11.883696018972399</v>
      </c>
    </row>
    <row r="470" spans="1:8" x14ac:dyDescent="0.35">
      <c r="A470" s="20" t="str">
        <f>B3&amp;C467&amp;D470</f>
        <v>DISTRIBUCION VOLUMEN X CRITERIO (Consumiciones).T.Pescados/Marisc.IngLEVANTE</v>
      </c>
      <c r="B470" s="20">
        <v>0</v>
      </c>
      <c r="C470" s="20">
        <v>0</v>
      </c>
      <c r="D470" s="21" t="s">
        <v>138</v>
      </c>
      <c r="E470" s="21">
        <v>21.085970703590064</v>
      </c>
      <c r="F470" s="21">
        <v>21.589572750758276</v>
      </c>
      <c r="G470" s="21">
        <v>21.526896272989475</v>
      </c>
      <c r="H470" s="21">
        <v>18.885519668113719</v>
      </c>
    </row>
    <row r="471" spans="1:8" x14ac:dyDescent="0.35">
      <c r="A471" s="20" t="str">
        <f>B3&amp;C467&amp;D471</f>
        <v>DISTRIBUCION VOLUMEN X CRITERIO (Consumiciones).T.Pescados/Marisc.IngANDALUCIA</v>
      </c>
      <c r="B471" s="20">
        <v>0</v>
      </c>
      <c r="C471" s="20">
        <v>0</v>
      </c>
      <c r="D471" s="21" t="s">
        <v>139</v>
      </c>
      <c r="E471" s="21">
        <v>19.739887239456817</v>
      </c>
      <c r="F471" s="21">
        <v>21.651095846200672</v>
      </c>
      <c r="G471" s="21">
        <v>24.396809048365625</v>
      </c>
      <c r="H471" s="21">
        <v>23.214458829775392</v>
      </c>
    </row>
    <row r="472" spans="1:8" x14ac:dyDescent="0.35">
      <c r="A472" s="20" t="str">
        <f>B3&amp;C467&amp;D472</f>
        <v>DISTRIBUCION VOLUMEN X CRITERIO (Consumiciones).T.Pescados/Marisc.IngMDD AM</v>
      </c>
      <c r="B472" s="20">
        <v>0</v>
      </c>
      <c r="C472" s="20">
        <v>0</v>
      </c>
      <c r="D472" s="21" t="s">
        <v>140</v>
      </c>
      <c r="E472" s="21">
        <v>11.771807627858385</v>
      </c>
      <c r="F472" s="21">
        <v>12.202908592553843</v>
      </c>
      <c r="G472" s="21">
        <v>14.201611621859685</v>
      </c>
      <c r="H472" s="21">
        <v>14.478205639042951</v>
      </c>
    </row>
    <row r="473" spans="1:8" x14ac:dyDescent="0.35">
      <c r="A473" s="20" t="str">
        <f>B3&amp;C467&amp;D473</f>
        <v>DISTRIBUCION VOLUMEN X CRITERIO (Consumiciones).T.Pescados/Marisc.IngRTO CENTRO</v>
      </c>
      <c r="B473" s="20">
        <v>0</v>
      </c>
      <c r="C473" s="20">
        <v>0</v>
      </c>
      <c r="D473" s="21" t="s">
        <v>141</v>
      </c>
      <c r="E473" s="21">
        <v>5.9970491710685154</v>
      </c>
      <c r="F473" s="21">
        <v>6.4710945613785524</v>
      </c>
      <c r="G473" s="21">
        <v>6.6997591977165181</v>
      </c>
      <c r="H473" s="21">
        <v>6.9037178173636402</v>
      </c>
    </row>
    <row r="474" spans="1:8" x14ac:dyDescent="0.35">
      <c r="A474" s="20" t="str">
        <f>B3&amp;C467&amp;D474</f>
        <v>DISTRIBUCION VOLUMEN X CRITERIO (Consumiciones).T.Pescados/Marisc.IngNORTE-CENTRO</v>
      </c>
      <c r="B474" s="20">
        <v>0</v>
      </c>
      <c r="C474" s="20">
        <v>0</v>
      </c>
      <c r="D474" s="21" t="s">
        <v>142</v>
      </c>
      <c r="E474" s="21">
        <v>6.4584023291249419</v>
      </c>
      <c r="F474" s="21">
        <v>8.451706748528192</v>
      </c>
      <c r="G474" s="21">
        <v>7.1511233583357026</v>
      </c>
      <c r="H474" s="21">
        <v>9.7443035200502273</v>
      </c>
    </row>
    <row r="475" spans="1:8" x14ac:dyDescent="0.35">
      <c r="A475" s="20" t="str">
        <f>B3&amp;C467&amp;D475</f>
        <v>DISTRIBUCION VOLUMEN X CRITERIO (Consumiciones).T.Pescados/Marisc.IngNOROESTE</v>
      </c>
      <c r="B475" s="20">
        <v>0</v>
      </c>
      <c r="C475" s="20">
        <v>0</v>
      </c>
      <c r="D475" s="21" t="s">
        <v>143</v>
      </c>
      <c r="E475" s="21">
        <v>6.0609399789296141</v>
      </c>
      <c r="F475" s="21">
        <v>7.1938964831053536</v>
      </c>
      <c r="G475" s="21">
        <v>5.8436975671410556</v>
      </c>
      <c r="H475" s="21">
        <v>5.5243171010187471</v>
      </c>
    </row>
    <row r="476" spans="1:8" x14ac:dyDescent="0.35">
      <c r="A476" s="20" t="str">
        <f>B3&amp;C467&amp;D476</f>
        <v>DISTRIBUCION VOLUMEN X CRITERIO (Consumiciones).T.Pescados/Marisc.Ing&lt;2MIL</v>
      </c>
      <c r="B476" s="20">
        <v>0</v>
      </c>
      <c r="C476" s="20">
        <v>0</v>
      </c>
      <c r="D476" s="21" t="s">
        <v>144</v>
      </c>
      <c r="E476" s="21">
        <v>3.0565626197466136</v>
      </c>
      <c r="F476" s="21">
        <v>4.2513341501131094</v>
      </c>
      <c r="G476" s="21">
        <v>4.5173541675558138</v>
      </c>
      <c r="H476" s="21">
        <v>2.8940948057914966</v>
      </c>
    </row>
    <row r="477" spans="1:8" x14ac:dyDescent="0.35">
      <c r="A477" s="20" t="str">
        <f>B3&amp;C467&amp;D477</f>
        <v>DISTRIBUCION VOLUMEN X CRITERIO (Consumiciones).T.Pescados/Marisc.Ing2-5MIL</v>
      </c>
      <c r="B477" s="20">
        <v>0</v>
      </c>
      <c r="C477" s="20">
        <v>0</v>
      </c>
      <c r="D477" s="21" t="s">
        <v>145</v>
      </c>
      <c r="E477" s="21">
        <v>8.9951240505029837</v>
      </c>
      <c r="F477" s="21">
        <v>3.8258738702360247</v>
      </c>
      <c r="G477" s="21">
        <v>3.5707281505222523</v>
      </c>
      <c r="H477" s="21">
        <v>6.104442745673599</v>
      </c>
    </row>
    <row r="478" spans="1:8" x14ac:dyDescent="0.35">
      <c r="A478" s="20" t="str">
        <f>B3&amp;C467&amp;D478</f>
        <v>DISTRIBUCION VOLUMEN X CRITERIO (Consumiciones).T.Pescados/Marisc.Ing5-10MIL</v>
      </c>
      <c r="B478" s="20">
        <v>0</v>
      </c>
      <c r="C478" s="20">
        <v>0</v>
      </c>
      <c r="D478" s="21" t="s">
        <v>146</v>
      </c>
      <c r="E478" s="21">
        <v>6.7783247107409235</v>
      </c>
      <c r="F478" s="21">
        <v>5.976702351071526</v>
      </c>
      <c r="G478" s="21">
        <v>3.9702064379516329</v>
      </c>
      <c r="H478" s="21">
        <v>8.6912403624467274</v>
      </c>
    </row>
    <row r="479" spans="1:8" x14ac:dyDescent="0.35">
      <c r="A479" s="20" t="str">
        <f>B3&amp;C467&amp;D479</f>
        <v>DISTRIBUCION VOLUMEN X CRITERIO (Consumiciones).T.Pescados/Marisc.Ing10-30MIL</v>
      </c>
      <c r="B479" s="20">
        <v>0</v>
      </c>
      <c r="C479" s="20">
        <v>0</v>
      </c>
      <c r="D479" s="21" t="s">
        <v>147</v>
      </c>
      <c r="E479" s="21">
        <v>20.737183985416738</v>
      </c>
      <c r="F479" s="21">
        <v>18.595807197145248</v>
      </c>
      <c r="G479" s="21">
        <v>17.364233122114985</v>
      </c>
      <c r="H479" s="21">
        <v>17.49601274179799</v>
      </c>
    </row>
    <row r="480" spans="1:8" x14ac:dyDescent="0.35">
      <c r="A480" s="20" t="str">
        <f>B3&amp;C467&amp;D480</f>
        <v>DISTRIBUCION VOLUMEN X CRITERIO (Consumiciones).T.Pescados/Marisc.Ing30-100MIL</v>
      </c>
      <c r="B480" s="20">
        <v>0</v>
      </c>
      <c r="C480" s="20">
        <v>0</v>
      </c>
      <c r="D480" s="21" t="s">
        <v>148</v>
      </c>
      <c r="E480" s="21">
        <v>18.670634650421245</v>
      </c>
      <c r="F480" s="21">
        <v>20.939879502039656</v>
      </c>
      <c r="G480" s="21">
        <v>19.905892739885712</v>
      </c>
      <c r="H480" s="21">
        <v>20.994639286295484</v>
      </c>
    </row>
    <row r="481" spans="1:8" x14ac:dyDescent="0.35">
      <c r="A481" s="20" t="str">
        <f>B3&amp;C467&amp;D481</f>
        <v>DISTRIBUCION VOLUMEN X CRITERIO (Consumiciones).T.Pescados/Marisc.Ing100-200MIL</v>
      </c>
      <c r="B481" s="20">
        <v>0</v>
      </c>
      <c r="C481" s="20">
        <v>0</v>
      </c>
      <c r="D481" s="21" t="s">
        <v>149</v>
      </c>
      <c r="E481" s="21">
        <v>9.5900664409582621</v>
      </c>
      <c r="F481" s="21">
        <v>11.123644244991105</v>
      </c>
      <c r="G481" s="21">
        <v>10.555935496046018</v>
      </c>
      <c r="H481" s="21">
        <v>9.9569870640948075</v>
      </c>
    </row>
    <row r="482" spans="1:8" x14ac:dyDescent="0.35">
      <c r="A482" s="20" t="str">
        <f>B3&amp;C467&amp;D482</f>
        <v>DISTRIBUCION VOLUMEN X CRITERIO (Consumiciones).T.Pescados/Marisc.Ing200-500MIL</v>
      </c>
      <c r="B482" s="20">
        <v>0</v>
      </c>
      <c r="C482" s="20">
        <v>0</v>
      </c>
      <c r="D482" s="21" t="s">
        <v>150</v>
      </c>
      <c r="E482" s="21">
        <v>14.351044853488565</v>
      </c>
      <c r="F482" s="21">
        <v>14.647129722677263</v>
      </c>
      <c r="G482" s="21">
        <v>16.219255029826471</v>
      </c>
      <c r="H482" s="21">
        <v>12.942972349853941</v>
      </c>
    </row>
    <row r="483" spans="1:8" x14ac:dyDescent="0.35">
      <c r="A483" s="20" t="str">
        <f>B3&amp;C467&amp;D483</f>
        <v>DISTRIBUCION VOLUMEN X CRITERIO (Consumiciones).T.Pescados/Marisc.Ing&gt;500MIL</v>
      </c>
      <c r="B483" s="20">
        <v>0</v>
      </c>
      <c r="C483" s="20">
        <v>0</v>
      </c>
      <c r="D483" s="21" t="s">
        <v>151</v>
      </c>
      <c r="E483" s="21">
        <v>17.821057111814543</v>
      </c>
      <c r="F483" s="21">
        <v>20.63962727922091</v>
      </c>
      <c r="G483" s="21">
        <v>23.896389714045362</v>
      </c>
      <c r="H483" s="21">
        <v>20.919619358173971</v>
      </c>
    </row>
    <row r="484" spans="1:8" x14ac:dyDescent="0.35">
      <c r="A484" s="20" t="str">
        <f>B3&amp;C467&amp;D484</f>
        <v>DISTRIBUCION VOLUMEN X CRITERIO (Consumiciones).T.Pescados/Marisc.IngDE 15 A 19 AÑOS</v>
      </c>
      <c r="B484" s="20">
        <v>0</v>
      </c>
      <c r="C484" s="20">
        <v>0</v>
      </c>
      <c r="D484" s="21" t="s">
        <v>152</v>
      </c>
      <c r="E484" s="21">
        <v>1.089876853353235</v>
      </c>
      <c r="F484" s="21">
        <v>0</v>
      </c>
      <c r="G484" s="21">
        <v>0</v>
      </c>
      <c r="H484" s="21">
        <v>0</v>
      </c>
    </row>
    <row r="485" spans="1:8" x14ac:dyDescent="0.35">
      <c r="A485" s="20" t="str">
        <f>B3&amp;C467&amp;D485</f>
        <v>DISTRIBUCION VOLUMEN X CRITERIO (Consumiciones).T.Pescados/Marisc.IngDE 20 A 24 AÑOS</v>
      </c>
      <c r="B485" s="20">
        <v>0</v>
      </c>
      <c r="C485" s="20">
        <v>0</v>
      </c>
      <c r="D485" s="21" t="s">
        <v>153</v>
      </c>
      <c r="E485" s="21">
        <v>1.9649213473062865</v>
      </c>
      <c r="F485" s="21">
        <v>2.1402098848707607</v>
      </c>
      <c r="G485" s="21">
        <v>2.1265186407089036</v>
      </c>
      <c r="H485" s="21">
        <v>1.7308709095610757</v>
      </c>
    </row>
    <row r="486" spans="1:8" x14ac:dyDescent="0.35">
      <c r="A486" s="20" t="str">
        <f>B3&amp;C467&amp;D486</f>
        <v>DISTRIBUCION VOLUMEN X CRITERIO (Consumiciones).T.Pescados/Marisc.IngDE 25 A 34 AÑOS</v>
      </c>
      <c r="B486" s="20">
        <v>0</v>
      </c>
      <c r="C486" s="20">
        <v>0</v>
      </c>
      <c r="D486" s="21" t="s">
        <v>154</v>
      </c>
      <c r="E486" s="21">
        <v>6.9473227434738511</v>
      </c>
      <c r="F486" s="21">
        <v>6.0180601633253641</v>
      </c>
      <c r="G486" s="21">
        <v>7.1281615262432334</v>
      </c>
      <c r="H486" s="21">
        <v>6.3253872830808451</v>
      </c>
    </row>
    <row r="487" spans="1:8" x14ac:dyDescent="0.35">
      <c r="A487" s="20" t="str">
        <f>B3&amp;C467&amp;D487</f>
        <v>DISTRIBUCION VOLUMEN X CRITERIO (Consumiciones).T.Pescados/Marisc.IngDE 35 A 49 AÑOS</v>
      </c>
      <c r="B487" s="20">
        <v>0</v>
      </c>
      <c r="C487" s="20">
        <v>0</v>
      </c>
      <c r="D487" s="21" t="s">
        <v>155</v>
      </c>
      <c r="E487" s="21">
        <v>22.632824932726862</v>
      </c>
      <c r="F487" s="21">
        <v>23.202249356441779</v>
      </c>
      <c r="G487" s="21">
        <v>21.002203883380325</v>
      </c>
      <c r="H487" s="21">
        <v>19.990392673858288</v>
      </c>
    </row>
    <row r="488" spans="1:8" x14ac:dyDescent="0.35">
      <c r="A488" s="20" t="str">
        <f>B3&amp;C467&amp;D488</f>
        <v>DISTRIBUCION VOLUMEN X CRITERIO (Consumiciones).T.Pescados/Marisc.IngDE 50 A 59 AÑOS</v>
      </c>
      <c r="B488" s="20">
        <v>0</v>
      </c>
      <c r="C488" s="20">
        <v>0</v>
      </c>
      <c r="D488" s="21" t="s">
        <v>156</v>
      </c>
      <c r="E488" s="21">
        <v>28.284096703584044</v>
      </c>
      <c r="F488" s="21">
        <v>27.744744083317656</v>
      </c>
      <c r="G488" s="21">
        <v>26.857938993669617</v>
      </c>
      <c r="H488" s="21">
        <v>27.719183738914268</v>
      </c>
    </row>
    <row r="489" spans="1:8" x14ac:dyDescent="0.35">
      <c r="A489" s="20" t="str">
        <f>B3&amp;C467&amp;D489</f>
        <v>DISTRIBUCION VOLUMEN X CRITERIO (Consumiciones).T.Pescados/Marisc.IngDE 60 A 75 AÑOS</v>
      </c>
      <c r="B489" s="20">
        <v>0</v>
      </c>
      <c r="C489" s="20">
        <v>0</v>
      </c>
      <c r="D489" s="21" t="s">
        <v>157</v>
      </c>
      <c r="E489" s="21">
        <v>39.080950968559712</v>
      </c>
      <c r="F489" s="21">
        <v>40.311160974445812</v>
      </c>
      <c r="G489" s="21">
        <v>41.852496131891577</v>
      </c>
      <c r="H489" s="21">
        <v>43.678717071216425</v>
      </c>
    </row>
    <row r="490" spans="1:8" x14ac:dyDescent="0.35">
      <c r="A490" s="20" t="str">
        <f>B3&amp;C467&amp;D490</f>
        <v>DISTRIBUCION VOLUMEN X CRITERIO (Consumiciones).T.Pescados/Marisc.IngALTA Y MEDIA ALTA</v>
      </c>
      <c r="B490" s="20">
        <v>0</v>
      </c>
      <c r="C490" s="20">
        <v>0</v>
      </c>
      <c r="D490" s="21" t="s">
        <v>158</v>
      </c>
      <c r="E490" s="21">
        <v>32.236137418830346</v>
      </c>
      <c r="F490" s="21">
        <v>33.288714826082497</v>
      </c>
      <c r="G490" s="21">
        <v>29.72283312653715</v>
      </c>
      <c r="H490" s="21">
        <v>37.086936716041649</v>
      </c>
    </row>
    <row r="491" spans="1:8" x14ac:dyDescent="0.35">
      <c r="A491" s="20" t="str">
        <f>B3&amp;C467&amp;D491</f>
        <v>DISTRIBUCION VOLUMEN X CRITERIO (Consumiciones).T.Pescados/Marisc.IngMEDIA</v>
      </c>
      <c r="B491" s="20">
        <v>0</v>
      </c>
      <c r="C491" s="20">
        <v>0</v>
      </c>
      <c r="D491" s="21" t="s">
        <v>159</v>
      </c>
      <c r="E491" s="21">
        <v>31.407327786719179</v>
      </c>
      <c r="F491" s="21">
        <v>30.980813322993573</v>
      </c>
      <c r="G491" s="21">
        <v>34.151785140396008</v>
      </c>
      <c r="H491" s="21">
        <v>31.907825439458922</v>
      </c>
    </row>
    <row r="492" spans="1:8" x14ac:dyDescent="0.35">
      <c r="A492" s="20" t="str">
        <f>B3&amp;C467&amp;D492</f>
        <v>DISTRIBUCION VOLUMEN X CRITERIO (Consumiciones).T.Pescados/Marisc.IngMEDIA BAJA</v>
      </c>
      <c r="B492" s="20">
        <v>0</v>
      </c>
      <c r="C492" s="20">
        <v>0</v>
      </c>
      <c r="D492" s="21" t="s">
        <v>160</v>
      </c>
      <c r="E492" s="21">
        <v>17.414999884598849</v>
      </c>
      <c r="F492" s="21">
        <v>20.427422080891784</v>
      </c>
      <c r="G492" s="21">
        <v>20.100887055347503</v>
      </c>
      <c r="H492" s="21">
        <v>17.952225664544848</v>
      </c>
    </row>
    <row r="493" spans="1:8" x14ac:dyDescent="0.35">
      <c r="A493" s="20" t="str">
        <f>B3&amp;C467&amp;D493</f>
        <v>DISTRIBUCION VOLUMEN X CRITERIO (Consumiciones).T.Pescados/Marisc.IngBAJA</v>
      </c>
      <c r="B493" s="20">
        <v>0</v>
      </c>
      <c r="C493" s="20">
        <v>0</v>
      </c>
      <c r="D493" s="21" t="s">
        <v>161</v>
      </c>
      <c r="E493" s="21">
        <v>18.941533476296961</v>
      </c>
      <c r="F493" s="21">
        <v>15.303046710931847</v>
      </c>
      <c r="G493" s="21">
        <v>16.02448696464171</v>
      </c>
      <c r="H493" s="21">
        <v>13.053007822890574</v>
      </c>
    </row>
    <row r="494" spans="1:8" x14ac:dyDescent="0.35">
      <c r="A494" s="20" t="str">
        <f>B3&amp;C467&amp;D494</f>
        <v>DISTRIBUCION VOLUMEN X CRITERIO (Consumiciones).T.Pescados/Marisc.IngHOMBRE</v>
      </c>
      <c r="B494" s="20">
        <v>0</v>
      </c>
      <c r="C494" s="20">
        <v>0</v>
      </c>
      <c r="D494" s="21" t="s">
        <v>162</v>
      </c>
      <c r="E494" s="21">
        <v>55.258946563819634</v>
      </c>
      <c r="F494" s="21">
        <v>52.349661281120618</v>
      </c>
      <c r="G494" s="21">
        <v>54.802573494060155</v>
      </c>
      <c r="H494" s="21">
        <v>55.555202149252537</v>
      </c>
    </row>
    <row r="495" spans="1:8" x14ac:dyDescent="0.35">
      <c r="A495" s="20" t="str">
        <f>B3&amp;C467&amp;D495</f>
        <v>DISTRIBUCION VOLUMEN X CRITERIO (Consumiciones).T.Pescados/Marisc.IngMUJER</v>
      </c>
      <c r="B495" s="20">
        <v>0</v>
      </c>
      <c r="C495" s="20">
        <v>0</v>
      </c>
      <c r="D495" s="21" t="s">
        <v>163</v>
      </c>
      <c r="E495" s="21">
        <v>44.741040534188343</v>
      </c>
      <c r="F495" s="21">
        <v>47.650326482478242</v>
      </c>
      <c r="G495" s="21">
        <v>45.197400795681091</v>
      </c>
      <c r="H495" s="21">
        <v>44.444797850747463</v>
      </c>
    </row>
    <row r="496" spans="1:8" x14ac:dyDescent="0.35">
      <c r="A496" s="20" t="str">
        <f>B3&amp;C496&amp;D496</f>
        <v>DISTRIBUCION VOLUMEN X CRITERIO (Consumiciones)Pescados Ing.T.ESPAÑA</v>
      </c>
      <c r="B496" s="20">
        <v>0</v>
      </c>
      <c r="C496" s="20" t="s">
        <v>63</v>
      </c>
      <c r="D496" s="21" t="s">
        <v>135</v>
      </c>
      <c r="E496" s="21">
        <v>100</v>
      </c>
      <c r="F496" s="21">
        <v>100</v>
      </c>
      <c r="G496" s="21">
        <v>100</v>
      </c>
      <c r="H496" s="21">
        <v>100</v>
      </c>
    </row>
    <row r="497" spans="1:8" x14ac:dyDescent="0.35">
      <c r="A497" s="20" t="str">
        <f>B3&amp;C496&amp;D497</f>
        <v>DISTRIBUCION VOLUMEN X CRITERIO (Consumiciones)Pescados Ing.BCN AM</v>
      </c>
      <c r="B497" s="20">
        <v>0</v>
      </c>
      <c r="C497" s="20">
        <v>0</v>
      </c>
      <c r="D497" s="21" t="s">
        <v>136</v>
      </c>
      <c r="E497" s="21">
        <v>9.3341844625433019</v>
      </c>
      <c r="F497" s="21">
        <v>11.774672170934126</v>
      </c>
      <c r="G497" s="21">
        <v>10.470719095321014</v>
      </c>
      <c r="H497" s="21">
        <v>10.096232240422518</v>
      </c>
    </row>
    <row r="498" spans="1:8" x14ac:dyDescent="0.35">
      <c r="A498" s="20" t="str">
        <f>B3&amp;C496&amp;D498</f>
        <v>DISTRIBUCION VOLUMEN X CRITERIO (Consumiciones)Pescados Ing.REST.CAT ARAGON</v>
      </c>
      <c r="B498" s="20">
        <v>0</v>
      </c>
      <c r="C498" s="20">
        <v>0</v>
      </c>
      <c r="D498" s="21" t="s">
        <v>137</v>
      </c>
      <c r="E498" s="21">
        <v>18.579074437006689</v>
      </c>
      <c r="F498" s="21">
        <v>10.152282275492201</v>
      </c>
      <c r="G498" s="21">
        <v>9.5251318109690573</v>
      </c>
      <c r="H498" s="21">
        <v>10.696622512855336</v>
      </c>
    </row>
    <row r="499" spans="1:8" x14ac:dyDescent="0.35">
      <c r="A499" s="20" t="str">
        <f>B3&amp;C496&amp;D499</f>
        <v>DISTRIBUCION VOLUMEN X CRITERIO (Consumiciones)Pescados Ing.LEVANTE</v>
      </c>
      <c r="B499" s="20">
        <v>0</v>
      </c>
      <c r="C499" s="20">
        <v>0</v>
      </c>
      <c r="D499" s="21" t="s">
        <v>138</v>
      </c>
      <c r="E499" s="21">
        <v>21.200756410882022</v>
      </c>
      <c r="F499" s="21">
        <v>20.727017922357106</v>
      </c>
      <c r="G499" s="21">
        <v>21.028096868096338</v>
      </c>
      <c r="H499" s="21">
        <v>18.424617631770534</v>
      </c>
    </row>
    <row r="500" spans="1:8" x14ac:dyDescent="0.35">
      <c r="A500" s="20" t="str">
        <f>B3&amp;C496&amp;D500</f>
        <v>DISTRIBUCION VOLUMEN X CRITERIO (Consumiciones)Pescados Ing.ANDALUCIA</v>
      </c>
      <c r="B500" s="20">
        <v>0</v>
      </c>
      <c r="C500" s="20">
        <v>0</v>
      </c>
      <c r="D500" s="21" t="s">
        <v>139</v>
      </c>
      <c r="E500" s="21">
        <v>20.143674415682884</v>
      </c>
      <c r="F500" s="21">
        <v>22.008480245781364</v>
      </c>
      <c r="G500" s="21">
        <v>25.144999790338346</v>
      </c>
      <c r="H500" s="21">
        <v>24.114824917111129</v>
      </c>
    </row>
    <row r="501" spans="1:8" x14ac:dyDescent="0.35">
      <c r="A501" s="20" t="str">
        <f>B3&amp;C496&amp;D501</f>
        <v>DISTRIBUCION VOLUMEN X CRITERIO (Consumiciones)Pescados Ing.MDD AM</v>
      </c>
      <c r="B501" s="20">
        <v>0</v>
      </c>
      <c r="C501" s="20">
        <v>0</v>
      </c>
      <c r="D501" s="21" t="s">
        <v>140</v>
      </c>
      <c r="E501" s="21">
        <v>13.069825168418406</v>
      </c>
      <c r="F501" s="21">
        <v>13.016208613566555</v>
      </c>
      <c r="G501" s="21">
        <v>14.868091924495324</v>
      </c>
      <c r="H501" s="21">
        <v>15.425514079433992</v>
      </c>
    </row>
    <row r="502" spans="1:8" x14ac:dyDescent="0.35">
      <c r="A502" s="20" t="str">
        <f>B3&amp;C496&amp;D502</f>
        <v>DISTRIBUCION VOLUMEN X CRITERIO (Consumiciones)Pescados Ing.RTO CENTRO</v>
      </c>
      <c r="B502" s="20">
        <v>0</v>
      </c>
      <c r="C502" s="20">
        <v>0</v>
      </c>
      <c r="D502" s="21" t="s">
        <v>141</v>
      </c>
      <c r="E502" s="21">
        <v>5.5093076865653297</v>
      </c>
      <c r="F502" s="21">
        <v>6.2982851772109685</v>
      </c>
      <c r="G502" s="21">
        <v>6.1276508405225218</v>
      </c>
      <c r="H502" s="21">
        <v>6.1699675487476906</v>
      </c>
    </row>
    <row r="503" spans="1:8" x14ac:dyDescent="0.35">
      <c r="A503" s="20" t="str">
        <f>B3&amp;C496&amp;D503</f>
        <v>DISTRIBUCION VOLUMEN X CRITERIO (Consumiciones)Pescados Ing.NORTE-CENTRO</v>
      </c>
      <c r="B503" s="20">
        <v>0</v>
      </c>
      <c r="C503" s="20">
        <v>0</v>
      </c>
      <c r="D503" s="21" t="s">
        <v>142</v>
      </c>
      <c r="E503" s="21">
        <v>6.6155574828792449</v>
      </c>
      <c r="F503" s="21">
        <v>9.14115946435588</v>
      </c>
      <c r="G503" s="21">
        <v>6.797451397119028</v>
      </c>
      <c r="H503" s="21">
        <v>9.6917169307653026</v>
      </c>
    </row>
    <row r="504" spans="1:8" x14ac:dyDescent="0.35">
      <c r="A504" s="20" t="str">
        <f>B3&amp;C496&amp;D504</f>
        <v>DISTRIBUCION VOLUMEN X CRITERIO (Consumiciones)Pescados Ing.NOROESTE</v>
      </c>
      <c r="B504" s="20">
        <v>0</v>
      </c>
      <c r="C504" s="20">
        <v>0</v>
      </c>
      <c r="D504" s="21" t="s">
        <v>143</v>
      </c>
      <c r="E504" s="21">
        <v>5.5476288851590319</v>
      </c>
      <c r="F504" s="21">
        <v>6.881905322531412</v>
      </c>
      <c r="G504" s="21">
        <v>6.0378671009973273</v>
      </c>
      <c r="H504" s="21">
        <v>5.3804964834907407</v>
      </c>
    </row>
    <row r="505" spans="1:8" x14ac:dyDescent="0.35">
      <c r="A505" s="20" t="str">
        <f>B3&amp;C496&amp;D505</f>
        <v>DISTRIBUCION VOLUMEN X CRITERIO (Consumiciones)Pescados Ing.&lt;2MIL</v>
      </c>
      <c r="B505" s="20">
        <v>0</v>
      </c>
      <c r="C505" s="20">
        <v>0</v>
      </c>
      <c r="D505" s="21" t="s">
        <v>144</v>
      </c>
      <c r="E505" s="21">
        <v>2.6787486312481539</v>
      </c>
      <c r="F505" s="21">
        <v>4.2092094195403273</v>
      </c>
      <c r="G505" s="21">
        <v>4.5451776716963401</v>
      </c>
      <c r="H505" s="21">
        <v>3.017258339987154</v>
      </c>
    </row>
    <row r="506" spans="1:8" x14ac:dyDescent="0.35">
      <c r="A506" s="20" t="str">
        <f>B3&amp;C496&amp;D506</f>
        <v>DISTRIBUCION VOLUMEN X CRITERIO (Consumiciones)Pescados Ing.2-5MIL</v>
      </c>
      <c r="B506" s="20">
        <v>0</v>
      </c>
      <c r="C506" s="20">
        <v>0</v>
      </c>
      <c r="D506" s="21" t="s">
        <v>145</v>
      </c>
      <c r="E506" s="21">
        <v>10.881821352208124</v>
      </c>
      <c r="F506" s="21">
        <v>3.6999040799274421</v>
      </c>
      <c r="G506" s="21">
        <v>3.1736250057932827</v>
      </c>
      <c r="H506" s="21">
        <v>5.7205073694734692</v>
      </c>
    </row>
    <row r="507" spans="1:8" x14ac:dyDescent="0.35">
      <c r="A507" s="20" t="str">
        <f>B3&amp;C496&amp;D507</f>
        <v>DISTRIBUCION VOLUMEN X CRITERIO (Consumiciones)Pescados Ing.5-10MIL</v>
      </c>
      <c r="B507" s="20">
        <v>0</v>
      </c>
      <c r="C507" s="20">
        <v>0</v>
      </c>
      <c r="D507" s="21" t="s">
        <v>146</v>
      </c>
      <c r="E507" s="21">
        <v>6.5184190762984278</v>
      </c>
      <c r="F507" s="21">
        <v>6.1617927393608198</v>
      </c>
      <c r="G507" s="21">
        <v>3.7167912498262012</v>
      </c>
      <c r="H507" s="21">
        <v>7.6545912895296304</v>
      </c>
    </row>
    <row r="508" spans="1:8" x14ac:dyDescent="0.35">
      <c r="A508" s="20" t="str">
        <f>B3&amp;C496&amp;D508</f>
        <v>DISTRIBUCION VOLUMEN X CRITERIO (Consumiciones)Pescados Ing.10-30MIL</v>
      </c>
      <c r="B508" s="20">
        <v>0</v>
      </c>
      <c r="C508" s="20">
        <v>0</v>
      </c>
      <c r="D508" s="21" t="s">
        <v>147</v>
      </c>
      <c r="E508" s="21">
        <v>20.258665853223263</v>
      </c>
      <c r="F508" s="21">
        <v>18.245324879113927</v>
      </c>
      <c r="G508" s="21">
        <v>17.120626071757254</v>
      </c>
      <c r="H508" s="21">
        <v>17.950778822400011</v>
      </c>
    </row>
    <row r="509" spans="1:8" x14ac:dyDescent="0.35">
      <c r="A509" s="20" t="str">
        <f>B3&amp;C496&amp;D509</f>
        <v>DISTRIBUCION VOLUMEN X CRITERIO (Consumiciones)Pescados Ing.30-100MIL</v>
      </c>
      <c r="B509" s="20">
        <v>0</v>
      </c>
      <c r="C509" s="20">
        <v>0</v>
      </c>
      <c r="D509" s="21" t="s">
        <v>148</v>
      </c>
      <c r="E509" s="21">
        <v>19.548029806492565</v>
      </c>
      <c r="F509" s="21">
        <v>20.756522771457202</v>
      </c>
      <c r="G509" s="21">
        <v>20.197179057670194</v>
      </c>
      <c r="H509" s="21">
        <v>20.947340781019498</v>
      </c>
    </row>
    <row r="510" spans="1:8" x14ac:dyDescent="0.35">
      <c r="A510" s="20" t="str">
        <f>B3&amp;C496&amp;D510</f>
        <v>DISTRIBUCION VOLUMEN X CRITERIO (Consumiciones)Pescados Ing.100-200MIL</v>
      </c>
      <c r="B510" s="20">
        <v>0</v>
      </c>
      <c r="C510" s="20">
        <v>0</v>
      </c>
      <c r="D510" s="21" t="s">
        <v>149</v>
      </c>
      <c r="E510" s="21">
        <v>8.9843994916591932</v>
      </c>
      <c r="F510" s="21">
        <v>11.225106782531116</v>
      </c>
      <c r="G510" s="21">
        <v>10.407229133700131</v>
      </c>
      <c r="H510" s="21">
        <v>10.028179537567741</v>
      </c>
    </row>
    <row r="511" spans="1:8" x14ac:dyDescent="0.35">
      <c r="A511" s="20" t="str">
        <f>B3&amp;C496&amp;D511</f>
        <v>DISTRIBUCION VOLUMEN X CRITERIO (Consumiciones)Pescados Ing.200-500MIL</v>
      </c>
      <c r="B511" s="20">
        <v>0</v>
      </c>
      <c r="C511" s="20">
        <v>0</v>
      </c>
      <c r="D511" s="21" t="s">
        <v>150</v>
      </c>
      <c r="E511" s="21">
        <v>13.014342508278512</v>
      </c>
      <c r="F511" s="21">
        <v>14.080221904605697</v>
      </c>
      <c r="G511" s="21">
        <v>16.540353246776178</v>
      </c>
      <c r="H511" s="21">
        <v>13.178213183062882</v>
      </c>
    </row>
    <row r="512" spans="1:8" x14ac:dyDescent="0.35">
      <c r="A512" s="20" t="str">
        <f>B3&amp;C496&amp;D512</f>
        <v>DISTRIBUCION VOLUMEN X CRITERIO (Consumiciones)Pescados Ing.&gt;500MIL</v>
      </c>
      <c r="B512" s="20">
        <v>0</v>
      </c>
      <c r="C512" s="20">
        <v>0</v>
      </c>
      <c r="D512" s="21" t="s">
        <v>151</v>
      </c>
      <c r="E512" s="21">
        <v>18.115576263637394</v>
      </c>
      <c r="F512" s="21">
        <v>21.621927283284794</v>
      </c>
      <c r="G512" s="21">
        <v>24.299026066460534</v>
      </c>
      <c r="H512" s="21">
        <v>21.503134504660991</v>
      </c>
    </row>
    <row r="513" spans="1:8" x14ac:dyDescent="0.35">
      <c r="A513" s="20" t="str">
        <f>B3&amp;C496&amp;D513</f>
        <v>DISTRIBUCION VOLUMEN X CRITERIO (Consumiciones)Pescados Ing.DE 15 A 19 AÑOS</v>
      </c>
      <c r="B513" s="20">
        <v>0</v>
      </c>
      <c r="C513" s="20">
        <v>0</v>
      </c>
      <c r="D513" s="21" t="s">
        <v>152</v>
      </c>
      <c r="E513" s="21">
        <v>1.4504164244702913</v>
      </c>
      <c r="F513" s="21">
        <v>0</v>
      </c>
      <c r="G513" s="21">
        <v>0</v>
      </c>
      <c r="H513" s="21">
        <v>0</v>
      </c>
    </row>
    <row r="514" spans="1:8" x14ac:dyDescent="0.35">
      <c r="A514" s="20" t="str">
        <f>B3&amp;C496&amp;D514</f>
        <v>DISTRIBUCION VOLUMEN X CRITERIO (Consumiciones)Pescados Ing.DE 20 A 24 AÑOS</v>
      </c>
      <c r="B514" s="20">
        <v>0</v>
      </c>
      <c r="C514" s="20">
        <v>0</v>
      </c>
      <c r="D514" s="21" t="s">
        <v>153</v>
      </c>
      <c r="E514" s="21">
        <v>2.2872785806410332</v>
      </c>
      <c r="F514" s="21">
        <v>2.4854435060885067</v>
      </c>
      <c r="G514" s="21">
        <v>2.7713624255425269</v>
      </c>
      <c r="H514" s="21">
        <v>1.9867450528873503</v>
      </c>
    </row>
    <row r="515" spans="1:8" x14ac:dyDescent="0.35">
      <c r="A515" s="20" t="str">
        <f>B3&amp;C496&amp;D515</f>
        <v>DISTRIBUCION VOLUMEN X CRITERIO (Consumiciones)Pescados Ing.DE 25 A 34 AÑOS</v>
      </c>
      <c r="B515" s="20">
        <v>0</v>
      </c>
      <c r="C515" s="20">
        <v>0</v>
      </c>
      <c r="D515" s="21" t="s">
        <v>154</v>
      </c>
      <c r="E515" s="21">
        <v>6.9735729252613083</v>
      </c>
      <c r="F515" s="21">
        <v>6.3795341021240324</v>
      </c>
      <c r="G515" s="21">
        <v>7.8544904008068652</v>
      </c>
      <c r="H515" s="21">
        <v>7.0973468670646964</v>
      </c>
    </row>
    <row r="516" spans="1:8" x14ac:dyDescent="0.35">
      <c r="A516" s="20" t="str">
        <f>B3&amp;C496&amp;D516</f>
        <v>DISTRIBUCION VOLUMEN X CRITERIO (Consumiciones)Pescados Ing.DE 35 A 49 AÑOS</v>
      </c>
      <c r="B516" s="20">
        <v>0</v>
      </c>
      <c r="C516" s="20">
        <v>0</v>
      </c>
      <c r="D516" s="21" t="s">
        <v>155</v>
      </c>
      <c r="E516" s="21">
        <v>21.7026836696622</v>
      </c>
      <c r="F516" s="21">
        <v>22.698747682775437</v>
      </c>
      <c r="G516" s="21">
        <v>20.263026057632676</v>
      </c>
      <c r="H516" s="21">
        <v>20.667535810060272</v>
      </c>
    </row>
    <row r="517" spans="1:8" x14ac:dyDescent="0.35">
      <c r="A517" s="20" t="str">
        <f>B3&amp;C496&amp;D517</f>
        <v>DISTRIBUCION VOLUMEN X CRITERIO (Consumiciones)Pescados Ing.DE 50 A 59 AÑOS</v>
      </c>
      <c r="B517" s="20">
        <v>0</v>
      </c>
      <c r="C517" s="20">
        <v>0</v>
      </c>
      <c r="D517" s="21" t="s">
        <v>156</v>
      </c>
      <c r="E517" s="21">
        <v>26.812262992363177</v>
      </c>
      <c r="F517" s="21">
        <v>27.282917046791649</v>
      </c>
      <c r="G517" s="21">
        <v>27.144214110891152</v>
      </c>
      <c r="H517" s="21">
        <v>28.292787768503679</v>
      </c>
    </row>
    <row r="518" spans="1:8" x14ac:dyDescent="0.35">
      <c r="A518" s="20" t="str">
        <f>B3&amp;C496&amp;D518</f>
        <v>DISTRIBUCION VOLUMEN X CRITERIO (Consumiciones)Pescados Ing.DE 60 A 75 AÑOS</v>
      </c>
      <c r="B518" s="20">
        <v>0</v>
      </c>
      <c r="C518" s="20">
        <v>0</v>
      </c>
      <c r="D518" s="21" t="s">
        <v>157</v>
      </c>
      <c r="E518" s="21">
        <v>40.773786625678952</v>
      </c>
      <c r="F518" s="21">
        <v>40.501843586725855</v>
      </c>
      <c r="G518" s="21">
        <v>40.918507827000447</v>
      </c>
      <c r="H518" s="21">
        <v>41.281797672298239</v>
      </c>
    </row>
    <row r="519" spans="1:8" x14ac:dyDescent="0.35">
      <c r="A519" s="20" t="str">
        <f>B3&amp;C496&amp;D519</f>
        <v>DISTRIBUCION VOLUMEN X CRITERIO (Consumiciones)Pescados Ing.ALTA Y MEDIA ALTA</v>
      </c>
      <c r="B519" s="20">
        <v>0</v>
      </c>
      <c r="C519" s="20">
        <v>0</v>
      </c>
      <c r="D519" s="21" t="s">
        <v>158</v>
      </c>
      <c r="E519" s="21">
        <v>31.586630019288126</v>
      </c>
      <c r="F519" s="21">
        <v>33.114132628187342</v>
      </c>
      <c r="G519" s="21">
        <v>28.852250331596451</v>
      </c>
      <c r="H519" s="21">
        <v>35.79429779669853</v>
      </c>
    </row>
    <row r="520" spans="1:8" x14ac:dyDescent="0.35">
      <c r="A520" s="20" t="str">
        <f>B3&amp;C496&amp;D520</f>
        <v>DISTRIBUCION VOLUMEN X CRITERIO (Consumiciones)Pescados Ing.MEDIA</v>
      </c>
      <c r="B520" s="20">
        <v>0</v>
      </c>
      <c r="C520" s="20">
        <v>0</v>
      </c>
      <c r="D520" s="21" t="s">
        <v>159</v>
      </c>
      <c r="E520" s="21">
        <v>30.161910022245319</v>
      </c>
      <c r="F520" s="21">
        <v>30.658610748511002</v>
      </c>
      <c r="G520" s="21">
        <v>33.900999975723387</v>
      </c>
      <c r="H520" s="21">
        <v>30.932060597106105</v>
      </c>
    </row>
    <row r="521" spans="1:8" x14ac:dyDescent="0.35">
      <c r="A521" s="20" t="str">
        <f>B3&amp;C496&amp;D521</f>
        <v>DISTRIBUCION VOLUMEN X CRITERIO (Consumiciones)Pescados Ing.MEDIA BAJA</v>
      </c>
      <c r="B521" s="20">
        <v>0</v>
      </c>
      <c r="C521" s="20">
        <v>0</v>
      </c>
      <c r="D521" s="21" t="s">
        <v>160</v>
      </c>
      <c r="E521" s="21">
        <v>17.87800650915473</v>
      </c>
      <c r="F521" s="21">
        <v>20.137485881468695</v>
      </c>
      <c r="G521" s="21">
        <v>19.504708559271347</v>
      </c>
      <c r="H521" s="21">
        <v>17.894607304632206</v>
      </c>
    </row>
    <row r="522" spans="1:8" x14ac:dyDescent="0.35">
      <c r="A522" s="20" t="str">
        <f>B3&amp;C496&amp;D522</f>
        <v>DISTRIBUCION VOLUMEN X CRITERIO (Consumiciones)Pescados Ing.BAJA</v>
      </c>
      <c r="B522" s="20">
        <v>0</v>
      </c>
      <c r="C522" s="20">
        <v>0</v>
      </c>
      <c r="D522" s="21" t="s">
        <v>161</v>
      </c>
      <c r="E522" s="21">
        <v>20.373458421054554</v>
      </c>
      <c r="F522" s="21">
        <v>16.089773406649542</v>
      </c>
      <c r="G522" s="21">
        <v>17.742049961267767</v>
      </c>
      <c r="H522" s="21">
        <v>15.379034301563157</v>
      </c>
    </row>
    <row r="523" spans="1:8" x14ac:dyDescent="0.35">
      <c r="A523" s="20" t="str">
        <f>B3&amp;C496&amp;D523</f>
        <v>DISTRIBUCION VOLUMEN X CRITERIO (Consumiciones)Pescados Ing.HOMBRE</v>
      </c>
      <c r="B523" s="20">
        <v>0</v>
      </c>
      <c r="C523" s="20">
        <v>0</v>
      </c>
      <c r="D523" s="21" t="s">
        <v>162</v>
      </c>
      <c r="E523" s="21">
        <v>56.487680531125307</v>
      </c>
      <c r="F523" s="21">
        <v>53.936287167029505</v>
      </c>
      <c r="G523" s="21">
        <v>54.717541617837576</v>
      </c>
      <c r="H523" s="21">
        <v>55.608922218811315</v>
      </c>
    </row>
    <row r="524" spans="1:8" x14ac:dyDescent="0.35">
      <c r="A524" s="20" t="str">
        <f>B3&amp;C496&amp;D524</f>
        <v>DISTRIBUCION VOLUMEN X CRITERIO (Consumiciones)Pescados Ing.MUJER</v>
      </c>
      <c r="B524" s="20">
        <v>0</v>
      </c>
      <c r="C524" s="20">
        <v>0</v>
      </c>
      <c r="D524" s="21" t="s">
        <v>163</v>
      </c>
      <c r="E524" s="21">
        <v>43.512326926488782</v>
      </c>
      <c r="F524" s="21">
        <v>46.063718162603642</v>
      </c>
      <c r="G524" s="21">
        <v>45.282458382162424</v>
      </c>
      <c r="H524" s="21">
        <v>44.391077781188685</v>
      </c>
    </row>
    <row r="525" spans="1:8" x14ac:dyDescent="0.35">
      <c r="A525" s="20" t="str">
        <f>B3&amp;C525&amp;D525</f>
        <v>DISTRIBUCION VOLUMEN X CRITERIO (Consumiciones)Merluza/Pescadil.IngT.ESPAÑA</v>
      </c>
      <c r="B525" s="20">
        <v>0</v>
      </c>
      <c r="C525" s="20" t="s">
        <v>64</v>
      </c>
      <c r="D525" s="21" t="s">
        <v>135</v>
      </c>
      <c r="E525" s="21">
        <v>100</v>
      </c>
      <c r="F525" s="21">
        <v>100</v>
      </c>
      <c r="G525" s="21">
        <v>100</v>
      </c>
      <c r="H525" s="21">
        <v>100</v>
      </c>
    </row>
    <row r="526" spans="1:8" x14ac:dyDescent="0.35">
      <c r="A526" s="20" t="str">
        <f>B3&amp;C525&amp;D526</f>
        <v>DISTRIBUCION VOLUMEN X CRITERIO (Consumiciones)Merluza/Pescadil.IngBCN AM</v>
      </c>
      <c r="B526" s="20">
        <v>0</v>
      </c>
      <c r="C526" s="20">
        <v>0</v>
      </c>
      <c r="D526" s="21" t="s">
        <v>136</v>
      </c>
      <c r="E526" s="21">
        <v>0</v>
      </c>
      <c r="F526" s="21">
        <v>0</v>
      </c>
      <c r="G526" s="21">
        <v>0</v>
      </c>
      <c r="H526" s="21">
        <v>0</v>
      </c>
    </row>
    <row r="527" spans="1:8" x14ac:dyDescent="0.35">
      <c r="A527" s="20" t="str">
        <f>B3&amp;C525&amp;D527</f>
        <v>DISTRIBUCION VOLUMEN X CRITERIO (Consumiciones)Merluza/Pescadil.IngREST.CAT ARAGON</v>
      </c>
      <c r="B527" s="20">
        <v>0</v>
      </c>
      <c r="C527" s="20">
        <v>0</v>
      </c>
      <c r="D527" s="21" t="s">
        <v>137</v>
      </c>
      <c r="E527" s="21">
        <v>0</v>
      </c>
      <c r="F527" s="21">
        <v>0</v>
      </c>
      <c r="G527" s="21">
        <v>0</v>
      </c>
      <c r="H527" s="21">
        <v>0</v>
      </c>
    </row>
    <row r="528" spans="1:8" x14ac:dyDescent="0.35">
      <c r="A528" s="20" t="str">
        <f>B3&amp;C525&amp;D528</f>
        <v>DISTRIBUCION VOLUMEN X CRITERIO (Consumiciones)Merluza/Pescadil.IngLEVANTE</v>
      </c>
      <c r="B528" s="20">
        <v>0</v>
      </c>
      <c r="C528" s="20">
        <v>0</v>
      </c>
      <c r="D528" s="21" t="s">
        <v>138</v>
      </c>
      <c r="E528" s="21">
        <v>0</v>
      </c>
      <c r="F528" s="21">
        <v>9.0870225953740373</v>
      </c>
      <c r="G528" s="21">
        <v>0</v>
      </c>
      <c r="H528" s="21">
        <v>0</v>
      </c>
    </row>
    <row r="529" spans="1:8" x14ac:dyDescent="0.35">
      <c r="A529" s="20" t="str">
        <f>B3&amp;C525&amp;D529</f>
        <v>DISTRIBUCION VOLUMEN X CRITERIO (Consumiciones)Merluza/Pescadil.IngANDALUCIA</v>
      </c>
      <c r="B529" s="20">
        <v>0</v>
      </c>
      <c r="C529" s="20">
        <v>0</v>
      </c>
      <c r="D529" s="21" t="s">
        <v>139</v>
      </c>
      <c r="E529" s="21">
        <v>14.837874192904069</v>
      </c>
      <c r="F529" s="21">
        <v>20.87656583602044</v>
      </c>
      <c r="G529" s="21">
        <v>0</v>
      </c>
      <c r="H529" s="21">
        <v>24.530242052392666</v>
      </c>
    </row>
    <row r="530" spans="1:8" x14ac:dyDescent="0.35">
      <c r="A530" s="20" t="str">
        <f>B3&amp;C525&amp;D530</f>
        <v>DISTRIBUCION VOLUMEN X CRITERIO (Consumiciones)Merluza/Pescadil.IngMDD AM</v>
      </c>
      <c r="B530" s="20">
        <v>0</v>
      </c>
      <c r="C530" s="20">
        <v>0</v>
      </c>
      <c r="D530" s="21" t="s">
        <v>140</v>
      </c>
      <c r="E530" s="21">
        <v>17.752901049890951</v>
      </c>
      <c r="F530" s="21">
        <v>12.429123147098018</v>
      </c>
      <c r="G530" s="21">
        <v>25.143158843206493</v>
      </c>
      <c r="H530" s="21">
        <v>18.956541200247845</v>
      </c>
    </row>
    <row r="531" spans="1:8" x14ac:dyDescent="0.35">
      <c r="A531" s="20" t="str">
        <f>B3&amp;C525&amp;D531</f>
        <v>DISTRIBUCION VOLUMEN X CRITERIO (Consumiciones)Merluza/Pescadil.IngRTO CENTRO</v>
      </c>
      <c r="B531" s="20">
        <v>0</v>
      </c>
      <c r="C531" s="20">
        <v>0</v>
      </c>
      <c r="D531" s="21" t="s">
        <v>141</v>
      </c>
      <c r="E531" s="21">
        <v>6.4044754556158479</v>
      </c>
      <c r="F531" s="21">
        <v>0</v>
      </c>
      <c r="G531" s="21">
        <v>0</v>
      </c>
      <c r="H531" s="21">
        <v>0</v>
      </c>
    </row>
    <row r="532" spans="1:8" x14ac:dyDescent="0.35">
      <c r="A532" s="20" t="str">
        <f>B3&amp;C525&amp;D532</f>
        <v>DISTRIBUCION VOLUMEN X CRITERIO (Consumiciones)Merluza/Pescadil.IngNORTE-CENTRO</v>
      </c>
      <c r="B532" s="20">
        <v>0</v>
      </c>
      <c r="C532" s="20">
        <v>0</v>
      </c>
      <c r="D532" s="21" t="s">
        <v>142</v>
      </c>
      <c r="E532" s="21">
        <v>0</v>
      </c>
      <c r="F532" s="21">
        <v>22.526630903032398</v>
      </c>
      <c r="G532" s="21">
        <v>0</v>
      </c>
      <c r="H532" s="21">
        <v>0</v>
      </c>
    </row>
    <row r="533" spans="1:8" x14ac:dyDescent="0.35">
      <c r="A533" s="20" t="str">
        <f>B3&amp;C525&amp;D533</f>
        <v>DISTRIBUCION VOLUMEN X CRITERIO (Consumiciones)Merluza/Pescadil.IngNOROESTE</v>
      </c>
      <c r="B533" s="20">
        <v>0</v>
      </c>
      <c r="C533" s="20">
        <v>0</v>
      </c>
      <c r="D533" s="21" t="s">
        <v>143</v>
      </c>
      <c r="E533" s="21">
        <v>10.667098804746985</v>
      </c>
      <c r="F533" s="21">
        <v>0</v>
      </c>
      <c r="G533" s="21">
        <v>0</v>
      </c>
      <c r="H533" s="21">
        <v>0</v>
      </c>
    </row>
    <row r="534" spans="1:8" x14ac:dyDescent="0.35">
      <c r="A534" s="20" t="str">
        <f>B3&amp;C525&amp;D534</f>
        <v>DISTRIBUCION VOLUMEN X CRITERIO (Consumiciones)Merluza/Pescadil.Ing&lt;2MIL</v>
      </c>
      <c r="B534" s="20">
        <v>0</v>
      </c>
      <c r="C534" s="20">
        <v>0</v>
      </c>
      <c r="D534" s="21" t="s">
        <v>144</v>
      </c>
      <c r="E534" s="21">
        <v>0</v>
      </c>
      <c r="F534" s="21">
        <v>0</v>
      </c>
      <c r="G534" s="21">
        <v>0</v>
      </c>
      <c r="H534" s="21">
        <v>0</v>
      </c>
    </row>
    <row r="535" spans="1:8" x14ac:dyDescent="0.35">
      <c r="A535" s="20" t="str">
        <f>B3&amp;C525&amp;D535</f>
        <v>DISTRIBUCION VOLUMEN X CRITERIO (Consumiciones)Merluza/Pescadil.Ing2-5MIL</v>
      </c>
      <c r="B535" s="20">
        <v>0</v>
      </c>
      <c r="C535" s="20">
        <v>0</v>
      </c>
      <c r="D535" s="21" t="s">
        <v>145</v>
      </c>
      <c r="E535" s="21">
        <v>0</v>
      </c>
      <c r="F535" s="21">
        <v>0</v>
      </c>
      <c r="G535" s="21">
        <v>0</v>
      </c>
      <c r="H535" s="21">
        <v>0</v>
      </c>
    </row>
    <row r="536" spans="1:8" x14ac:dyDescent="0.35">
      <c r="A536" s="20" t="str">
        <f>B3&amp;C525&amp;D536</f>
        <v>DISTRIBUCION VOLUMEN X CRITERIO (Consumiciones)Merluza/Pescadil.Ing5-10MIL</v>
      </c>
      <c r="B536" s="20">
        <v>0</v>
      </c>
      <c r="C536" s="20">
        <v>0</v>
      </c>
      <c r="D536" s="21" t="s">
        <v>146</v>
      </c>
      <c r="E536" s="21">
        <v>0</v>
      </c>
      <c r="F536" s="21">
        <v>0</v>
      </c>
      <c r="G536" s="21">
        <v>0</v>
      </c>
      <c r="H536" s="21">
        <v>0</v>
      </c>
    </row>
    <row r="537" spans="1:8" x14ac:dyDescent="0.35">
      <c r="A537" s="20" t="str">
        <f>B3&amp;C525&amp;D537</f>
        <v>DISTRIBUCION VOLUMEN X CRITERIO (Consumiciones)Merluza/Pescadil.Ing10-30MIL</v>
      </c>
      <c r="B537" s="20">
        <v>0</v>
      </c>
      <c r="C537" s="20">
        <v>0</v>
      </c>
      <c r="D537" s="21" t="s">
        <v>147</v>
      </c>
      <c r="E537" s="21">
        <v>23.963138469208278</v>
      </c>
      <c r="F537" s="21">
        <v>24.749149013573408</v>
      </c>
      <c r="G537" s="21">
        <v>0</v>
      </c>
      <c r="H537" s="21">
        <v>18.491914104010014</v>
      </c>
    </row>
    <row r="538" spans="1:8" x14ac:dyDescent="0.35">
      <c r="A538" s="20" t="str">
        <f>B3&amp;C525&amp;D538</f>
        <v>DISTRIBUCION VOLUMEN X CRITERIO (Consumiciones)Merluza/Pescadil.Ing30-100MIL</v>
      </c>
      <c r="B538" s="20">
        <v>0</v>
      </c>
      <c r="C538" s="20">
        <v>0</v>
      </c>
      <c r="D538" s="21" t="s">
        <v>148</v>
      </c>
      <c r="E538" s="21">
        <v>17.539091627091398</v>
      </c>
      <c r="F538" s="21">
        <v>16.928857649258077</v>
      </c>
      <c r="G538" s="21">
        <v>19.703817307454223</v>
      </c>
      <c r="H538" s="21">
        <v>21.660353276219627</v>
      </c>
    </row>
    <row r="539" spans="1:8" x14ac:dyDescent="0.35">
      <c r="A539" s="20" t="str">
        <f>B3&amp;C525&amp;D539</f>
        <v>DISTRIBUCION VOLUMEN X CRITERIO (Consumiciones)Merluza/Pescadil.Ing100-200MIL</v>
      </c>
      <c r="B539" s="20">
        <v>0</v>
      </c>
      <c r="C539" s="20">
        <v>0</v>
      </c>
      <c r="D539" s="21" t="s">
        <v>149</v>
      </c>
      <c r="E539" s="21">
        <v>5.5010571725140807</v>
      </c>
      <c r="F539" s="21">
        <v>0</v>
      </c>
      <c r="G539" s="21">
        <v>0</v>
      </c>
      <c r="H539" s="21">
        <v>0</v>
      </c>
    </row>
    <row r="540" spans="1:8" x14ac:dyDescent="0.35">
      <c r="A540" s="20" t="str">
        <f>B3&amp;C525&amp;D540</f>
        <v>DISTRIBUCION VOLUMEN X CRITERIO (Consumiciones)Merluza/Pescadil.Ing200-500MIL</v>
      </c>
      <c r="B540" s="20">
        <v>0</v>
      </c>
      <c r="C540" s="20">
        <v>0</v>
      </c>
      <c r="D540" s="21" t="s">
        <v>150</v>
      </c>
      <c r="E540" s="21">
        <v>8.1202148289761507</v>
      </c>
      <c r="F540" s="21">
        <v>0</v>
      </c>
      <c r="G540" s="21">
        <v>0</v>
      </c>
      <c r="H540" s="21">
        <v>0</v>
      </c>
    </row>
    <row r="541" spans="1:8" x14ac:dyDescent="0.35">
      <c r="A541" s="20" t="str">
        <f>B3&amp;C525&amp;D541</f>
        <v>DISTRIBUCION VOLUMEN X CRITERIO (Consumiciones)Merluza/Pescadil.Ing&gt;500MIL</v>
      </c>
      <c r="B541" s="20">
        <v>0</v>
      </c>
      <c r="C541" s="20">
        <v>0</v>
      </c>
      <c r="D541" s="21" t="s">
        <v>151</v>
      </c>
      <c r="E541" s="21">
        <v>20.823013075586658</v>
      </c>
      <c r="F541" s="21">
        <v>21.60315574053665</v>
      </c>
      <c r="G541" s="21">
        <v>31.605583345864634</v>
      </c>
      <c r="H541" s="21">
        <v>26.556700305505547</v>
      </c>
    </row>
    <row r="542" spans="1:8" x14ac:dyDescent="0.35">
      <c r="A542" s="20" t="str">
        <f>B3&amp;C525&amp;D542</f>
        <v>DISTRIBUCION VOLUMEN X CRITERIO (Consumiciones)Merluza/Pescadil.IngDE 15 A 19 AÑOS</v>
      </c>
      <c r="B542" s="20">
        <v>0</v>
      </c>
      <c r="C542" s="20">
        <v>0</v>
      </c>
      <c r="D542" s="21" t="s">
        <v>152</v>
      </c>
      <c r="E542" s="21">
        <v>0</v>
      </c>
      <c r="F542" s="21">
        <v>0</v>
      </c>
      <c r="G542" s="21">
        <v>0</v>
      </c>
      <c r="H542" s="21">
        <v>0</v>
      </c>
    </row>
    <row r="543" spans="1:8" x14ac:dyDescent="0.35">
      <c r="A543" s="20" t="str">
        <f>B3&amp;C525&amp;D543</f>
        <v>DISTRIBUCION VOLUMEN X CRITERIO (Consumiciones)Merluza/Pescadil.IngDE 20 A 24 AÑOS</v>
      </c>
      <c r="B543" s="20">
        <v>0</v>
      </c>
      <c r="C543" s="20">
        <v>0</v>
      </c>
      <c r="D543" s="21" t="s">
        <v>153</v>
      </c>
      <c r="E543" s="21">
        <v>0</v>
      </c>
      <c r="F543" s="21">
        <v>0</v>
      </c>
      <c r="G543" s="21">
        <v>0</v>
      </c>
      <c r="H543" s="21">
        <v>0</v>
      </c>
    </row>
    <row r="544" spans="1:8" x14ac:dyDescent="0.35">
      <c r="A544" s="20" t="str">
        <f>B3&amp;C525&amp;D544</f>
        <v>DISTRIBUCION VOLUMEN X CRITERIO (Consumiciones)Merluza/Pescadil.IngDE 25 A 34 AÑOS</v>
      </c>
      <c r="B544" s="20">
        <v>0</v>
      </c>
      <c r="C544" s="20">
        <v>0</v>
      </c>
      <c r="D544" s="21" t="s">
        <v>154</v>
      </c>
      <c r="E544" s="21">
        <v>5.3888832209648703</v>
      </c>
      <c r="F544" s="21">
        <v>0</v>
      </c>
      <c r="G544" s="21">
        <v>0</v>
      </c>
      <c r="H544" s="21">
        <v>0</v>
      </c>
    </row>
    <row r="545" spans="1:8" x14ac:dyDescent="0.35">
      <c r="A545" s="20" t="str">
        <f>B3&amp;C525&amp;D545</f>
        <v>DISTRIBUCION VOLUMEN X CRITERIO (Consumiciones)Merluza/Pescadil.IngDE 35 A 49 AÑOS</v>
      </c>
      <c r="B545" s="20">
        <v>0</v>
      </c>
      <c r="C545" s="20">
        <v>0</v>
      </c>
      <c r="D545" s="21" t="s">
        <v>155</v>
      </c>
      <c r="E545" s="21">
        <v>17.603837639190907</v>
      </c>
      <c r="F545" s="21">
        <v>21.93171113071541</v>
      </c>
      <c r="G545" s="21">
        <v>18.564087512599244</v>
      </c>
      <c r="H545" s="21">
        <v>15.873932212820547</v>
      </c>
    </row>
    <row r="546" spans="1:8" x14ac:dyDescent="0.35">
      <c r="A546" s="20" t="str">
        <f>B3&amp;C525&amp;D546</f>
        <v>DISTRIBUCION VOLUMEN X CRITERIO (Consumiciones)Merluza/Pescadil.IngDE 50 A 59 AÑOS</v>
      </c>
      <c r="B546" s="20">
        <v>0</v>
      </c>
      <c r="C546" s="20">
        <v>0</v>
      </c>
      <c r="D546" s="21" t="s">
        <v>156</v>
      </c>
      <c r="E546" s="21">
        <v>27.468400575849117</v>
      </c>
      <c r="F546" s="21">
        <v>29.145751252000778</v>
      </c>
      <c r="G546" s="21">
        <v>26.343673019283713</v>
      </c>
      <c r="H546" s="21">
        <v>32.647265207354806</v>
      </c>
    </row>
    <row r="547" spans="1:8" x14ac:dyDescent="0.35">
      <c r="A547" s="20" t="str">
        <f>B3&amp;C525&amp;D547</f>
        <v>DISTRIBUCION VOLUMEN X CRITERIO (Consumiciones)Merluza/Pescadil.IngDE 60 A 75 AÑOS</v>
      </c>
      <c r="B547" s="20">
        <v>0</v>
      </c>
      <c r="C547" s="20">
        <v>0</v>
      </c>
      <c r="D547" s="21" t="s">
        <v>157</v>
      </c>
      <c r="E547" s="21">
        <v>48.058777149729927</v>
      </c>
      <c r="F547" s="21">
        <v>45.171198580550445</v>
      </c>
      <c r="G547" s="21">
        <v>47.905988635464617</v>
      </c>
      <c r="H547" s="21">
        <v>45.2893246366217</v>
      </c>
    </row>
    <row r="548" spans="1:8" x14ac:dyDescent="0.35">
      <c r="A548" s="20" t="str">
        <f>B3&amp;C525&amp;D548</f>
        <v>DISTRIBUCION VOLUMEN X CRITERIO (Consumiciones)Merluza/Pescadil.IngALTA Y MEDIA ALTA</v>
      </c>
      <c r="B548" s="20">
        <v>0</v>
      </c>
      <c r="C548" s="20">
        <v>0</v>
      </c>
      <c r="D548" s="21" t="s">
        <v>158</v>
      </c>
      <c r="E548" s="21">
        <v>32.589273841127877</v>
      </c>
      <c r="F548" s="21">
        <v>34.025202253620492</v>
      </c>
      <c r="G548" s="21">
        <v>33.473487682783428</v>
      </c>
      <c r="H548" s="21">
        <v>41.960395691257617</v>
      </c>
    </row>
    <row r="549" spans="1:8" x14ac:dyDescent="0.35">
      <c r="A549" s="20" t="str">
        <f>B3&amp;C525&amp;D549</f>
        <v>DISTRIBUCION VOLUMEN X CRITERIO (Consumiciones)Merluza/Pescadil.IngMEDIA</v>
      </c>
      <c r="B549" s="20">
        <v>0</v>
      </c>
      <c r="C549" s="20">
        <v>0</v>
      </c>
      <c r="D549" s="21" t="s">
        <v>159</v>
      </c>
      <c r="E549" s="21">
        <v>26.997870311198639</v>
      </c>
      <c r="F549" s="21">
        <v>29.504691352557842</v>
      </c>
      <c r="G549" s="21">
        <v>36.526113731110186</v>
      </c>
      <c r="H549" s="21">
        <v>31.270177276615762</v>
      </c>
    </row>
    <row r="550" spans="1:8" x14ac:dyDescent="0.35">
      <c r="A550" s="20" t="str">
        <f>B3&amp;C525&amp;D550</f>
        <v>DISTRIBUCION VOLUMEN X CRITERIO (Consumiciones)Merluza/Pescadil.IngMEDIA BAJA</v>
      </c>
      <c r="B550" s="20">
        <v>0</v>
      </c>
      <c r="C550" s="20">
        <v>0</v>
      </c>
      <c r="D550" s="21" t="s">
        <v>160</v>
      </c>
      <c r="E550" s="21">
        <v>25.492928808660992</v>
      </c>
      <c r="F550" s="21">
        <v>28.881281810592203</v>
      </c>
      <c r="G550" s="21">
        <v>0</v>
      </c>
      <c r="H550" s="21">
        <v>18.409804193681005</v>
      </c>
    </row>
    <row r="551" spans="1:8" x14ac:dyDescent="0.35">
      <c r="A551" s="20" t="str">
        <f>B3&amp;C525&amp;D551</f>
        <v>DISTRIBUCION VOLUMEN X CRITERIO (Consumiciones)Merluza/Pescadil.IngBAJA</v>
      </c>
      <c r="B551" s="20">
        <v>0</v>
      </c>
      <c r="C551" s="20">
        <v>0</v>
      </c>
      <c r="D551" s="21" t="s">
        <v>161</v>
      </c>
      <c r="E551" s="21">
        <v>0</v>
      </c>
      <c r="F551" s="21">
        <v>0</v>
      </c>
      <c r="G551" s="21">
        <v>0</v>
      </c>
      <c r="H551" s="21">
        <v>0</v>
      </c>
    </row>
    <row r="552" spans="1:8" x14ac:dyDescent="0.35">
      <c r="A552" s="20" t="str">
        <f>B3&amp;C525&amp;D552</f>
        <v>DISTRIBUCION VOLUMEN X CRITERIO (Consumiciones)Merluza/Pescadil.IngHOMBRE</v>
      </c>
      <c r="B552" s="20">
        <v>0</v>
      </c>
      <c r="C552" s="20">
        <v>0</v>
      </c>
      <c r="D552" s="21" t="s">
        <v>162</v>
      </c>
      <c r="E552" s="21">
        <v>60.035837132038829</v>
      </c>
      <c r="F552" s="21">
        <v>63.653089948225059</v>
      </c>
      <c r="G552" s="21">
        <v>60.019352563301211</v>
      </c>
      <c r="H552" s="21">
        <v>52.314746946410452</v>
      </c>
    </row>
    <row r="553" spans="1:8" x14ac:dyDescent="0.35">
      <c r="A553" s="20" t="str">
        <f>B3&amp;C525&amp;D553</f>
        <v>DISTRIBUCION VOLUMEN X CRITERIO (Consumiciones)Merluza/Pescadil.IngMUJER</v>
      </c>
      <c r="B553" s="20">
        <v>0</v>
      </c>
      <c r="C553" s="20">
        <v>0</v>
      </c>
      <c r="D553" s="21" t="s">
        <v>163</v>
      </c>
      <c r="E553" s="21">
        <v>39.964171616603785</v>
      </c>
      <c r="F553" s="21">
        <v>36.346910051774941</v>
      </c>
      <c r="G553" s="21">
        <v>39.980647436698789</v>
      </c>
      <c r="H553" s="21">
        <v>47.685236765172498</v>
      </c>
    </row>
    <row r="554" spans="1:8" x14ac:dyDescent="0.35">
      <c r="A554" s="20" t="str">
        <f>B3&amp;C554&amp;D554</f>
        <v>DISTRIBUCION VOLUMEN X CRITERIO (Consumiciones)Boquerones Ing.T.ESPAÑA</v>
      </c>
      <c r="B554" s="20">
        <v>0</v>
      </c>
      <c r="C554" s="20" t="s">
        <v>65</v>
      </c>
      <c r="D554" s="21" t="s">
        <v>135</v>
      </c>
      <c r="E554" s="21">
        <v>100</v>
      </c>
      <c r="F554" s="21">
        <v>100</v>
      </c>
      <c r="G554" s="21">
        <v>100</v>
      </c>
      <c r="H554" s="21">
        <v>100</v>
      </c>
    </row>
    <row r="555" spans="1:8" x14ac:dyDescent="0.35">
      <c r="A555" s="20" t="str">
        <f>B3&amp;C554&amp;D555</f>
        <v>DISTRIBUCION VOLUMEN X CRITERIO (Consumiciones)Boquerones Ing.BCN AM</v>
      </c>
      <c r="B555" s="20">
        <v>0</v>
      </c>
      <c r="C555" s="20">
        <v>0</v>
      </c>
      <c r="D555" s="21" t="s">
        <v>136</v>
      </c>
      <c r="E555" s="21">
        <v>0</v>
      </c>
      <c r="F555" s="21">
        <v>0</v>
      </c>
      <c r="G555" s="21">
        <v>0</v>
      </c>
      <c r="H555" s="21">
        <v>0</v>
      </c>
    </row>
    <row r="556" spans="1:8" x14ac:dyDescent="0.35">
      <c r="A556" s="20" t="str">
        <f>B3&amp;C554&amp;D556</f>
        <v>DISTRIBUCION VOLUMEN X CRITERIO (Consumiciones)Boquerones Ing.REST.CAT ARAGON</v>
      </c>
      <c r="B556" s="20">
        <v>0</v>
      </c>
      <c r="C556" s="20">
        <v>0</v>
      </c>
      <c r="D556" s="21" t="s">
        <v>137</v>
      </c>
      <c r="E556" s="21">
        <v>0</v>
      </c>
      <c r="F556" s="21">
        <v>0</v>
      </c>
      <c r="G556" s="21">
        <v>0</v>
      </c>
      <c r="H556" s="21">
        <v>0</v>
      </c>
    </row>
    <row r="557" spans="1:8" x14ac:dyDescent="0.35">
      <c r="A557" s="20" t="str">
        <f>B3&amp;C554&amp;D557</f>
        <v>DISTRIBUCION VOLUMEN X CRITERIO (Consumiciones)Boquerones Ing.LEVANTE</v>
      </c>
      <c r="B557" s="20">
        <v>0</v>
      </c>
      <c r="C557" s="20">
        <v>0</v>
      </c>
      <c r="D557" s="21" t="s">
        <v>138</v>
      </c>
      <c r="E557" s="21">
        <v>0</v>
      </c>
      <c r="F557" s="21">
        <v>0</v>
      </c>
      <c r="G557" s="21">
        <v>0</v>
      </c>
      <c r="H557" s="21">
        <v>0</v>
      </c>
    </row>
    <row r="558" spans="1:8" x14ac:dyDescent="0.35">
      <c r="A558" s="20" t="str">
        <f>B3&amp;C554&amp;D558</f>
        <v>DISTRIBUCION VOLUMEN X CRITERIO (Consumiciones)Boquerones Ing.ANDALUCIA</v>
      </c>
      <c r="B558" s="20">
        <v>0</v>
      </c>
      <c r="C558" s="20">
        <v>0</v>
      </c>
      <c r="D558" s="21" t="s">
        <v>139</v>
      </c>
      <c r="E558" s="21">
        <v>33.297037660110611</v>
      </c>
      <c r="F558" s="21">
        <v>33.407934884036514</v>
      </c>
      <c r="G558" s="21">
        <v>40.090723127470604</v>
      </c>
      <c r="H558" s="21">
        <v>38.717170282113841</v>
      </c>
    </row>
    <row r="559" spans="1:8" x14ac:dyDescent="0.35">
      <c r="A559" s="20" t="str">
        <f>B3&amp;C554&amp;D559</f>
        <v>DISTRIBUCION VOLUMEN X CRITERIO (Consumiciones)Boquerones Ing.MDD AM</v>
      </c>
      <c r="B559" s="20">
        <v>0</v>
      </c>
      <c r="C559" s="20">
        <v>0</v>
      </c>
      <c r="D559" s="21" t="s">
        <v>140</v>
      </c>
      <c r="E559" s="21">
        <v>18.458523485620923</v>
      </c>
      <c r="F559" s="21">
        <v>21.496446685569172</v>
      </c>
      <c r="G559" s="21">
        <v>19.227546986780183</v>
      </c>
      <c r="H559" s="21">
        <v>15.079433877322405</v>
      </c>
    </row>
    <row r="560" spans="1:8" x14ac:dyDescent="0.35">
      <c r="A560" s="20" t="str">
        <f>B3&amp;C554&amp;D560</f>
        <v>DISTRIBUCION VOLUMEN X CRITERIO (Consumiciones)Boquerones Ing.RTO CENTRO</v>
      </c>
      <c r="B560" s="20">
        <v>0</v>
      </c>
      <c r="C560" s="20">
        <v>0</v>
      </c>
      <c r="D560" s="21" t="s">
        <v>141</v>
      </c>
      <c r="E560" s="21">
        <v>0</v>
      </c>
      <c r="F560" s="21">
        <v>0</v>
      </c>
      <c r="G560" s="21">
        <v>0</v>
      </c>
      <c r="H560" s="21">
        <v>0</v>
      </c>
    </row>
    <row r="561" spans="1:8" x14ac:dyDescent="0.35">
      <c r="A561" s="20" t="str">
        <f>B3&amp;C554&amp;D561</f>
        <v>DISTRIBUCION VOLUMEN X CRITERIO (Consumiciones)Boquerones Ing.NORTE-CENTRO</v>
      </c>
      <c r="B561" s="20">
        <v>0</v>
      </c>
      <c r="C561" s="20">
        <v>0</v>
      </c>
      <c r="D561" s="21" t="s">
        <v>142</v>
      </c>
      <c r="E561" s="21">
        <v>0</v>
      </c>
      <c r="F561" s="21">
        <v>0</v>
      </c>
      <c r="G561" s="21">
        <v>0</v>
      </c>
      <c r="H561" s="21">
        <v>0</v>
      </c>
    </row>
    <row r="562" spans="1:8" x14ac:dyDescent="0.35">
      <c r="A562" s="20" t="str">
        <f>B3&amp;C554&amp;D562</f>
        <v>DISTRIBUCION VOLUMEN X CRITERIO (Consumiciones)Boquerones Ing.NOROESTE</v>
      </c>
      <c r="B562" s="20">
        <v>0</v>
      </c>
      <c r="C562" s="20">
        <v>0</v>
      </c>
      <c r="D562" s="21" t="s">
        <v>143</v>
      </c>
      <c r="E562" s="21">
        <v>0</v>
      </c>
      <c r="F562" s="21">
        <v>0</v>
      </c>
      <c r="G562" s="21">
        <v>0</v>
      </c>
      <c r="H562" s="21">
        <v>0</v>
      </c>
    </row>
    <row r="563" spans="1:8" x14ac:dyDescent="0.35">
      <c r="A563" s="20" t="str">
        <f>B3&amp;C554&amp;D563</f>
        <v>DISTRIBUCION VOLUMEN X CRITERIO (Consumiciones)Boquerones Ing.&lt;2MIL</v>
      </c>
      <c r="B563" s="20">
        <v>0</v>
      </c>
      <c r="C563" s="20">
        <v>0</v>
      </c>
      <c r="D563" s="21" t="s">
        <v>144</v>
      </c>
      <c r="E563" s="21">
        <v>0</v>
      </c>
      <c r="F563" s="21">
        <v>0</v>
      </c>
      <c r="G563" s="21">
        <v>0</v>
      </c>
      <c r="H563" s="21">
        <v>0</v>
      </c>
    </row>
    <row r="564" spans="1:8" x14ac:dyDescent="0.35">
      <c r="A564" s="20" t="str">
        <f>B3&amp;C554&amp;D564</f>
        <v>DISTRIBUCION VOLUMEN X CRITERIO (Consumiciones)Boquerones Ing.2-5MIL</v>
      </c>
      <c r="B564" s="20">
        <v>0</v>
      </c>
      <c r="C564" s="20">
        <v>0</v>
      </c>
      <c r="D564" s="21" t="s">
        <v>145</v>
      </c>
      <c r="E564" s="21">
        <v>0</v>
      </c>
      <c r="F564" s="21">
        <v>0</v>
      </c>
      <c r="G564" s="21">
        <v>0</v>
      </c>
      <c r="H564" s="21">
        <v>0</v>
      </c>
    </row>
    <row r="565" spans="1:8" x14ac:dyDescent="0.35">
      <c r="A565" s="20" t="str">
        <f>B3&amp;C554&amp;D565</f>
        <v>DISTRIBUCION VOLUMEN X CRITERIO (Consumiciones)Boquerones Ing.5-10MIL</v>
      </c>
      <c r="B565" s="20">
        <v>0</v>
      </c>
      <c r="C565" s="20">
        <v>0</v>
      </c>
      <c r="D565" s="21" t="s">
        <v>146</v>
      </c>
      <c r="E565" s="21">
        <v>0</v>
      </c>
      <c r="F565" s="21">
        <v>0</v>
      </c>
      <c r="G565" s="21">
        <v>0</v>
      </c>
      <c r="H565" s="21">
        <v>0</v>
      </c>
    </row>
    <row r="566" spans="1:8" x14ac:dyDescent="0.35">
      <c r="A566" s="20" t="str">
        <f>B3&amp;C554&amp;D566</f>
        <v>DISTRIBUCION VOLUMEN X CRITERIO (Consumiciones)Boquerones Ing.10-30MIL</v>
      </c>
      <c r="B566" s="20">
        <v>0</v>
      </c>
      <c r="C566" s="20">
        <v>0</v>
      </c>
      <c r="D566" s="21" t="s">
        <v>147</v>
      </c>
      <c r="E566" s="21">
        <v>15.22964333857027</v>
      </c>
      <c r="F566" s="21">
        <v>10.063638804883041</v>
      </c>
      <c r="G566" s="21">
        <v>0</v>
      </c>
      <c r="H566" s="21">
        <v>17.527443046242592</v>
      </c>
    </row>
    <row r="567" spans="1:8" x14ac:dyDescent="0.35">
      <c r="A567" s="20" t="str">
        <f>B3&amp;C554&amp;D567</f>
        <v>DISTRIBUCION VOLUMEN X CRITERIO (Consumiciones)Boquerones Ing.30-100MIL</v>
      </c>
      <c r="B567" s="20">
        <v>0</v>
      </c>
      <c r="C567" s="20">
        <v>0</v>
      </c>
      <c r="D567" s="21" t="s">
        <v>148</v>
      </c>
      <c r="E567" s="21">
        <v>16.596336177752235</v>
      </c>
      <c r="F567" s="21">
        <v>16.939410746962402</v>
      </c>
      <c r="G567" s="21">
        <v>19.410804665369273</v>
      </c>
      <c r="H567" s="21">
        <v>17.8775057472862</v>
      </c>
    </row>
    <row r="568" spans="1:8" x14ac:dyDescent="0.35">
      <c r="A568" s="20" t="str">
        <f>B3&amp;C554&amp;D568</f>
        <v>DISTRIBUCION VOLUMEN X CRITERIO (Consumiciones)Boquerones Ing.100-200MIL</v>
      </c>
      <c r="B568" s="20">
        <v>0</v>
      </c>
      <c r="C568" s="20">
        <v>0</v>
      </c>
      <c r="D568" s="21" t="s">
        <v>149</v>
      </c>
      <c r="E568" s="21">
        <v>0</v>
      </c>
      <c r="F568" s="21">
        <v>15.198062281813579</v>
      </c>
      <c r="G568" s="21">
        <v>0</v>
      </c>
      <c r="H568" s="21">
        <v>0</v>
      </c>
    </row>
    <row r="569" spans="1:8" x14ac:dyDescent="0.35">
      <c r="A569" s="20" t="str">
        <f>B3&amp;C554&amp;D569</f>
        <v>DISTRIBUCION VOLUMEN X CRITERIO (Consumiciones)Boquerones Ing.200-500MIL</v>
      </c>
      <c r="B569" s="20">
        <v>0</v>
      </c>
      <c r="C569" s="20">
        <v>0</v>
      </c>
      <c r="D569" s="21" t="s">
        <v>150</v>
      </c>
      <c r="E569" s="21">
        <v>15.620774125081802</v>
      </c>
      <c r="F569" s="21">
        <v>0</v>
      </c>
      <c r="G569" s="21">
        <v>0</v>
      </c>
      <c r="H569" s="21">
        <v>0</v>
      </c>
    </row>
    <row r="570" spans="1:8" x14ac:dyDescent="0.35">
      <c r="A570" s="20" t="str">
        <f>B3&amp;C554&amp;D570</f>
        <v>DISTRIBUCION VOLUMEN X CRITERIO (Consumiciones)Boquerones Ing.&gt;500MIL</v>
      </c>
      <c r="B570" s="20">
        <v>0</v>
      </c>
      <c r="C570" s="20">
        <v>0</v>
      </c>
      <c r="D570" s="21" t="s">
        <v>151</v>
      </c>
      <c r="E570" s="21">
        <v>23.457934137577766</v>
      </c>
      <c r="F570" s="21">
        <v>28.369218532413903</v>
      </c>
      <c r="G570" s="21">
        <v>29.120065211251323</v>
      </c>
      <c r="H570" s="21">
        <v>28.071860414606736</v>
      </c>
    </row>
    <row r="571" spans="1:8" x14ac:dyDescent="0.35">
      <c r="A571" s="20" t="str">
        <f>B3&amp;C554&amp;D571</f>
        <v>DISTRIBUCION VOLUMEN X CRITERIO (Consumiciones)Boquerones Ing.DE 15 A 19 AÑOS</v>
      </c>
      <c r="B571" s="20">
        <v>0</v>
      </c>
      <c r="C571" s="20">
        <v>0</v>
      </c>
      <c r="D571" s="21" t="s">
        <v>152</v>
      </c>
      <c r="E571" s="21">
        <v>0</v>
      </c>
      <c r="F571" s="21">
        <v>0</v>
      </c>
      <c r="G571" s="21">
        <v>0</v>
      </c>
      <c r="H571" s="21">
        <v>0</v>
      </c>
    </row>
    <row r="572" spans="1:8" x14ac:dyDescent="0.35">
      <c r="A572" s="20" t="str">
        <f>B3&amp;C554&amp;D572</f>
        <v>DISTRIBUCION VOLUMEN X CRITERIO (Consumiciones)Boquerones Ing.DE 20 A 24 AÑOS</v>
      </c>
      <c r="B572" s="20">
        <v>0</v>
      </c>
      <c r="C572" s="20">
        <v>0</v>
      </c>
      <c r="D572" s="21" t="s">
        <v>153</v>
      </c>
      <c r="E572" s="21">
        <v>0</v>
      </c>
      <c r="F572" s="21">
        <v>0</v>
      </c>
      <c r="G572" s="21">
        <v>0</v>
      </c>
      <c r="H572" s="21">
        <v>0</v>
      </c>
    </row>
    <row r="573" spans="1:8" x14ac:dyDescent="0.35">
      <c r="A573" s="20" t="str">
        <f>B3&amp;C554&amp;D573</f>
        <v>DISTRIBUCION VOLUMEN X CRITERIO (Consumiciones)Boquerones Ing.DE 25 A 34 AÑOS</v>
      </c>
      <c r="B573" s="20">
        <v>0</v>
      </c>
      <c r="C573" s="20">
        <v>0</v>
      </c>
      <c r="D573" s="21" t="s">
        <v>154</v>
      </c>
      <c r="E573" s="21">
        <v>0</v>
      </c>
      <c r="F573" s="21">
        <v>6.1125027538340113</v>
      </c>
      <c r="G573" s="21">
        <v>0</v>
      </c>
      <c r="H573" s="21">
        <v>0</v>
      </c>
    </row>
    <row r="574" spans="1:8" x14ac:dyDescent="0.35">
      <c r="A574" s="20" t="str">
        <f>B3&amp;C554&amp;D574</f>
        <v>DISTRIBUCION VOLUMEN X CRITERIO (Consumiciones)Boquerones Ing.DE 35 A 49 AÑOS</v>
      </c>
      <c r="B574" s="20">
        <v>0</v>
      </c>
      <c r="C574" s="20">
        <v>0</v>
      </c>
      <c r="D574" s="21" t="s">
        <v>155</v>
      </c>
      <c r="E574" s="21">
        <v>18.091893840124516</v>
      </c>
      <c r="F574" s="21">
        <v>18.464914213216847</v>
      </c>
      <c r="G574" s="21">
        <v>17.413009954487979</v>
      </c>
      <c r="H574" s="21">
        <v>14.983411465160895</v>
      </c>
    </row>
    <row r="575" spans="1:8" x14ac:dyDescent="0.35">
      <c r="A575" s="20" t="str">
        <f>B3&amp;C554&amp;D575</f>
        <v>DISTRIBUCION VOLUMEN X CRITERIO (Consumiciones)Boquerones Ing.DE 50 A 59 AÑOS</v>
      </c>
      <c r="B575" s="20">
        <v>0</v>
      </c>
      <c r="C575" s="20">
        <v>0</v>
      </c>
      <c r="D575" s="21" t="s">
        <v>156</v>
      </c>
      <c r="E575" s="21">
        <v>34.893324759326561</v>
      </c>
      <c r="F575" s="21">
        <v>21.694399835853101</v>
      </c>
      <c r="G575" s="21">
        <v>30.241822077679085</v>
      </c>
      <c r="H575" s="21">
        <v>26.536690163686917</v>
      </c>
    </row>
    <row r="576" spans="1:8" x14ac:dyDescent="0.35">
      <c r="A576" s="20" t="str">
        <f>B3&amp;C554&amp;D576</f>
        <v>DISTRIBUCION VOLUMEN X CRITERIO (Consumiciones)Boquerones Ing.DE 60 A 75 AÑOS</v>
      </c>
      <c r="B576" s="20">
        <v>0</v>
      </c>
      <c r="C576" s="20">
        <v>0</v>
      </c>
      <c r="D576" s="21" t="s">
        <v>157</v>
      </c>
      <c r="E576" s="21">
        <v>40.066971516034364</v>
      </c>
      <c r="F576" s="21">
        <v>50.23592438288572</v>
      </c>
      <c r="G576" s="21">
        <v>43.741561089666661</v>
      </c>
      <c r="H576" s="21">
        <v>52.94819044438006</v>
      </c>
    </row>
    <row r="577" spans="1:8" x14ac:dyDescent="0.35">
      <c r="A577" s="20" t="str">
        <f>B3&amp;C554&amp;D577</f>
        <v>DISTRIBUCION VOLUMEN X CRITERIO (Consumiciones)Boquerones Ing.ALTA Y MEDIA ALTA</v>
      </c>
      <c r="B577" s="20">
        <v>0</v>
      </c>
      <c r="C577" s="20">
        <v>0</v>
      </c>
      <c r="D577" s="21" t="s">
        <v>158</v>
      </c>
      <c r="E577" s="21">
        <v>39.290150765207393</v>
      </c>
      <c r="F577" s="21">
        <v>41.850265819064838</v>
      </c>
      <c r="G577" s="21">
        <v>28.147780588927198</v>
      </c>
      <c r="H577" s="21">
        <v>34.726701647118588</v>
      </c>
    </row>
    <row r="578" spans="1:8" x14ac:dyDescent="0.35">
      <c r="A578" s="20" t="str">
        <f>B3&amp;C554&amp;D578</f>
        <v>DISTRIBUCION VOLUMEN X CRITERIO (Consumiciones)Boquerones Ing.MEDIA</v>
      </c>
      <c r="B578" s="20">
        <v>0</v>
      </c>
      <c r="C578" s="20">
        <v>0</v>
      </c>
      <c r="D578" s="21" t="s">
        <v>159</v>
      </c>
      <c r="E578" s="21">
        <v>27.028031794130381</v>
      </c>
      <c r="F578" s="21">
        <v>26.605949752900877</v>
      </c>
      <c r="G578" s="21">
        <v>32.409839963104162</v>
      </c>
      <c r="H578" s="21">
        <v>34.049664064795287</v>
      </c>
    </row>
    <row r="579" spans="1:8" x14ac:dyDescent="0.35">
      <c r="A579" s="20" t="str">
        <f>B3&amp;C554&amp;D579</f>
        <v>DISTRIBUCION VOLUMEN X CRITERIO (Consumiciones)Boquerones Ing.MEDIA BAJA</v>
      </c>
      <c r="B579" s="20">
        <v>0</v>
      </c>
      <c r="C579" s="20">
        <v>0</v>
      </c>
      <c r="D579" s="21" t="s">
        <v>160</v>
      </c>
      <c r="E579" s="21">
        <v>18.32149053380493</v>
      </c>
      <c r="F579" s="21">
        <v>17.370759044530974</v>
      </c>
      <c r="G579" s="21">
        <v>24.409172000633998</v>
      </c>
      <c r="H579" s="21">
        <v>17.72191760895069</v>
      </c>
    </row>
    <row r="580" spans="1:8" x14ac:dyDescent="0.35">
      <c r="A580" s="20" t="str">
        <f>B3&amp;C554&amp;D580</f>
        <v>DISTRIBUCION VOLUMEN X CRITERIO (Consumiciones)Boquerones Ing.BAJA</v>
      </c>
      <c r="B580" s="20">
        <v>0</v>
      </c>
      <c r="C580" s="20">
        <v>0</v>
      </c>
      <c r="D580" s="21" t="s">
        <v>161</v>
      </c>
      <c r="E580" s="21">
        <v>0</v>
      </c>
      <c r="F580" s="21">
        <v>0</v>
      </c>
      <c r="G580" s="21">
        <v>0</v>
      </c>
      <c r="H580" s="21">
        <v>0</v>
      </c>
    </row>
    <row r="581" spans="1:8" x14ac:dyDescent="0.35">
      <c r="A581" s="20" t="str">
        <f>B3&amp;C554&amp;D581</f>
        <v>DISTRIBUCION VOLUMEN X CRITERIO (Consumiciones)Boquerones Ing.HOMBRE</v>
      </c>
      <c r="B581" s="20">
        <v>0</v>
      </c>
      <c r="C581" s="20">
        <v>0</v>
      </c>
      <c r="D581" s="21" t="s">
        <v>162</v>
      </c>
      <c r="E581" s="21">
        <v>52.683018120687933</v>
      </c>
      <c r="F581" s="21">
        <v>55.121395542937535</v>
      </c>
      <c r="G581" s="21">
        <v>52.737737436525691</v>
      </c>
      <c r="H581" s="21">
        <v>53.582681079436213</v>
      </c>
    </row>
    <row r="582" spans="1:8" x14ac:dyDescent="0.35">
      <c r="A582" s="20" t="str">
        <f>B3&amp;C554&amp;D582</f>
        <v>DISTRIBUCION VOLUMEN X CRITERIO (Consumiciones)Boquerones Ing.MUJER</v>
      </c>
      <c r="B582" s="20">
        <v>0</v>
      </c>
      <c r="C582" s="20">
        <v>0</v>
      </c>
      <c r="D582" s="21" t="s">
        <v>163</v>
      </c>
      <c r="E582" s="21">
        <v>47.316981879312067</v>
      </c>
      <c r="F582" s="21">
        <v>44.878598734809977</v>
      </c>
      <c r="G582" s="21">
        <v>47.262262563474309</v>
      </c>
      <c r="H582" s="21">
        <v>46.417329530775078</v>
      </c>
    </row>
    <row r="583" spans="1:8" x14ac:dyDescent="0.35">
      <c r="A583" s="20" t="str">
        <f>B3&amp;C583&amp;D583</f>
        <v>DISTRIBUCION VOLUMEN X CRITERIO (Consumiciones)Sardinas Ing.T.ESPAÑA</v>
      </c>
      <c r="B583" s="20">
        <v>0</v>
      </c>
      <c r="C583" s="20" t="s">
        <v>66</v>
      </c>
      <c r="D583" s="21" t="s">
        <v>135</v>
      </c>
      <c r="E583" s="21">
        <v>100</v>
      </c>
      <c r="F583" s="21">
        <v>100</v>
      </c>
      <c r="G583" s="21">
        <v>100</v>
      </c>
      <c r="H583" s="21">
        <v>100</v>
      </c>
    </row>
    <row r="584" spans="1:8" x14ac:dyDescent="0.35">
      <c r="A584" s="20" t="str">
        <f>B3&amp;C583&amp;D584</f>
        <v>DISTRIBUCION VOLUMEN X CRITERIO (Consumiciones)Sardinas Ing.BCN AM</v>
      </c>
      <c r="B584" s="20">
        <v>0</v>
      </c>
      <c r="C584" s="20">
        <v>0</v>
      </c>
      <c r="D584" s="21" t="s">
        <v>136</v>
      </c>
      <c r="E584" s="21">
        <v>0</v>
      </c>
      <c r="F584" s="21">
        <v>0</v>
      </c>
      <c r="G584" s="21">
        <v>0</v>
      </c>
      <c r="H584" s="21">
        <v>0</v>
      </c>
    </row>
    <row r="585" spans="1:8" x14ac:dyDescent="0.35">
      <c r="A585" s="20" t="str">
        <f>B3&amp;C583&amp;D585</f>
        <v>DISTRIBUCION VOLUMEN X CRITERIO (Consumiciones)Sardinas Ing.REST.CAT ARAGON</v>
      </c>
      <c r="B585" s="20">
        <v>0</v>
      </c>
      <c r="C585" s="20">
        <v>0</v>
      </c>
      <c r="D585" s="21" t="s">
        <v>137</v>
      </c>
      <c r="E585" s="21">
        <v>0</v>
      </c>
      <c r="F585" s="21">
        <v>0</v>
      </c>
      <c r="G585" s="21">
        <v>0</v>
      </c>
      <c r="H585" s="21">
        <v>0</v>
      </c>
    </row>
    <row r="586" spans="1:8" x14ac:dyDescent="0.35">
      <c r="A586" s="20" t="str">
        <f>B3&amp;C583&amp;D586</f>
        <v>DISTRIBUCION VOLUMEN X CRITERIO (Consumiciones)Sardinas Ing.LEVANTE</v>
      </c>
      <c r="B586" s="20">
        <v>0</v>
      </c>
      <c r="C586" s="20">
        <v>0</v>
      </c>
      <c r="D586" s="21" t="s">
        <v>138</v>
      </c>
      <c r="E586" s="21">
        <v>0</v>
      </c>
      <c r="F586" s="21">
        <v>22.759032916218878</v>
      </c>
      <c r="G586" s="21">
        <v>29.900476425059757</v>
      </c>
      <c r="H586" s="21">
        <v>41.176224777620078</v>
      </c>
    </row>
    <row r="587" spans="1:8" x14ac:dyDescent="0.35">
      <c r="A587" s="20" t="str">
        <f>B3&amp;C583&amp;D587</f>
        <v>DISTRIBUCION VOLUMEN X CRITERIO (Consumiciones)Sardinas Ing.ANDALUCIA</v>
      </c>
      <c r="B587" s="20">
        <v>0</v>
      </c>
      <c r="C587" s="20">
        <v>0</v>
      </c>
      <c r="D587" s="21" t="s">
        <v>139</v>
      </c>
      <c r="E587" s="21">
        <v>44.455361138768914</v>
      </c>
      <c r="F587" s="21">
        <v>20.322756433705177</v>
      </c>
      <c r="G587" s="21">
        <v>20.75416004046803</v>
      </c>
      <c r="H587" s="21">
        <v>23.584106874858264</v>
      </c>
    </row>
    <row r="588" spans="1:8" x14ac:dyDescent="0.35">
      <c r="A588" s="20" t="str">
        <f>B3&amp;C583&amp;D588</f>
        <v>DISTRIBUCION VOLUMEN X CRITERIO (Consumiciones)Sardinas Ing.MDD AM</v>
      </c>
      <c r="B588" s="20">
        <v>0</v>
      </c>
      <c r="C588" s="20">
        <v>0</v>
      </c>
      <c r="D588" s="21" t="s">
        <v>140</v>
      </c>
      <c r="E588" s="21">
        <v>0</v>
      </c>
      <c r="F588" s="21">
        <v>0</v>
      </c>
      <c r="G588" s="21">
        <v>0</v>
      </c>
      <c r="H588" s="21">
        <v>0</v>
      </c>
    </row>
    <row r="589" spans="1:8" x14ac:dyDescent="0.35">
      <c r="A589" s="20" t="str">
        <f>B3&amp;C583&amp;D589</f>
        <v>DISTRIBUCION VOLUMEN X CRITERIO (Consumiciones)Sardinas Ing.RTO CENTRO</v>
      </c>
      <c r="B589" s="20">
        <v>0</v>
      </c>
      <c r="C589" s="20">
        <v>0</v>
      </c>
      <c r="D589" s="21" t="s">
        <v>141</v>
      </c>
      <c r="E589" s="21">
        <v>0</v>
      </c>
      <c r="F589" s="21">
        <v>0</v>
      </c>
      <c r="G589" s="21">
        <v>0</v>
      </c>
      <c r="H589" s="21">
        <v>0</v>
      </c>
    </row>
    <row r="590" spans="1:8" x14ac:dyDescent="0.35">
      <c r="A590" s="20" t="str">
        <f>B3&amp;C583&amp;D590</f>
        <v>DISTRIBUCION VOLUMEN X CRITERIO (Consumiciones)Sardinas Ing.NORTE-CENTRO</v>
      </c>
      <c r="B590" s="20">
        <v>0</v>
      </c>
      <c r="C590" s="20">
        <v>0</v>
      </c>
      <c r="D590" s="21" t="s">
        <v>142</v>
      </c>
      <c r="E590" s="21">
        <v>0</v>
      </c>
      <c r="F590" s="21">
        <v>0</v>
      </c>
      <c r="G590" s="21">
        <v>0</v>
      </c>
      <c r="H590" s="21">
        <v>0</v>
      </c>
    </row>
    <row r="591" spans="1:8" x14ac:dyDescent="0.35">
      <c r="A591" s="20" t="str">
        <f>B3&amp;C583&amp;D591</f>
        <v>DISTRIBUCION VOLUMEN X CRITERIO (Consumiciones)Sardinas Ing.NOROESTE</v>
      </c>
      <c r="B591" s="20">
        <v>0</v>
      </c>
      <c r="C591" s="20">
        <v>0</v>
      </c>
      <c r="D591" s="21" t="s">
        <v>143</v>
      </c>
      <c r="E591" s="21">
        <v>0</v>
      </c>
      <c r="F591" s="21">
        <v>0</v>
      </c>
      <c r="G591" s="21">
        <v>0</v>
      </c>
      <c r="H591" s="21">
        <v>0</v>
      </c>
    </row>
    <row r="592" spans="1:8" x14ac:dyDescent="0.35">
      <c r="A592" s="20" t="str">
        <f>B3&amp;C583&amp;D592</f>
        <v>DISTRIBUCION VOLUMEN X CRITERIO (Consumiciones)Sardinas Ing.&lt;2MIL</v>
      </c>
      <c r="B592" s="20">
        <v>0</v>
      </c>
      <c r="C592" s="20">
        <v>0</v>
      </c>
      <c r="D592" s="21" t="s">
        <v>144</v>
      </c>
      <c r="E592" s="21">
        <v>0</v>
      </c>
      <c r="F592" s="21">
        <v>0</v>
      </c>
      <c r="G592" s="21">
        <v>0</v>
      </c>
      <c r="H592" s="21">
        <v>0</v>
      </c>
    </row>
    <row r="593" spans="1:8" x14ac:dyDescent="0.35">
      <c r="A593" s="20" t="str">
        <f>B3&amp;C583&amp;D593</f>
        <v>DISTRIBUCION VOLUMEN X CRITERIO (Consumiciones)Sardinas Ing.2-5MIL</v>
      </c>
      <c r="B593" s="20">
        <v>0</v>
      </c>
      <c r="C593" s="20">
        <v>0</v>
      </c>
      <c r="D593" s="21" t="s">
        <v>145</v>
      </c>
      <c r="E593" s="21">
        <v>0</v>
      </c>
      <c r="F593" s="21">
        <v>0</v>
      </c>
      <c r="G593" s="21">
        <v>0</v>
      </c>
      <c r="H593" s="21">
        <v>0</v>
      </c>
    </row>
    <row r="594" spans="1:8" x14ac:dyDescent="0.35">
      <c r="A594" s="20" t="str">
        <f>B3&amp;C583&amp;D594</f>
        <v>DISTRIBUCION VOLUMEN X CRITERIO (Consumiciones)Sardinas Ing.5-10MIL</v>
      </c>
      <c r="B594" s="20">
        <v>0</v>
      </c>
      <c r="C594" s="20">
        <v>0</v>
      </c>
      <c r="D594" s="21" t="s">
        <v>146</v>
      </c>
      <c r="E594" s="21">
        <v>0</v>
      </c>
      <c r="F594" s="21">
        <v>0</v>
      </c>
      <c r="G594" s="21">
        <v>0</v>
      </c>
      <c r="H594" s="21">
        <v>0</v>
      </c>
    </row>
    <row r="595" spans="1:8" x14ac:dyDescent="0.35">
      <c r="A595" s="20" t="str">
        <f>B3&amp;C583&amp;D595</f>
        <v>DISTRIBUCION VOLUMEN X CRITERIO (Consumiciones)Sardinas Ing.10-30MIL</v>
      </c>
      <c r="B595" s="20">
        <v>0</v>
      </c>
      <c r="C595" s="20">
        <v>0</v>
      </c>
      <c r="D595" s="21" t="s">
        <v>147</v>
      </c>
      <c r="E595" s="21">
        <v>0</v>
      </c>
      <c r="F595" s="21">
        <v>23.31114342745672</v>
      </c>
      <c r="G595" s="21">
        <v>0</v>
      </c>
      <c r="H595" s="21">
        <v>31.674130291317056</v>
      </c>
    </row>
    <row r="596" spans="1:8" x14ac:dyDescent="0.35">
      <c r="A596" s="20" t="str">
        <f>B3&amp;C583&amp;D596</f>
        <v>DISTRIBUCION VOLUMEN X CRITERIO (Consumiciones)Sardinas Ing.30-100MIL</v>
      </c>
      <c r="B596" s="20">
        <v>0</v>
      </c>
      <c r="C596" s="20">
        <v>0</v>
      </c>
      <c r="D596" s="21" t="s">
        <v>148</v>
      </c>
      <c r="E596" s="21">
        <v>0</v>
      </c>
      <c r="F596" s="21">
        <v>13.83339801642146</v>
      </c>
      <c r="G596" s="21">
        <v>14.333656239978049</v>
      </c>
      <c r="H596" s="21">
        <v>14.67748860390512</v>
      </c>
    </row>
    <row r="597" spans="1:8" x14ac:dyDescent="0.35">
      <c r="A597" s="20" t="str">
        <f>B3&amp;C583&amp;D597</f>
        <v>DISTRIBUCION VOLUMEN X CRITERIO (Consumiciones)Sardinas Ing.100-200MIL</v>
      </c>
      <c r="B597" s="20">
        <v>0</v>
      </c>
      <c r="C597" s="20">
        <v>0</v>
      </c>
      <c r="D597" s="21" t="s">
        <v>149</v>
      </c>
      <c r="E597" s="21">
        <v>0</v>
      </c>
      <c r="F597" s="21">
        <v>0</v>
      </c>
      <c r="G597" s="21">
        <v>0</v>
      </c>
      <c r="H597" s="21">
        <v>0</v>
      </c>
    </row>
    <row r="598" spans="1:8" x14ac:dyDescent="0.35">
      <c r="A598" s="20" t="str">
        <f>B3&amp;C583&amp;D598</f>
        <v>DISTRIBUCION VOLUMEN X CRITERIO (Consumiciones)Sardinas Ing.200-500MIL</v>
      </c>
      <c r="B598" s="20">
        <v>0</v>
      </c>
      <c r="C598" s="20">
        <v>0</v>
      </c>
      <c r="D598" s="21" t="s">
        <v>150</v>
      </c>
      <c r="E598" s="21">
        <v>0</v>
      </c>
      <c r="F598" s="21">
        <v>0</v>
      </c>
      <c r="G598" s="21">
        <v>0</v>
      </c>
      <c r="H598" s="21">
        <v>0</v>
      </c>
    </row>
    <row r="599" spans="1:8" x14ac:dyDescent="0.35">
      <c r="A599" s="20" t="str">
        <f>B3&amp;C583&amp;D599</f>
        <v>DISTRIBUCION VOLUMEN X CRITERIO (Consumiciones)Sardinas Ing.&gt;500MIL</v>
      </c>
      <c r="B599" s="20">
        <v>0</v>
      </c>
      <c r="C599" s="20">
        <v>0</v>
      </c>
      <c r="D599" s="21" t="s">
        <v>151</v>
      </c>
      <c r="E599" s="21">
        <v>18.875709467946066</v>
      </c>
      <c r="F599" s="21">
        <v>40.947187542511571</v>
      </c>
      <c r="G599" s="21">
        <v>39.755479218808375</v>
      </c>
      <c r="H599" s="21">
        <v>19.637611826967909</v>
      </c>
    </row>
    <row r="600" spans="1:8" x14ac:dyDescent="0.35">
      <c r="A600" s="20" t="str">
        <f>B3&amp;C583&amp;D600</f>
        <v>DISTRIBUCION VOLUMEN X CRITERIO (Consumiciones)Sardinas Ing.DE 15 A 19 AÑOS</v>
      </c>
      <c r="B600" s="20">
        <v>0</v>
      </c>
      <c r="C600" s="20">
        <v>0</v>
      </c>
      <c r="D600" s="21" t="s">
        <v>152</v>
      </c>
      <c r="E600" s="21">
        <v>0</v>
      </c>
      <c r="F600" s="21">
        <v>0</v>
      </c>
      <c r="G600" s="21">
        <v>0</v>
      </c>
      <c r="H600" s="21">
        <v>0</v>
      </c>
    </row>
    <row r="601" spans="1:8" x14ac:dyDescent="0.35">
      <c r="A601" s="20" t="str">
        <f>B3&amp;C583&amp;D601</f>
        <v>DISTRIBUCION VOLUMEN X CRITERIO (Consumiciones)Sardinas Ing.DE 20 A 24 AÑOS</v>
      </c>
      <c r="B601" s="20">
        <v>0</v>
      </c>
      <c r="C601" s="20">
        <v>0</v>
      </c>
      <c r="D601" s="21" t="s">
        <v>153</v>
      </c>
      <c r="E601" s="21">
        <v>0</v>
      </c>
      <c r="F601" s="21">
        <v>0</v>
      </c>
      <c r="G601" s="21">
        <v>0</v>
      </c>
      <c r="H601" s="21">
        <v>0</v>
      </c>
    </row>
    <row r="602" spans="1:8" x14ac:dyDescent="0.35">
      <c r="A602" s="20" t="str">
        <f>B3&amp;C583&amp;D602</f>
        <v>DISTRIBUCION VOLUMEN X CRITERIO (Consumiciones)Sardinas Ing.DE 25 A 34 AÑOS</v>
      </c>
      <c r="B602" s="20">
        <v>0</v>
      </c>
      <c r="C602" s="20">
        <v>0</v>
      </c>
      <c r="D602" s="21" t="s">
        <v>154</v>
      </c>
      <c r="E602" s="21">
        <v>0</v>
      </c>
      <c r="F602" s="21">
        <v>0</v>
      </c>
      <c r="G602" s="21">
        <v>0</v>
      </c>
      <c r="H602" s="21">
        <v>0</v>
      </c>
    </row>
    <row r="603" spans="1:8" x14ac:dyDescent="0.35">
      <c r="A603" s="20" t="str">
        <f>B3&amp;C583&amp;D603</f>
        <v>DISTRIBUCION VOLUMEN X CRITERIO (Consumiciones)Sardinas Ing.DE 35 A 49 AÑOS</v>
      </c>
      <c r="B603" s="20">
        <v>0</v>
      </c>
      <c r="C603" s="20">
        <v>0</v>
      </c>
      <c r="D603" s="21" t="s">
        <v>155</v>
      </c>
      <c r="E603" s="21">
        <v>31.66732831407429</v>
      </c>
      <c r="F603" s="21">
        <v>12.859919213598605</v>
      </c>
      <c r="G603" s="21">
        <v>11.753832725541475</v>
      </c>
      <c r="H603" s="21">
        <v>12.136497060839476</v>
      </c>
    </row>
    <row r="604" spans="1:8" x14ac:dyDescent="0.35">
      <c r="A604" s="20" t="str">
        <f>B3&amp;C583&amp;D604</f>
        <v>DISTRIBUCION VOLUMEN X CRITERIO (Consumiciones)Sardinas Ing.DE 50 A 59 AÑOS</v>
      </c>
      <c r="B604" s="20">
        <v>0</v>
      </c>
      <c r="C604" s="20">
        <v>0</v>
      </c>
      <c r="D604" s="21" t="s">
        <v>156</v>
      </c>
      <c r="E604" s="21">
        <v>24.750812547300256</v>
      </c>
      <c r="F604" s="21">
        <v>28.231671450583779</v>
      </c>
      <c r="G604" s="21">
        <v>27.03210661870456</v>
      </c>
      <c r="H604" s="21">
        <v>37.517982770174712</v>
      </c>
    </row>
    <row r="605" spans="1:8" x14ac:dyDescent="0.35">
      <c r="A605" s="20" t="str">
        <f>B3&amp;C583&amp;D605</f>
        <v>DISTRIBUCION VOLUMEN X CRITERIO (Consumiciones)Sardinas Ing.DE 60 A 75 AÑOS</v>
      </c>
      <c r="B605" s="20">
        <v>0</v>
      </c>
      <c r="C605" s="20">
        <v>0</v>
      </c>
      <c r="D605" s="21" t="s">
        <v>157</v>
      </c>
      <c r="E605" s="21">
        <v>0</v>
      </c>
      <c r="F605" s="21">
        <v>53.641284847458301</v>
      </c>
      <c r="G605" s="21">
        <v>56.084195978985719</v>
      </c>
      <c r="H605" s="21">
        <v>46.800417368438488</v>
      </c>
    </row>
    <row r="606" spans="1:8" x14ac:dyDescent="0.35">
      <c r="A606" s="20" t="str">
        <f>B3&amp;C583&amp;D606</f>
        <v>DISTRIBUCION VOLUMEN X CRITERIO (Consumiciones)Sardinas Ing.ALTA Y MEDIA ALTA</v>
      </c>
      <c r="B606" s="20">
        <v>0</v>
      </c>
      <c r="C606" s="20">
        <v>0</v>
      </c>
      <c r="D606" s="21" t="s">
        <v>158</v>
      </c>
      <c r="E606" s="21">
        <v>27.973280739203922</v>
      </c>
      <c r="F606" s="21">
        <v>27.481451061239483</v>
      </c>
      <c r="G606" s="21">
        <v>19.882979954440408</v>
      </c>
      <c r="H606" s="21">
        <v>38.301000868880571</v>
      </c>
    </row>
    <row r="607" spans="1:8" x14ac:dyDescent="0.35">
      <c r="A607" s="20" t="str">
        <f>B3&amp;C583&amp;D607</f>
        <v>DISTRIBUCION VOLUMEN X CRITERIO (Consumiciones)Sardinas Ing.MEDIA</v>
      </c>
      <c r="B607" s="20">
        <v>0</v>
      </c>
      <c r="C607" s="20">
        <v>0</v>
      </c>
      <c r="D607" s="21" t="s">
        <v>159</v>
      </c>
      <c r="E607" s="21">
        <v>41.047116661845493</v>
      </c>
      <c r="F607" s="21">
        <v>20.905566234507003</v>
      </c>
      <c r="G607" s="21">
        <v>18.876251814283496</v>
      </c>
      <c r="H607" s="21">
        <v>24.920278296586392</v>
      </c>
    </row>
    <row r="608" spans="1:8" x14ac:dyDescent="0.35">
      <c r="A608" s="20" t="str">
        <f>B3&amp;C583&amp;D608</f>
        <v>DISTRIBUCION VOLUMEN X CRITERIO (Consumiciones)Sardinas Ing.MEDIA BAJA</v>
      </c>
      <c r="B608" s="20">
        <v>0</v>
      </c>
      <c r="C608" s="20">
        <v>0</v>
      </c>
      <c r="D608" s="21" t="s">
        <v>160</v>
      </c>
      <c r="E608" s="21">
        <v>0</v>
      </c>
      <c r="F608" s="21">
        <v>9.8594648450561024</v>
      </c>
      <c r="G608" s="21">
        <v>17.409166801670299</v>
      </c>
      <c r="H608" s="21">
        <v>11.073245867721214</v>
      </c>
    </row>
    <row r="609" spans="1:8" x14ac:dyDescent="0.35">
      <c r="A609" s="20" t="str">
        <f>B3&amp;C583&amp;D609</f>
        <v>DISTRIBUCION VOLUMEN X CRITERIO (Consumiciones)Sardinas Ing.BAJA</v>
      </c>
      <c r="B609" s="20">
        <v>0</v>
      </c>
      <c r="C609" s="20">
        <v>0</v>
      </c>
      <c r="D609" s="21" t="s">
        <v>161</v>
      </c>
      <c r="E609" s="21">
        <v>0</v>
      </c>
      <c r="F609" s="21">
        <v>0</v>
      </c>
      <c r="G609" s="21">
        <v>0</v>
      </c>
      <c r="H609" s="21">
        <v>0</v>
      </c>
    </row>
    <row r="610" spans="1:8" x14ac:dyDescent="0.35">
      <c r="A610" s="20" t="str">
        <f>B3&amp;C583&amp;D610</f>
        <v>DISTRIBUCION VOLUMEN X CRITERIO (Consumiciones)Sardinas Ing.HOMBRE</v>
      </c>
      <c r="B610" s="20">
        <v>0</v>
      </c>
      <c r="C610" s="20">
        <v>0</v>
      </c>
      <c r="D610" s="21" t="s">
        <v>162</v>
      </c>
      <c r="E610" s="21">
        <v>59.794208867593255</v>
      </c>
      <c r="F610" s="21">
        <v>65.679495292561157</v>
      </c>
      <c r="G610" s="21">
        <v>69.665378346299207</v>
      </c>
      <c r="H610" s="21">
        <v>72.31615277009827</v>
      </c>
    </row>
    <row r="611" spans="1:8" x14ac:dyDescent="0.35">
      <c r="A611" s="20" t="str">
        <f>B3&amp;C583&amp;D611</f>
        <v>DISTRIBUCION VOLUMEN X CRITERIO (Consumiciones)Sardinas Ing.MUJER</v>
      </c>
      <c r="B611" s="20">
        <v>0</v>
      </c>
      <c r="C611" s="20">
        <v>0</v>
      </c>
      <c r="D611" s="21" t="s">
        <v>163</v>
      </c>
      <c r="E611" s="21">
        <v>40.205787938870877</v>
      </c>
      <c r="F611" s="21">
        <v>34.320512324681793</v>
      </c>
      <c r="G611" s="21">
        <v>30.334595204009773</v>
      </c>
      <c r="H611" s="21">
        <v>27.683847229901719</v>
      </c>
    </row>
    <row r="612" spans="1:8" x14ac:dyDescent="0.35">
      <c r="A612" s="20" t="str">
        <f>B3&amp;C612&amp;D612</f>
        <v>DISTRIBUCION VOLUMEN X CRITERIO (Consumiciones)Rape Ing.T.ESPAÑA</v>
      </c>
      <c r="B612" s="20">
        <v>0</v>
      </c>
      <c r="C612" s="20" t="s">
        <v>67</v>
      </c>
      <c r="D612" s="21" t="s">
        <v>135</v>
      </c>
      <c r="E612" s="21">
        <v>100</v>
      </c>
      <c r="F612" s="21">
        <v>100</v>
      </c>
      <c r="G612" s="21">
        <v>100</v>
      </c>
      <c r="H612" s="21">
        <v>100</v>
      </c>
    </row>
    <row r="613" spans="1:8" x14ac:dyDescent="0.35">
      <c r="A613" s="20" t="str">
        <f>B3&amp;C612&amp;D613</f>
        <v>DISTRIBUCION VOLUMEN X CRITERIO (Consumiciones)Rape Ing.BCN AM</v>
      </c>
      <c r="B613" s="20">
        <v>0</v>
      </c>
      <c r="C613" s="20">
        <v>0</v>
      </c>
      <c r="D613" s="21" t="s">
        <v>136</v>
      </c>
      <c r="E613" s="21">
        <v>0</v>
      </c>
      <c r="F613" s="21">
        <v>0</v>
      </c>
      <c r="G613" s="21">
        <v>0</v>
      </c>
      <c r="H613" s="21">
        <v>0</v>
      </c>
    </row>
    <row r="614" spans="1:8" x14ac:dyDescent="0.35">
      <c r="A614" s="20" t="str">
        <f>B3&amp;C612&amp;D614</f>
        <v>DISTRIBUCION VOLUMEN X CRITERIO (Consumiciones)Rape Ing.REST.CAT ARAGON</v>
      </c>
      <c r="B614" s="20">
        <v>0</v>
      </c>
      <c r="C614" s="20">
        <v>0</v>
      </c>
      <c r="D614" s="21" t="s">
        <v>137</v>
      </c>
      <c r="E614" s="21">
        <v>0</v>
      </c>
      <c r="F614" s="21">
        <v>0</v>
      </c>
      <c r="G614" s="21">
        <v>0</v>
      </c>
      <c r="H614" s="21">
        <v>0</v>
      </c>
    </row>
    <row r="615" spans="1:8" x14ac:dyDescent="0.35">
      <c r="A615" s="20" t="str">
        <f>B3&amp;C612&amp;D615</f>
        <v>DISTRIBUCION VOLUMEN X CRITERIO (Consumiciones)Rape Ing.LEVANTE</v>
      </c>
      <c r="B615" s="20">
        <v>0</v>
      </c>
      <c r="C615" s="20">
        <v>0</v>
      </c>
      <c r="D615" s="21" t="s">
        <v>138</v>
      </c>
      <c r="E615" s="21">
        <v>0</v>
      </c>
      <c r="F615" s="21">
        <v>0</v>
      </c>
      <c r="G615" s="21">
        <v>0</v>
      </c>
      <c r="H615" s="21">
        <v>0</v>
      </c>
    </row>
    <row r="616" spans="1:8" x14ac:dyDescent="0.35">
      <c r="A616" s="20" t="str">
        <f>B3&amp;C612&amp;D616</f>
        <v>DISTRIBUCION VOLUMEN X CRITERIO (Consumiciones)Rape Ing.ANDALUCIA</v>
      </c>
      <c r="B616" s="20">
        <v>0</v>
      </c>
      <c r="C616" s="20">
        <v>0</v>
      </c>
      <c r="D616" s="21" t="s">
        <v>139</v>
      </c>
      <c r="E616" s="21">
        <v>0</v>
      </c>
      <c r="F616" s="21">
        <v>0</v>
      </c>
      <c r="G616" s="21">
        <v>0</v>
      </c>
      <c r="H616" s="21">
        <v>0</v>
      </c>
    </row>
    <row r="617" spans="1:8" x14ac:dyDescent="0.35">
      <c r="A617" s="20" t="str">
        <f>B3&amp;C612&amp;D617</f>
        <v>DISTRIBUCION VOLUMEN X CRITERIO (Consumiciones)Rape Ing.MDD AM</v>
      </c>
      <c r="B617" s="20">
        <v>0</v>
      </c>
      <c r="C617" s="20">
        <v>0</v>
      </c>
      <c r="D617" s="21" t="s">
        <v>140</v>
      </c>
      <c r="E617" s="21">
        <v>0</v>
      </c>
      <c r="F617" s="21">
        <v>0</v>
      </c>
      <c r="G617" s="21">
        <v>0</v>
      </c>
      <c r="H617" s="21">
        <v>0</v>
      </c>
    </row>
    <row r="618" spans="1:8" x14ac:dyDescent="0.35">
      <c r="A618" s="20" t="str">
        <f>B3&amp;C612&amp;D618</f>
        <v>DISTRIBUCION VOLUMEN X CRITERIO (Consumiciones)Rape Ing.RTO CENTRO</v>
      </c>
      <c r="B618" s="20">
        <v>0</v>
      </c>
      <c r="C618" s="20">
        <v>0</v>
      </c>
      <c r="D618" s="21" t="s">
        <v>141</v>
      </c>
      <c r="E618" s="21">
        <v>0</v>
      </c>
      <c r="F618" s="21">
        <v>0</v>
      </c>
      <c r="G618" s="21">
        <v>0</v>
      </c>
      <c r="H618" s="21">
        <v>0</v>
      </c>
    </row>
    <row r="619" spans="1:8" x14ac:dyDescent="0.35">
      <c r="A619" s="20" t="str">
        <f>B3&amp;C612&amp;D619</f>
        <v>DISTRIBUCION VOLUMEN X CRITERIO (Consumiciones)Rape Ing.NORTE-CENTRO</v>
      </c>
      <c r="B619" s="20">
        <v>0</v>
      </c>
      <c r="C619" s="20">
        <v>0</v>
      </c>
      <c r="D619" s="21" t="s">
        <v>142</v>
      </c>
      <c r="E619" s="21">
        <v>0</v>
      </c>
      <c r="F619" s="21">
        <v>0</v>
      </c>
      <c r="G619" s="21">
        <v>0</v>
      </c>
      <c r="H619" s="21">
        <v>0</v>
      </c>
    </row>
    <row r="620" spans="1:8" x14ac:dyDescent="0.35">
      <c r="A620" s="20" t="str">
        <f>B3&amp;C612&amp;D620</f>
        <v>DISTRIBUCION VOLUMEN X CRITERIO (Consumiciones)Rape Ing.NOROESTE</v>
      </c>
      <c r="B620" s="20">
        <v>0</v>
      </c>
      <c r="C620" s="20">
        <v>0</v>
      </c>
      <c r="D620" s="21" t="s">
        <v>143</v>
      </c>
      <c r="E620" s="21">
        <v>0</v>
      </c>
      <c r="F620" s="21">
        <v>0</v>
      </c>
      <c r="G620" s="21">
        <v>0</v>
      </c>
      <c r="H620" s="21">
        <v>0</v>
      </c>
    </row>
    <row r="621" spans="1:8" x14ac:dyDescent="0.35">
      <c r="A621" s="20" t="str">
        <f>B3&amp;C612&amp;D621</f>
        <v>DISTRIBUCION VOLUMEN X CRITERIO (Consumiciones)Rape Ing.&lt;2MIL</v>
      </c>
      <c r="B621" s="20">
        <v>0</v>
      </c>
      <c r="C621" s="20">
        <v>0</v>
      </c>
      <c r="D621" s="21" t="s">
        <v>144</v>
      </c>
      <c r="E621" s="21">
        <v>0</v>
      </c>
      <c r="F621" s="21">
        <v>0</v>
      </c>
      <c r="G621" s="21">
        <v>0</v>
      </c>
      <c r="H621" s="21">
        <v>0</v>
      </c>
    </row>
    <row r="622" spans="1:8" x14ac:dyDescent="0.35">
      <c r="A622" s="20" t="str">
        <f>B3&amp;C612&amp;D622</f>
        <v>DISTRIBUCION VOLUMEN X CRITERIO (Consumiciones)Rape Ing.2-5MIL</v>
      </c>
      <c r="B622" s="20">
        <v>0</v>
      </c>
      <c r="C622" s="20">
        <v>0</v>
      </c>
      <c r="D622" s="21" t="s">
        <v>145</v>
      </c>
      <c r="E622" s="21">
        <v>0</v>
      </c>
      <c r="F622" s="21">
        <v>0</v>
      </c>
      <c r="G622" s="21">
        <v>0</v>
      </c>
      <c r="H622" s="21">
        <v>0</v>
      </c>
    </row>
    <row r="623" spans="1:8" x14ac:dyDescent="0.35">
      <c r="A623" s="20" t="str">
        <f>B3&amp;C612&amp;D623</f>
        <v>DISTRIBUCION VOLUMEN X CRITERIO (Consumiciones)Rape Ing.5-10MIL</v>
      </c>
      <c r="B623" s="20">
        <v>0</v>
      </c>
      <c r="C623" s="20">
        <v>0</v>
      </c>
      <c r="D623" s="21" t="s">
        <v>146</v>
      </c>
      <c r="E623" s="21">
        <v>0</v>
      </c>
      <c r="F623" s="21">
        <v>0</v>
      </c>
      <c r="G623" s="21">
        <v>0</v>
      </c>
      <c r="H623" s="21">
        <v>0</v>
      </c>
    </row>
    <row r="624" spans="1:8" x14ac:dyDescent="0.35">
      <c r="A624" s="20" t="str">
        <f>B3&amp;C612&amp;D624</f>
        <v>DISTRIBUCION VOLUMEN X CRITERIO (Consumiciones)Rape Ing.10-30MIL</v>
      </c>
      <c r="B624" s="20">
        <v>0</v>
      </c>
      <c r="C624" s="20">
        <v>0</v>
      </c>
      <c r="D624" s="21" t="s">
        <v>147</v>
      </c>
      <c r="E624" s="21">
        <v>0</v>
      </c>
      <c r="F624" s="21">
        <v>0</v>
      </c>
      <c r="G624" s="21">
        <v>0</v>
      </c>
      <c r="H624" s="21">
        <v>0</v>
      </c>
    </row>
    <row r="625" spans="1:8" x14ac:dyDescent="0.35">
      <c r="A625" s="20" t="str">
        <f>B3&amp;C612&amp;D625</f>
        <v>DISTRIBUCION VOLUMEN X CRITERIO (Consumiciones)Rape Ing.30-100MIL</v>
      </c>
      <c r="B625" s="20">
        <v>0</v>
      </c>
      <c r="C625" s="20">
        <v>0</v>
      </c>
      <c r="D625" s="21" t="s">
        <v>148</v>
      </c>
      <c r="E625" s="21">
        <v>0</v>
      </c>
      <c r="F625" s="21">
        <v>0</v>
      </c>
      <c r="G625" s="21">
        <v>0</v>
      </c>
      <c r="H625" s="21">
        <v>0</v>
      </c>
    </row>
    <row r="626" spans="1:8" x14ac:dyDescent="0.35">
      <c r="A626" s="20" t="str">
        <f>B3&amp;C612&amp;D626</f>
        <v>DISTRIBUCION VOLUMEN X CRITERIO (Consumiciones)Rape Ing.100-200MIL</v>
      </c>
      <c r="B626" s="20">
        <v>0</v>
      </c>
      <c r="C626" s="20">
        <v>0</v>
      </c>
      <c r="D626" s="21" t="s">
        <v>149</v>
      </c>
      <c r="E626" s="21">
        <v>0</v>
      </c>
      <c r="F626" s="21">
        <v>0</v>
      </c>
      <c r="G626" s="21">
        <v>0</v>
      </c>
      <c r="H626" s="21">
        <v>0</v>
      </c>
    </row>
    <row r="627" spans="1:8" x14ac:dyDescent="0.35">
      <c r="A627" s="20" t="str">
        <f>B3&amp;C612&amp;D627</f>
        <v>DISTRIBUCION VOLUMEN X CRITERIO (Consumiciones)Rape Ing.200-500MIL</v>
      </c>
      <c r="B627" s="20">
        <v>0</v>
      </c>
      <c r="C627" s="20">
        <v>0</v>
      </c>
      <c r="D627" s="21" t="s">
        <v>150</v>
      </c>
      <c r="E627" s="21">
        <v>0</v>
      </c>
      <c r="F627" s="21">
        <v>0</v>
      </c>
      <c r="G627" s="21">
        <v>0</v>
      </c>
      <c r="H627" s="21">
        <v>0</v>
      </c>
    </row>
    <row r="628" spans="1:8" x14ac:dyDescent="0.35">
      <c r="A628" s="20" t="str">
        <f>B3&amp;C612&amp;D628</f>
        <v>DISTRIBUCION VOLUMEN X CRITERIO (Consumiciones)Rape Ing.&gt;500MIL</v>
      </c>
      <c r="B628" s="20">
        <v>0</v>
      </c>
      <c r="C628" s="20">
        <v>0</v>
      </c>
      <c r="D628" s="21" t="s">
        <v>151</v>
      </c>
      <c r="E628" s="21">
        <v>0</v>
      </c>
      <c r="F628" s="21">
        <v>0</v>
      </c>
      <c r="G628" s="21">
        <v>0</v>
      </c>
      <c r="H628" s="21">
        <v>0</v>
      </c>
    </row>
    <row r="629" spans="1:8" x14ac:dyDescent="0.35">
      <c r="A629" s="20" t="str">
        <f>B3&amp;C612&amp;D629</f>
        <v>DISTRIBUCION VOLUMEN X CRITERIO (Consumiciones)Rape Ing.DE 15 A 19 AÑOS</v>
      </c>
      <c r="B629" s="20">
        <v>0</v>
      </c>
      <c r="C629" s="20">
        <v>0</v>
      </c>
      <c r="D629" s="21" t="s">
        <v>152</v>
      </c>
      <c r="E629" s="21">
        <v>0</v>
      </c>
      <c r="F629" s="21">
        <v>0</v>
      </c>
      <c r="G629" s="21">
        <v>0</v>
      </c>
      <c r="H629" s="21">
        <v>0</v>
      </c>
    </row>
    <row r="630" spans="1:8" x14ac:dyDescent="0.35">
      <c r="A630" s="20" t="str">
        <f>B3&amp;C612&amp;D630</f>
        <v>DISTRIBUCION VOLUMEN X CRITERIO (Consumiciones)Rape Ing.DE 20 A 24 AÑOS</v>
      </c>
      <c r="B630" s="20">
        <v>0</v>
      </c>
      <c r="C630" s="20">
        <v>0</v>
      </c>
      <c r="D630" s="21" t="s">
        <v>153</v>
      </c>
      <c r="E630" s="21">
        <v>0</v>
      </c>
      <c r="F630" s="21">
        <v>0</v>
      </c>
      <c r="G630" s="21">
        <v>0</v>
      </c>
      <c r="H630" s="21">
        <v>0</v>
      </c>
    </row>
    <row r="631" spans="1:8" x14ac:dyDescent="0.35">
      <c r="A631" s="20" t="str">
        <f>B3&amp;C612&amp;D631</f>
        <v>DISTRIBUCION VOLUMEN X CRITERIO (Consumiciones)Rape Ing.DE 25 A 34 AÑOS</v>
      </c>
      <c r="B631" s="20">
        <v>0</v>
      </c>
      <c r="C631" s="20">
        <v>0</v>
      </c>
      <c r="D631" s="21" t="s">
        <v>154</v>
      </c>
      <c r="E631" s="21">
        <v>0</v>
      </c>
      <c r="F631" s="21">
        <v>0</v>
      </c>
      <c r="G631" s="21">
        <v>0</v>
      </c>
      <c r="H631" s="21">
        <v>0</v>
      </c>
    </row>
    <row r="632" spans="1:8" x14ac:dyDescent="0.35">
      <c r="A632" s="20" t="str">
        <f>B3&amp;C612&amp;D632</f>
        <v>DISTRIBUCION VOLUMEN X CRITERIO (Consumiciones)Rape Ing.DE 35 A 49 AÑOS</v>
      </c>
      <c r="B632" s="20">
        <v>0</v>
      </c>
      <c r="C632" s="20">
        <v>0</v>
      </c>
      <c r="D632" s="21" t="s">
        <v>155</v>
      </c>
      <c r="E632" s="21">
        <v>0</v>
      </c>
      <c r="F632" s="21">
        <v>0</v>
      </c>
      <c r="G632" s="21">
        <v>0</v>
      </c>
      <c r="H632" s="21">
        <v>0</v>
      </c>
    </row>
    <row r="633" spans="1:8" x14ac:dyDescent="0.35">
      <c r="A633" s="20" t="str">
        <f>B3&amp;C612&amp;D633</f>
        <v>DISTRIBUCION VOLUMEN X CRITERIO (Consumiciones)Rape Ing.DE 50 A 59 AÑOS</v>
      </c>
      <c r="B633" s="20">
        <v>0</v>
      </c>
      <c r="C633" s="20">
        <v>0</v>
      </c>
      <c r="D633" s="21" t="s">
        <v>156</v>
      </c>
      <c r="E633" s="21">
        <v>0</v>
      </c>
      <c r="F633" s="21">
        <v>28.431371243863396</v>
      </c>
      <c r="G633" s="21">
        <v>0</v>
      </c>
      <c r="H633" s="21">
        <v>0</v>
      </c>
    </row>
    <row r="634" spans="1:8" x14ac:dyDescent="0.35">
      <c r="A634" s="20" t="str">
        <f>B3&amp;C612&amp;D634</f>
        <v>DISTRIBUCION VOLUMEN X CRITERIO (Consumiciones)Rape Ing.DE 60 A 75 AÑOS</v>
      </c>
      <c r="B634" s="20">
        <v>0</v>
      </c>
      <c r="C634" s="20">
        <v>0</v>
      </c>
      <c r="D634" s="21" t="s">
        <v>157</v>
      </c>
      <c r="E634" s="21">
        <v>0</v>
      </c>
      <c r="F634" s="21">
        <v>0</v>
      </c>
      <c r="G634" s="21">
        <v>0</v>
      </c>
      <c r="H634" s="21">
        <v>0</v>
      </c>
    </row>
    <row r="635" spans="1:8" x14ac:dyDescent="0.35">
      <c r="A635" s="20" t="str">
        <f>B3&amp;C612&amp;D635</f>
        <v>DISTRIBUCION VOLUMEN X CRITERIO (Consumiciones)Rape Ing.ALTA Y MEDIA ALTA</v>
      </c>
      <c r="B635" s="20">
        <v>0</v>
      </c>
      <c r="C635" s="20">
        <v>0</v>
      </c>
      <c r="D635" s="21" t="s">
        <v>158</v>
      </c>
      <c r="E635" s="21">
        <v>0</v>
      </c>
      <c r="F635" s="21">
        <v>43.363364170356242</v>
      </c>
      <c r="G635" s="21">
        <v>0</v>
      </c>
      <c r="H635" s="21">
        <v>0</v>
      </c>
    </row>
    <row r="636" spans="1:8" x14ac:dyDescent="0.35">
      <c r="A636" s="20" t="str">
        <f>B3&amp;C612&amp;D636</f>
        <v>DISTRIBUCION VOLUMEN X CRITERIO (Consumiciones)Rape Ing.MEDIA</v>
      </c>
      <c r="B636" s="20">
        <v>0</v>
      </c>
      <c r="C636" s="20">
        <v>0</v>
      </c>
      <c r="D636" s="21" t="s">
        <v>159</v>
      </c>
      <c r="E636" s="21">
        <v>0</v>
      </c>
      <c r="F636" s="21">
        <v>0</v>
      </c>
      <c r="G636" s="21">
        <v>0</v>
      </c>
      <c r="H636" s="21">
        <v>0</v>
      </c>
    </row>
    <row r="637" spans="1:8" x14ac:dyDescent="0.35">
      <c r="A637" s="20" t="str">
        <f>B3&amp;C612&amp;D637</f>
        <v>DISTRIBUCION VOLUMEN X CRITERIO (Consumiciones)Rape Ing.MEDIA BAJA</v>
      </c>
      <c r="B637" s="20">
        <v>0</v>
      </c>
      <c r="C637" s="20">
        <v>0</v>
      </c>
      <c r="D637" s="21" t="s">
        <v>160</v>
      </c>
      <c r="E637" s="21">
        <v>0</v>
      </c>
      <c r="F637" s="21">
        <v>0</v>
      </c>
      <c r="G637" s="21">
        <v>0</v>
      </c>
      <c r="H637" s="21">
        <v>0</v>
      </c>
    </row>
    <row r="638" spans="1:8" x14ac:dyDescent="0.35">
      <c r="A638" s="20" t="str">
        <f>B3&amp;C612&amp;D638</f>
        <v>DISTRIBUCION VOLUMEN X CRITERIO (Consumiciones)Rape Ing.BAJA</v>
      </c>
      <c r="B638" s="20">
        <v>0</v>
      </c>
      <c r="C638" s="20">
        <v>0</v>
      </c>
      <c r="D638" s="21" t="s">
        <v>161</v>
      </c>
      <c r="E638" s="21">
        <v>0</v>
      </c>
      <c r="F638" s="21">
        <v>0</v>
      </c>
      <c r="G638" s="21">
        <v>0</v>
      </c>
      <c r="H638" s="21">
        <v>0</v>
      </c>
    </row>
    <row r="639" spans="1:8" x14ac:dyDescent="0.35">
      <c r="A639" s="20" t="str">
        <f>B3&amp;C612&amp;D639</f>
        <v>DISTRIBUCION VOLUMEN X CRITERIO (Consumiciones)Rape Ing.HOMBRE</v>
      </c>
      <c r="B639" s="20">
        <v>0</v>
      </c>
      <c r="C639" s="20">
        <v>0</v>
      </c>
      <c r="D639" s="21" t="s">
        <v>162</v>
      </c>
      <c r="E639" s="21">
        <v>56.859560830337109</v>
      </c>
      <c r="F639" s="21">
        <v>50.275677492581096</v>
      </c>
      <c r="G639" s="21">
        <v>0</v>
      </c>
      <c r="H639" s="21">
        <v>0</v>
      </c>
    </row>
    <row r="640" spans="1:8" x14ac:dyDescent="0.35">
      <c r="A640" s="20" t="str">
        <f>B3&amp;C612&amp;D640</f>
        <v>DISTRIBUCION VOLUMEN X CRITERIO (Consumiciones)Rape Ing.MUJER</v>
      </c>
      <c r="B640" s="20">
        <v>0</v>
      </c>
      <c r="C640" s="20">
        <v>0</v>
      </c>
      <c r="D640" s="21" t="s">
        <v>163</v>
      </c>
      <c r="E640" s="21">
        <v>43.140442802232421</v>
      </c>
      <c r="F640" s="21">
        <v>49.724310123611147</v>
      </c>
      <c r="G640" s="21">
        <v>0</v>
      </c>
      <c r="H640" s="21">
        <v>46.192155824144074</v>
      </c>
    </row>
    <row r="641" spans="1:8" x14ac:dyDescent="0.35">
      <c r="A641" s="20" t="str">
        <f>B3&amp;C641&amp;D641</f>
        <v>DISTRIBUCION VOLUMEN X CRITERIO (Consumiciones)Dorada Ing.T.ESPAÑA</v>
      </c>
      <c r="B641" s="20">
        <v>0</v>
      </c>
      <c r="C641" s="20" t="s">
        <v>68</v>
      </c>
      <c r="D641" s="21" t="s">
        <v>135</v>
      </c>
      <c r="E641" s="21">
        <v>100</v>
      </c>
      <c r="F641" s="21">
        <v>100</v>
      </c>
      <c r="G641" s="21">
        <v>100</v>
      </c>
      <c r="H641" s="21">
        <v>100</v>
      </c>
    </row>
    <row r="642" spans="1:8" x14ac:dyDescent="0.35">
      <c r="A642" s="20" t="str">
        <f>B3&amp;C641&amp;D642</f>
        <v>DISTRIBUCION VOLUMEN X CRITERIO (Consumiciones)Dorada Ing.BCN AM</v>
      </c>
      <c r="B642" s="20">
        <v>0</v>
      </c>
      <c r="C642" s="20">
        <v>0</v>
      </c>
      <c r="D642" s="21" t="s">
        <v>136</v>
      </c>
      <c r="E642" s="21">
        <v>0</v>
      </c>
      <c r="F642" s="21">
        <v>0</v>
      </c>
      <c r="G642" s="21">
        <v>0</v>
      </c>
      <c r="H642" s="21">
        <v>0</v>
      </c>
    </row>
    <row r="643" spans="1:8" x14ac:dyDescent="0.35">
      <c r="A643" s="20" t="str">
        <f>B3&amp;C641&amp;D643</f>
        <v>DISTRIBUCION VOLUMEN X CRITERIO (Consumiciones)Dorada Ing.REST.CAT ARAGON</v>
      </c>
      <c r="B643" s="20">
        <v>0</v>
      </c>
      <c r="C643" s="20">
        <v>0</v>
      </c>
      <c r="D643" s="21" t="s">
        <v>137</v>
      </c>
      <c r="E643" s="21">
        <v>0</v>
      </c>
      <c r="F643" s="21">
        <v>0</v>
      </c>
      <c r="G643" s="21">
        <v>0</v>
      </c>
      <c r="H643" s="21">
        <v>0</v>
      </c>
    </row>
    <row r="644" spans="1:8" x14ac:dyDescent="0.35">
      <c r="A644" s="20" t="str">
        <f>B3&amp;C641&amp;D644</f>
        <v>DISTRIBUCION VOLUMEN X CRITERIO (Consumiciones)Dorada Ing.LEVANTE</v>
      </c>
      <c r="B644" s="20">
        <v>0</v>
      </c>
      <c r="C644" s="20">
        <v>0</v>
      </c>
      <c r="D644" s="21" t="s">
        <v>138</v>
      </c>
      <c r="E644" s="21">
        <v>0</v>
      </c>
      <c r="F644" s="21">
        <v>0</v>
      </c>
      <c r="G644" s="21">
        <v>0</v>
      </c>
      <c r="H644" s="21">
        <v>0</v>
      </c>
    </row>
    <row r="645" spans="1:8" x14ac:dyDescent="0.35">
      <c r="A645" s="20" t="str">
        <f>B3&amp;C641&amp;D645</f>
        <v>DISTRIBUCION VOLUMEN X CRITERIO (Consumiciones)Dorada Ing.ANDALUCIA</v>
      </c>
      <c r="B645" s="20">
        <v>0</v>
      </c>
      <c r="C645" s="20">
        <v>0</v>
      </c>
      <c r="D645" s="21" t="s">
        <v>139</v>
      </c>
      <c r="E645" s="21">
        <v>0</v>
      </c>
      <c r="F645" s="21">
        <v>0</v>
      </c>
      <c r="G645" s="21">
        <v>0</v>
      </c>
      <c r="H645" s="21">
        <v>0</v>
      </c>
    </row>
    <row r="646" spans="1:8" x14ac:dyDescent="0.35">
      <c r="A646" s="20" t="str">
        <f>B3&amp;C641&amp;D646</f>
        <v>DISTRIBUCION VOLUMEN X CRITERIO (Consumiciones)Dorada Ing.MDD AM</v>
      </c>
      <c r="B646" s="20">
        <v>0</v>
      </c>
      <c r="C646" s="20">
        <v>0</v>
      </c>
      <c r="D646" s="21" t="s">
        <v>140</v>
      </c>
      <c r="E646" s="21">
        <v>0</v>
      </c>
      <c r="F646" s="21">
        <v>0</v>
      </c>
      <c r="G646" s="21">
        <v>0</v>
      </c>
      <c r="H646" s="21">
        <v>0</v>
      </c>
    </row>
    <row r="647" spans="1:8" x14ac:dyDescent="0.35">
      <c r="A647" s="20" t="str">
        <f>B3&amp;C641&amp;D647</f>
        <v>DISTRIBUCION VOLUMEN X CRITERIO (Consumiciones)Dorada Ing.RTO CENTRO</v>
      </c>
      <c r="B647" s="20">
        <v>0</v>
      </c>
      <c r="C647" s="20">
        <v>0</v>
      </c>
      <c r="D647" s="21" t="s">
        <v>141</v>
      </c>
      <c r="E647" s="21">
        <v>0</v>
      </c>
      <c r="F647" s="21">
        <v>0</v>
      </c>
      <c r="G647" s="21">
        <v>0</v>
      </c>
      <c r="H647" s="21">
        <v>0</v>
      </c>
    </row>
    <row r="648" spans="1:8" x14ac:dyDescent="0.35">
      <c r="A648" s="20" t="str">
        <f>B3&amp;C641&amp;D648</f>
        <v>DISTRIBUCION VOLUMEN X CRITERIO (Consumiciones)Dorada Ing.NORTE-CENTRO</v>
      </c>
      <c r="B648" s="20">
        <v>0</v>
      </c>
      <c r="C648" s="20">
        <v>0</v>
      </c>
      <c r="D648" s="21" t="s">
        <v>142</v>
      </c>
      <c r="E648" s="21">
        <v>0</v>
      </c>
      <c r="F648" s="21">
        <v>0</v>
      </c>
      <c r="G648" s="21">
        <v>0</v>
      </c>
      <c r="H648" s="21">
        <v>0</v>
      </c>
    </row>
    <row r="649" spans="1:8" x14ac:dyDescent="0.35">
      <c r="A649" s="20" t="str">
        <f>B3&amp;C641&amp;D649</f>
        <v>DISTRIBUCION VOLUMEN X CRITERIO (Consumiciones)Dorada Ing.NOROESTE</v>
      </c>
      <c r="B649" s="20">
        <v>0</v>
      </c>
      <c r="C649" s="20">
        <v>0</v>
      </c>
      <c r="D649" s="21" t="s">
        <v>143</v>
      </c>
      <c r="E649" s="21">
        <v>0</v>
      </c>
      <c r="F649" s="21">
        <v>0</v>
      </c>
      <c r="G649" s="21">
        <v>0</v>
      </c>
      <c r="H649" s="21">
        <v>0</v>
      </c>
    </row>
    <row r="650" spans="1:8" x14ac:dyDescent="0.35">
      <c r="A650" s="20" t="str">
        <f>B3&amp;C641&amp;D650</f>
        <v>DISTRIBUCION VOLUMEN X CRITERIO (Consumiciones)Dorada Ing.&lt;2MIL</v>
      </c>
      <c r="B650" s="20">
        <v>0</v>
      </c>
      <c r="C650" s="20">
        <v>0</v>
      </c>
      <c r="D650" s="21" t="s">
        <v>144</v>
      </c>
      <c r="E650" s="21">
        <v>0</v>
      </c>
      <c r="F650" s="21">
        <v>0</v>
      </c>
      <c r="G650" s="21">
        <v>0</v>
      </c>
      <c r="H650" s="21">
        <v>0</v>
      </c>
    </row>
    <row r="651" spans="1:8" x14ac:dyDescent="0.35">
      <c r="A651" s="20" t="str">
        <f>B3&amp;C641&amp;D651</f>
        <v>DISTRIBUCION VOLUMEN X CRITERIO (Consumiciones)Dorada Ing.2-5MIL</v>
      </c>
      <c r="B651" s="20">
        <v>0</v>
      </c>
      <c r="C651" s="20">
        <v>0</v>
      </c>
      <c r="D651" s="21" t="s">
        <v>145</v>
      </c>
      <c r="E651" s="21">
        <v>0</v>
      </c>
      <c r="F651" s="21">
        <v>0</v>
      </c>
      <c r="G651" s="21">
        <v>0</v>
      </c>
      <c r="H651" s="21">
        <v>0</v>
      </c>
    </row>
    <row r="652" spans="1:8" x14ac:dyDescent="0.35">
      <c r="A652" s="20" t="str">
        <f>B3&amp;C641&amp;D652</f>
        <v>DISTRIBUCION VOLUMEN X CRITERIO (Consumiciones)Dorada Ing.5-10MIL</v>
      </c>
      <c r="B652" s="20">
        <v>0</v>
      </c>
      <c r="C652" s="20">
        <v>0</v>
      </c>
      <c r="D652" s="21" t="s">
        <v>146</v>
      </c>
      <c r="E652" s="21">
        <v>0</v>
      </c>
      <c r="F652" s="21">
        <v>0</v>
      </c>
      <c r="G652" s="21">
        <v>0</v>
      </c>
      <c r="H652" s="21">
        <v>0</v>
      </c>
    </row>
    <row r="653" spans="1:8" x14ac:dyDescent="0.35">
      <c r="A653" s="20" t="str">
        <f>B3&amp;C641&amp;D653</f>
        <v>DISTRIBUCION VOLUMEN X CRITERIO (Consumiciones)Dorada Ing.10-30MIL</v>
      </c>
      <c r="B653" s="20">
        <v>0</v>
      </c>
      <c r="C653" s="20">
        <v>0</v>
      </c>
      <c r="D653" s="21" t="s">
        <v>147</v>
      </c>
      <c r="E653" s="21">
        <v>0</v>
      </c>
      <c r="F653" s="21">
        <v>0</v>
      </c>
      <c r="G653" s="21">
        <v>0</v>
      </c>
      <c r="H653" s="21">
        <v>0</v>
      </c>
    </row>
    <row r="654" spans="1:8" x14ac:dyDescent="0.35">
      <c r="A654" s="20" t="str">
        <f>B3&amp;C641&amp;D654</f>
        <v>DISTRIBUCION VOLUMEN X CRITERIO (Consumiciones)Dorada Ing.30-100MIL</v>
      </c>
      <c r="B654" s="20">
        <v>0</v>
      </c>
      <c r="C654" s="20">
        <v>0</v>
      </c>
      <c r="D654" s="21" t="s">
        <v>148</v>
      </c>
      <c r="E654" s="21">
        <v>0</v>
      </c>
      <c r="F654" s="21">
        <v>0</v>
      </c>
      <c r="G654" s="21">
        <v>0</v>
      </c>
      <c r="H654" s="21">
        <v>0</v>
      </c>
    </row>
    <row r="655" spans="1:8" x14ac:dyDescent="0.35">
      <c r="A655" s="20" t="str">
        <f>B3&amp;C641&amp;D655</f>
        <v>DISTRIBUCION VOLUMEN X CRITERIO (Consumiciones)Dorada Ing.100-200MIL</v>
      </c>
      <c r="B655" s="20">
        <v>0</v>
      </c>
      <c r="C655" s="20">
        <v>0</v>
      </c>
      <c r="D655" s="21" t="s">
        <v>149</v>
      </c>
      <c r="E655" s="21">
        <v>0</v>
      </c>
      <c r="F655" s="21">
        <v>0</v>
      </c>
      <c r="G655" s="21">
        <v>0</v>
      </c>
      <c r="H655" s="21">
        <v>0</v>
      </c>
    </row>
    <row r="656" spans="1:8" x14ac:dyDescent="0.35">
      <c r="A656" s="20" t="str">
        <f>B3&amp;C641&amp;D656</f>
        <v>DISTRIBUCION VOLUMEN X CRITERIO (Consumiciones)Dorada Ing.200-500MIL</v>
      </c>
      <c r="B656" s="20">
        <v>0</v>
      </c>
      <c r="C656" s="20">
        <v>0</v>
      </c>
      <c r="D656" s="21" t="s">
        <v>150</v>
      </c>
      <c r="E656" s="21">
        <v>0</v>
      </c>
      <c r="F656" s="21">
        <v>0</v>
      </c>
      <c r="G656" s="21">
        <v>0</v>
      </c>
      <c r="H656" s="21">
        <v>0</v>
      </c>
    </row>
    <row r="657" spans="1:8" x14ac:dyDescent="0.35">
      <c r="A657" s="20" t="str">
        <f>B3&amp;C641&amp;D657</f>
        <v>DISTRIBUCION VOLUMEN X CRITERIO (Consumiciones)Dorada Ing.&gt;500MIL</v>
      </c>
      <c r="B657" s="20">
        <v>0</v>
      </c>
      <c r="C657" s="20">
        <v>0</v>
      </c>
      <c r="D657" s="21" t="s">
        <v>151</v>
      </c>
      <c r="E657" s="21">
        <v>0</v>
      </c>
      <c r="F657" s="21">
        <v>0</v>
      </c>
      <c r="G657" s="21">
        <v>0</v>
      </c>
      <c r="H657" s="21">
        <v>0</v>
      </c>
    </row>
    <row r="658" spans="1:8" x14ac:dyDescent="0.35">
      <c r="A658" s="20" t="str">
        <f>B3&amp;C641&amp;D658</f>
        <v>DISTRIBUCION VOLUMEN X CRITERIO (Consumiciones)Dorada Ing.DE 15 A 19 AÑOS</v>
      </c>
      <c r="B658" s="20">
        <v>0</v>
      </c>
      <c r="C658" s="20">
        <v>0</v>
      </c>
      <c r="D658" s="21" t="s">
        <v>152</v>
      </c>
      <c r="E658" s="21">
        <v>0</v>
      </c>
      <c r="F658" s="21">
        <v>0</v>
      </c>
      <c r="G658" s="21">
        <v>0</v>
      </c>
      <c r="H658" s="21">
        <v>0</v>
      </c>
    </row>
    <row r="659" spans="1:8" x14ac:dyDescent="0.35">
      <c r="A659" s="20" t="str">
        <f>B3&amp;C641&amp;D659</f>
        <v>DISTRIBUCION VOLUMEN X CRITERIO (Consumiciones)Dorada Ing.DE 20 A 24 AÑOS</v>
      </c>
      <c r="B659" s="20">
        <v>0</v>
      </c>
      <c r="C659" s="20">
        <v>0</v>
      </c>
      <c r="D659" s="21" t="s">
        <v>153</v>
      </c>
      <c r="E659" s="21">
        <v>0</v>
      </c>
      <c r="F659" s="21">
        <v>0</v>
      </c>
      <c r="G659" s="21">
        <v>0</v>
      </c>
      <c r="H659" s="21">
        <v>0</v>
      </c>
    </row>
    <row r="660" spans="1:8" x14ac:dyDescent="0.35">
      <c r="A660" s="20" t="str">
        <f>B3&amp;C641&amp;D660</f>
        <v>DISTRIBUCION VOLUMEN X CRITERIO (Consumiciones)Dorada Ing.DE 25 A 34 AÑOS</v>
      </c>
      <c r="B660" s="20">
        <v>0</v>
      </c>
      <c r="C660" s="20">
        <v>0</v>
      </c>
      <c r="D660" s="21" t="s">
        <v>154</v>
      </c>
      <c r="E660" s="21">
        <v>0</v>
      </c>
      <c r="F660" s="21">
        <v>0</v>
      </c>
      <c r="G660" s="21">
        <v>0</v>
      </c>
      <c r="H660" s="21">
        <v>0</v>
      </c>
    </row>
    <row r="661" spans="1:8" x14ac:dyDescent="0.35">
      <c r="A661" s="20" t="str">
        <f>B3&amp;C641&amp;D661</f>
        <v>DISTRIBUCION VOLUMEN X CRITERIO (Consumiciones)Dorada Ing.DE 35 A 49 AÑOS</v>
      </c>
      <c r="B661" s="20">
        <v>0</v>
      </c>
      <c r="C661" s="20">
        <v>0</v>
      </c>
      <c r="D661" s="21" t="s">
        <v>155</v>
      </c>
      <c r="E661" s="21">
        <v>21.856976809109913</v>
      </c>
      <c r="F661" s="21">
        <v>0</v>
      </c>
      <c r="G661" s="21">
        <v>0</v>
      </c>
      <c r="H661" s="21">
        <v>0</v>
      </c>
    </row>
    <row r="662" spans="1:8" x14ac:dyDescent="0.35">
      <c r="A662" s="20" t="str">
        <f>B3&amp;C641&amp;D662</f>
        <v>DISTRIBUCION VOLUMEN X CRITERIO (Consumiciones)Dorada Ing.DE 50 A 59 AÑOS</v>
      </c>
      <c r="B662" s="20">
        <v>0</v>
      </c>
      <c r="C662" s="20">
        <v>0</v>
      </c>
      <c r="D662" s="21" t="s">
        <v>156</v>
      </c>
      <c r="E662" s="21">
        <v>30.726969583225838</v>
      </c>
      <c r="F662" s="21">
        <v>44.022317124666266</v>
      </c>
      <c r="G662" s="21">
        <v>0</v>
      </c>
      <c r="H662" s="21">
        <v>0</v>
      </c>
    </row>
    <row r="663" spans="1:8" x14ac:dyDescent="0.35">
      <c r="A663" s="20" t="str">
        <f>B3&amp;C641&amp;D663</f>
        <v>DISTRIBUCION VOLUMEN X CRITERIO (Consumiciones)Dorada Ing.DE 60 A 75 AÑOS</v>
      </c>
      <c r="B663" s="20">
        <v>0</v>
      </c>
      <c r="C663" s="20">
        <v>0</v>
      </c>
      <c r="D663" s="21" t="s">
        <v>157</v>
      </c>
      <c r="E663" s="21">
        <v>39.720059143840736</v>
      </c>
      <c r="F663" s="21">
        <v>0</v>
      </c>
      <c r="G663" s="21">
        <v>0</v>
      </c>
      <c r="H663" s="21">
        <v>0</v>
      </c>
    </row>
    <row r="664" spans="1:8" x14ac:dyDescent="0.35">
      <c r="A664" s="20" t="str">
        <f>B3&amp;C641&amp;D664</f>
        <v>DISTRIBUCION VOLUMEN X CRITERIO (Consumiciones)Dorada Ing.ALTA Y MEDIA ALTA</v>
      </c>
      <c r="B664" s="20">
        <v>0</v>
      </c>
      <c r="C664" s="20">
        <v>0</v>
      </c>
      <c r="D664" s="21" t="s">
        <v>158</v>
      </c>
      <c r="E664" s="21">
        <v>47.997350101622899</v>
      </c>
      <c r="F664" s="21">
        <v>35.913675532611606</v>
      </c>
      <c r="G664" s="21">
        <v>0</v>
      </c>
      <c r="H664" s="21">
        <v>52.133035957669527</v>
      </c>
    </row>
    <row r="665" spans="1:8" x14ac:dyDescent="0.35">
      <c r="A665" s="20" t="str">
        <f>B3&amp;C641&amp;D665</f>
        <v>DISTRIBUCION VOLUMEN X CRITERIO (Consumiciones)Dorada Ing.MEDIA</v>
      </c>
      <c r="B665" s="20">
        <v>0</v>
      </c>
      <c r="C665" s="20">
        <v>0</v>
      </c>
      <c r="D665" s="21" t="s">
        <v>159</v>
      </c>
      <c r="E665" s="21">
        <v>28.825767347725602</v>
      </c>
      <c r="F665" s="21">
        <v>34.256289479807414</v>
      </c>
      <c r="G665" s="21">
        <v>0</v>
      </c>
      <c r="H665" s="21">
        <v>0</v>
      </c>
    </row>
    <row r="666" spans="1:8" x14ac:dyDescent="0.35">
      <c r="A666" s="20" t="str">
        <f>B3&amp;C641&amp;D666</f>
        <v>DISTRIBUCION VOLUMEN X CRITERIO (Consumiciones)Dorada Ing.MEDIA BAJA</v>
      </c>
      <c r="B666" s="20">
        <v>0</v>
      </c>
      <c r="C666" s="20">
        <v>0</v>
      </c>
      <c r="D666" s="21" t="s">
        <v>160</v>
      </c>
      <c r="E666" s="21">
        <v>0</v>
      </c>
      <c r="F666" s="21">
        <v>0</v>
      </c>
      <c r="G666" s="21">
        <v>0</v>
      </c>
      <c r="H666" s="21">
        <v>0</v>
      </c>
    </row>
    <row r="667" spans="1:8" x14ac:dyDescent="0.35">
      <c r="A667" s="20" t="str">
        <f>B3&amp;C641&amp;D667</f>
        <v>DISTRIBUCION VOLUMEN X CRITERIO (Consumiciones)Dorada Ing.BAJA</v>
      </c>
      <c r="B667" s="20">
        <v>0</v>
      </c>
      <c r="C667" s="20">
        <v>0</v>
      </c>
      <c r="D667" s="21" t="s">
        <v>161</v>
      </c>
      <c r="E667" s="21">
        <v>0</v>
      </c>
      <c r="F667" s="21">
        <v>0</v>
      </c>
      <c r="G667" s="21">
        <v>0</v>
      </c>
      <c r="H667" s="21">
        <v>0</v>
      </c>
    </row>
    <row r="668" spans="1:8" x14ac:dyDescent="0.35">
      <c r="A668" s="20" t="str">
        <f>B3&amp;C641&amp;D668</f>
        <v>DISTRIBUCION VOLUMEN X CRITERIO (Consumiciones)Dorada Ing.HOMBRE</v>
      </c>
      <c r="B668" s="20">
        <v>0</v>
      </c>
      <c r="C668" s="20">
        <v>0</v>
      </c>
      <c r="D668" s="21" t="s">
        <v>162</v>
      </c>
      <c r="E668" s="21">
        <v>57.485123359657067</v>
      </c>
      <c r="F668" s="21">
        <v>53.573541588418003</v>
      </c>
      <c r="G668" s="21">
        <v>71.653520759663365</v>
      </c>
      <c r="H668" s="21">
        <v>62.279710280509491</v>
      </c>
    </row>
    <row r="669" spans="1:8" x14ac:dyDescent="0.35">
      <c r="A669" s="20" t="str">
        <f>B3&amp;C641&amp;D669</f>
        <v>DISTRIBUCION VOLUMEN X CRITERIO (Consumiciones)Dorada Ing.MUJER</v>
      </c>
      <c r="B669" s="20">
        <v>0</v>
      </c>
      <c r="C669" s="20">
        <v>0</v>
      </c>
      <c r="D669" s="21" t="s">
        <v>163</v>
      </c>
      <c r="E669" s="21">
        <v>42.514872564830199</v>
      </c>
      <c r="F669" s="21">
        <v>46.42645841158199</v>
      </c>
      <c r="G669" s="21">
        <v>28.346461708564679</v>
      </c>
      <c r="H669" s="21">
        <v>37.720289719490495</v>
      </c>
    </row>
    <row r="670" spans="1:8" x14ac:dyDescent="0.35">
      <c r="A670" s="20" t="str">
        <f>B3&amp;C670&amp;D670</f>
        <v>DISTRIBUCION VOLUMEN X CRITERIO (Consumiciones)Salmon Ing.T.ESPAÑA</v>
      </c>
      <c r="B670" s="20">
        <v>0</v>
      </c>
      <c r="C670" s="20" t="s">
        <v>69</v>
      </c>
      <c r="D670" s="21" t="s">
        <v>135</v>
      </c>
      <c r="E670" s="21">
        <v>100</v>
      </c>
      <c r="F670" s="21">
        <v>100</v>
      </c>
      <c r="G670" s="21">
        <v>100</v>
      </c>
      <c r="H670" s="21">
        <v>100</v>
      </c>
    </row>
    <row r="671" spans="1:8" x14ac:dyDescent="0.35">
      <c r="A671" s="20" t="str">
        <f>B3&amp;C670&amp;D671</f>
        <v>DISTRIBUCION VOLUMEN X CRITERIO (Consumiciones)Salmon Ing.BCN AM</v>
      </c>
      <c r="B671" s="20">
        <v>0</v>
      </c>
      <c r="C671" s="20">
        <v>0</v>
      </c>
      <c r="D671" s="21" t="s">
        <v>136</v>
      </c>
      <c r="E671" s="21">
        <v>13.403559125777178</v>
      </c>
      <c r="F671" s="21">
        <v>13.748715550281808</v>
      </c>
      <c r="G671" s="21">
        <v>14.697841942020817</v>
      </c>
      <c r="H671" s="21">
        <v>13.597499044260008</v>
      </c>
    </row>
    <row r="672" spans="1:8" x14ac:dyDescent="0.35">
      <c r="A672" s="20" t="str">
        <f>B3&amp;C670&amp;D672</f>
        <v>DISTRIBUCION VOLUMEN X CRITERIO (Consumiciones)Salmon Ing.REST.CAT ARAGON</v>
      </c>
      <c r="B672" s="20">
        <v>0</v>
      </c>
      <c r="C672" s="20">
        <v>0</v>
      </c>
      <c r="D672" s="21" t="s">
        <v>137</v>
      </c>
      <c r="E672" s="21">
        <v>14.418874470639354</v>
      </c>
      <c r="F672" s="21">
        <v>9.655614726054333</v>
      </c>
      <c r="G672" s="21">
        <v>8.9925501612044947</v>
      </c>
      <c r="H672" s="21">
        <v>0</v>
      </c>
    </row>
    <row r="673" spans="1:8" x14ac:dyDescent="0.35">
      <c r="A673" s="20" t="str">
        <f>B3&amp;C670&amp;D673</f>
        <v>DISTRIBUCION VOLUMEN X CRITERIO (Consumiciones)Salmon Ing.LEVANTE</v>
      </c>
      <c r="B673" s="20">
        <v>0</v>
      </c>
      <c r="C673" s="20">
        <v>0</v>
      </c>
      <c r="D673" s="21" t="s">
        <v>138</v>
      </c>
      <c r="E673" s="21">
        <v>25.102670702395429</v>
      </c>
      <c r="F673" s="21">
        <v>16.875589520874961</v>
      </c>
      <c r="G673" s="21">
        <v>19.93414364279969</v>
      </c>
      <c r="H673" s="21">
        <v>16.892047010075352</v>
      </c>
    </row>
    <row r="674" spans="1:8" x14ac:dyDescent="0.35">
      <c r="A674" s="20" t="str">
        <f>B3&amp;C670&amp;D674</f>
        <v>DISTRIBUCION VOLUMEN X CRITERIO (Consumiciones)Salmon Ing.ANDALUCIA</v>
      </c>
      <c r="B674" s="20">
        <v>0</v>
      </c>
      <c r="C674" s="20">
        <v>0</v>
      </c>
      <c r="D674" s="21" t="s">
        <v>139</v>
      </c>
      <c r="E674" s="21">
        <v>9.9000876909203068</v>
      </c>
      <c r="F674" s="21">
        <v>20.173253433298942</v>
      </c>
      <c r="G674" s="21">
        <v>20.931604110612547</v>
      </c>
      <c r="H674" s="21">
        <v>16.518511758684902</v>
      </c>
    </row>
    <row r="675" spans="1:8" x14ac:dyDescent="0.35">
      <c r="A675" s="20" t="str">
        <f>B3&amp;C670&amp;D675</f>
        <v>DISTRIBUCION VOLUMEN X CRITERIO (Consumiciones)Salmon Ing.MDD AM</v>
      </c>
      <c r="B675" s="20">
        <v>0</v>
      </c>
      <c r="C675" s="20">
        <v>0</v>
      </c>
      <c r="D675" s="21" t="s">
        <v>140</v>
      </c>
      <c r="E675" s="21">
        <v>20.83825803861485</v>
      </c>
      <c r="F675" s="21">
        <v>19.376392159761817</v>
      </c>
      <c r="G675" s="21">
        <v>19.430394906781746</v>
      </c>
      <c r="H675" s="21">
        <v>24.840212605902156</v>
      </c>
    </row>
    <row r="676" spans="1:8" x14ac:dyDescent="0.35">
      <c r="A676" s="20" t="str">
        <f>B3&amp;C670&amp;D676</f>
        <v>DISTRIBUCION VOLUMEN X CRITERIO (Consumiciones)Salmon Ing.RTO CENTRO</v>
      </c>
      <c r="B676" s="20">
        <v>0</v>
      </c>
      <c r="C676" s="20">
        <v>0</v>
      </c>
      <c r="D676" s="21" t="s">
        <v>141</v>
      </c>
      <c r="E676" s="21">
        <v>7.638724131941685</v>
      </c>
      <c r="F676" s="21">
        <v>7.230763890787725</v>
      </c>
      <c r="G676" s="21">
        <v>7.1069066837601946</v>
      </c>
      <c r="H676" s="21">
        <v>5.8510722786074565</v>
      </c>
    </row>
    <row r="677" spans="1:8" x14ac:dyDescent="0.35">
      <c r="A677" s="20" t="str">
        <f>B3&amp;C670&amp;D677</f>
        <v>DISTRIBUCION VOLUMEN X CRITERIO (Consumiciones)Salmon Ing.NORTE-CENTRO</v>
      </c>
      <c r="B677" s="20">
        <v>0</v>
      </c>
      <c r="C677" s="20">
        <v>0</v>
      </c>
      <c r="D677" s="21" t="s">
        <v>142</v>
      </c>
      <c r="E677" s="21">
        <v>0</v>
      </c>
      <c r="F677" s="21">
        <v>7.0926034026168834</v>
      </c>
      <c r="G677" s="21">
        <v>0</v>
      </c>
      <c r="H677" s="21">
        <v>0</v>
      </c>
    </row>
    <row r="678" spans="1:8" x14ac:dyDescent="0.35">
      <c r="A678" s="20" t="str">
        <f>B3&amp;C670&amp;D678</f>
        <v>DISTRIBUCION VOLUMEN X CRITERIO (Consumiciones)Salmon Ing.NOROESTE</v>
      </c>
      <c r="B678" s="20">
        <v>0</v>
      </c>
      <c r="C678" s="20">
        <v>0</v>
      </c>
      <c r="D678" s="21" t="s">
        <v>143</v>
      </c>
      <c r="E678" s="21">
        <v>0</v>
      </c>
      <c r="F678" s="21">
        <v>0</v>
      </c>
      <c r="G678" s="21">
        <v>0</v>
      </c>
      <c r="H678" s="21">
        <v>0</v>
      </c>
    </row>
    <row r="679" spans="1:8" x14ac:dyDescent="0.35">
      <c r="A679" s="20" t="str">
        <f>B3&amp;C670&amp;D679</f>
        <v>DISTRIBUCION VOLUMEN X CRITERIO (Consumiciones)Salmon Ing.&lt;2MIL</v>
      </c>
      <c r="B679" s="20">
        <v>0</v>
      </c>
      <c r="C679" s="20">
        <v>0</v>
      </c>
      <c r="D679" s="21" t="s">
        <v>144</v>
      </c>
      <c r="E679" s="21">
        <v>0</v>
      </c>
      <c r="F679" s="21">
        <v>0</v>
      </c>
      <c r="G679" s="21">
        <v>0</v>
      </c>
      <c r="H679" s="21">
        <v>0</v>
      </c>
    </row>
    <row r="680" spans="1:8" x14ac:dyDescent="0.35">
      <c r="A680" s="20" t="str">
        <f>B3&amp;C670&amp;D680</f>
        <v>DISTRIBUCION VOLUMEN X CRITERIO (Consumiciones)Salmon Ing.2-5MIL</v>
      </c>
      <c r="B680" s="20">
        <v>0</v>
      </c>
      <c r="C680" s="20">
        <v>0</v>
      </c>
      <c r="D680" s="21" t="s">
        <v>145</v>
      </c>
      <c r="E680" s="21">
        <v>0</v>
      </c>
      <c r="F680" s="21">
        <v>0</v>
      </c>
      <c r="G680" s="21">
        <v>0</v>
      </c>
      <c r="H680" s="21">
        <v>0</v>
      </c>
    </row>
    <row r="681" spans="1:8" x14ac:dyDescent="0.35">
      <c r="A681" s="20" t="str">
        <f>B3&amp;C670&amp;D681</f>
        <v>DISTRIBUCION VOLUMEN X CRITERIO (Consumiciones)Salmon Ing.5-10MIL</v>
      </c>
      <c r="B681" s="20">
        <v>0</v>
      </c>
      <c r="C681" s="20">
        <v>0</v>
      </c>
      <c r="D681" s="21" t="s">
        <v>146</v>
      </c>
      <c r="E681" s="21">
        <v>0</v>
      </c>
      <c r="F681" s="21">
        <v>0</v>
      </c>
      <c r="G681" s="21">
        <v>0</v>
      </c>
      <c r="H681" s="21">
        <v>0</v>
      </c>
    </row>
    <row r="682" spans="1:8" x14ac:dyDescent="0.35">
      <c r="A682" s="20" t="str">
        <f>B3&amp;C670&amp;D682</f>
        <v>DISTRIBUCION VOLUMEN X CRITERIO (Consumiciones)Salmon Ing.10-30MIL</v>
      </c>
      <c r="B682" s="20">
        <v>0</v>
      </c>
      <c r="C682" s="20">
        <v>0</v>
      </c>
      <c r="D682" s="21" t="s">
        <v>147</v>
      </c>
      <c r="E682" s="21">
        <v>16.739781440380703</v>
      </c>
      <c r="F682" s="21">
        <v>14.729214621153361</v>
      </c>
      <c r="G682" s="21">
        <v>11.002509591293187</v>
      </c>
      <c r="H682" s="21">
        <v>13.917345139291395</v>
      </c>
    </row>
    <row r="683" spans="1:8" x14ac:dyDescent="0.35">
      <c r="A683" s="20" t="str">
        <f>B3&amp;C670&amp;D683</f>
        <v>DISTRIBUCION VOLUMEN X CRITERIO (Consumiciones)Salmon Ing.30-100MIL</v>
      </c>
      <c r="B683" s="20">
        <v>0</v>
      </c>
      <c r="C683" s="20">
        <v>0</v>
      </c>
      <c r="D683" s="21" t="s">
        <v>148</v>
      </c>
      <c r="E683" s="21">
        <v>24.71781691172194</v>
      </c>
      <c r="F683" s="21">
        <v>22.829446267351091</v>
      </c>
      <c r="G683" s="21">
        <v>19.975911189864735</v>
      </c>
      <c r="H683" s="21">
        <v>21.595959994573864</v>
      </c>
    </row>
    <row r="684" spans="1:8" x14ac:dyDescent="0.35">
      <c r="A684" s="20" t="str">
        <f>B3&amp;C670&amp;D684</f>
        <v>DISTRIBUCION VOLUMEN X CRITERIO (Consumiciones)Salmon Ing.100-200MIL</v>
      </c>
      <c r="B684" s="20">
        <v>0</v>
      </c>
      <c r="C684" s="20">
        <v>0</v>
      </c>
      <c r="D684" s="21" t="s">
        <v>149</v>
      </c>
      <c r="E684" s="21">
        <v>7.680755580599917</v>
      </c>
      <c r="F684" s="21">
        <v>11.088387430551531</v>
      </c>
      <c r="G684" s="21">
        <v>10.84879712458542</v>
      </c>
      <c r="H684" s="21">
        <v>10.579851767810675</v>
      </c>
    </row>
    <row r="685" spans="1:8" x14ac:dyDescent="0.35">
      <c r="A685" s="20" t="str">
        <f>B3&amp;C670&amp;D685</f>
        <v>DISTRIBUCION VOLUMEN X CRITERIO (Consumiciones)Salmon Ing.200-500MIL</v>
      </c>
      <c r="B685" s="20">
        <v>0</v>
      </c>
      <c r="C685" s="20">
        <v>0</v>
      </c>
      <c r="D685" s="21" t="s">
        <v>150</v>
      </c>
      <c r="E685" s="21">
        <v>12.423707216431259</v>
      </c>
      <c r="F685" s="21">
        <v>17.948295972401613</v>
      </c>
      <c r="G685" s="21">
        <v>18.998517925749304</v>
      </c>
      <c r="H685" s="21">
        <v>17.105087003169356</v>
      </c>
    </row>
    <row r="686" spans="1:8" x14ac:dyDescent="0.35">
      <c r="A686" s="20" t="str">
        <f>B3&amp;C670&amp;D686</f>
        <v>DISTRIBUCION VOLUMEN X CRITERIO (Consumiciones)Salmon Ing.&gt;500MIL</v>
      </c>
      <c r="B686" s="20">
        <v>0</v>
      </c>
      <c r="C686" s="20">
        <v>0</v>
      </c>
      <c r="D686" s="21" t="s">
        <v>151</v>
      </c>
      <c r="E686" s="21">
        <v>20.165322784853227</v>
      </c>
      <c r="F686" s="21">
        <v>21.252127063466606</v>
      </c>
      <c r="G686" s="21">
        <v>27.479670813480478</v>
      </c>
      <c r="H686" s="21">
        <v>22.42213863779304</v>
      </c>
    </row>
    <row r="687" spans="1:8" x14ac:dyDescent="0.35">
      <c r="A687" s="20" t="str">
        <f>B3&amp;C670&amp;D687</f>
        <v>DISTRIBUCION VOLUMEN X CRITERIO (Consumiciones)Salmon Ing.DE 15 A 19 AÑOS</v>
      </c>
      <c r="B687" s="20">
        <v>0</v>
      </c>
      <c r="C687" s="20">
        <v>0</v>
      </c>
      <c r="D687" s="21" t="s">
        <v>152</v>
      </c>
      <c r="E687" s="21">
        <v>0</v>
      </c>
      <c r="F687" s="21">
        <v>0</v>
      </c>
      <c r="G687" s="21">
        <v>0</v>
      </c>
      <c r="H687" s="21">
        <v>0</v>
      </c>
    </row>
    <row r="688" spans="1:8" x14ac:dyDescent="0.35">
      <c r="A688" s="20" t="str">
        <f>B3&amp;C670&amp;D688</f>
        <v>DISTRIBUCION VOLUMEN X CRITERIO (Consumiciones)Salmon Ing.DE 20 A 24 AÑOS</v>
      </c>
      <c r="B688" s="20">
        <v>0</v>
      </c>
      <c r="C688" s="20">
        <v>0</v>
      </c>
      <c r="D688" s="21" t="s">
        <v>153</v>
      </c>
      <c r="E688" s="21">
        <v>3.6181815378167976</v>
      </c>
      <c r="F688" s="21">
        <v>7.2023282226032563</v>
      </c>
      <c r="G688" s="21">
        <v>0</v>
      </c>
      <c r="H688" s="21">
        <v>0</v>
      </c>
    </row>
    <row r="689" spans="1:8" x14ac:dyDescent="0.35">
      <c r="A689" s="20" t="str">
        <f>B3&amp;C670&amp;D689</f>
        <v>DISTRIBUCION VOLUMEN X CRITERIO (Consumiciones)Salmon Ing.DE 25 A 34 AÑOS</v>
      </c>
      <c r="B689" s="20">
        <v>0</v>
      </c>
      <c r="C689" s="20">
        <v>0</v>
      </c>
      <c r="D689" s="21" t="s">
        <v>154</v>
      </c>
      <c r="E689" s="21">
        <v>12.498576773936911</v>
      </c>
      <c r="F689" s="21">
        <v>9.9975560084643558</v>
      </c>
      <c r="G689" s="21">
        <v>18.612817968891409</v>
      </c>
      <c r="H689" s="21">
        <v>13.941082020989281</v>
      </c>
    </row>
    <row r="690" spans="1:8" x14ac:dyDescent="0.35">
      <c r="A690" s="20" t="str">
        <f>B3&amp;C670&amp;D690</f>
        <v>DISTRIBUCION VOLUMEN X CRITERIO (Consumiciones)Salmon Ing.DE 35 A 49 AÑOS</v>
      </c>
      <c r="B690" s="20">
        <v>0</v>
      </c>
      <c r="C690" s="20">
        <v>0</v>
      </c>
      <c r="D690" s="21" t="s">
        <v>155</v>
      </c>
      <c r="E690" s="21">
        <v>28.326374599987965</v>
      </c>
      <c r="F690" s="21">
        <v>32.775265488330525</v>
      </c>
      <c r="G690" s="21">
        <v>26.522596528761628</v>
      </c>
      <c r="H690" s="21">
        <v>35.310431747832624</v>
      </c>
    </row>
    <row r="691" spans="1:8" x14ac:dyDescent="0.35">
      <c r="A691" s="20" t="str">
        <f>B3&amp;C670&amp;D691</f>
        <v>DISTRIBUCION VOLUMEN X CRITERIO (Consumiciones)Salmon Ing.DE 50 A 59 AÑOS</v>
      </c>
      <c r="B691" s="20">
        <v>0</v>
      </c>
      <c r="C691" s="20">
        <v>0</v>
      </c>
      <c r="D691" s="21" t="s">
        <v>156</v>
      </c>
      <c r="E691" s="21">
        <v>28.920935946960576</v>
      </c>
      <c r="F691" s="21">
        <v>26.882528896841585</v>
      </c>
      <c r="G691" s="21">
        <v>24.386048359987534</v>
      </c>
      <c r="H691" s="21">
        <v>22.284817916116857</v>
      </c>
    </row>
    <row r="692" spans="1:8" x14ac:dyDescent="0.35">
      <c r="A692" s="20" t="str">
        <f>B3&amp;C670&amp;D692</f>
        <v>DISTRIBUCION VOLUMEN X CRITERIO (Consumiciones)Salmon Ing.DE 60 A 75 AÑOS</v>
      </c>
      <c r="B692" s="20">
        <v>0</v>
      </c>
      <c r="C692" s="20">
        <v>0</v>
      </c>
      <c r="D692" s="21" t="s">
        <v>157</v>
      </c>
      <c r="E692" s="21">
        <v>24.458193707935774</v>
      </c>
      <c r="F692" s="21">
        <v>22.726373090994525</v>
      </c>
      <c r="G692" s="21">
        <v>24.132408159710174</v>
      </c>
      <c r="H692" s="21">
        <v>23.90045012270468</v>
      </c>
    </row>
    <row r="693" spans="1:8" x14ac:dyDescent="0.35">
      <c r="A693" s="20" t="str">
        <f>B3&amp;C670&amp;D693</f>
        <v>DISTRIBUCION VOLUMEN X CRITERIO (Consumiciones)Salmon Ing.ALTA Y MEDIA ALTA</v>
      </c>
      <c r="B693" s="20">
        <v>0</v>
      </c>
      <c r="C693" s="20">
        <v>0</v>
      </c>
      <c r="D693" s="21" t="s">
        <v>158</v>
      </c>
      <c r="E693" s="21">
        <v>31.362243184306777</v>
      </c>
      <c r="F693" s="21">
        <v>29.983533823694525</v>
      </c>
      <c r="G693" s="21">
        <v>24.129346022828567</v>
      </c>
      <c r="H693" s="21">
        <v>31.868958798357362</v>
      </c>
    </row>
    <row r="694" spans="1:8" x14ac:dyDescent="0.35">
      <c r="A694" s="20" t="str">
        <f>B3&amp;C670&amp;D694</f>
        <v>DISTRIBUCION VOLUMEN X CRITERIO (Consumiciones)Salmon Ing.MEDIA</v>
      </c>
      <c r="B694" s="20">
        <v>0</v>
      </c>
      <c r="C694" s="20">
        <v>0</v>
      </c>
      <c r="D694" s="21" t="s">
        <v>159</v>
      </c>
      <c r="E694" s="21">
        <v>32.015483008837272</v>
      </c>
      <c r="F694" s="21">
        <v>32.126481068620564</v>
      </c>
      <c r="G694" s="21">
        <v>34.935987729677279</v>
      </c>
      <c r="H694" s="21">
        <v>35.725782781881641</v>
      </c>
    </row>
    <row r="695" spans="1:8" x14ac:dyDescent="0.35">
      <c r="A695" s="20" t="str">
        <f>B3&amp;C670&amp;D695</f>
        <v>DISTRIBUCION VOLUMEN X CRITERIO (Consumiciones)Salmon Ing.MEDIA BAJA</v>
      </c>
      <c r="B695" s="20">
        <v>0</v>
      </c>
      <c r="C695" s="20">
        <v>0</v>
      </c>
      <c r="D695" s="21" t="s">
        <v>160</v>
      </c>
      <c r="E695" s="21">
        <v>20.768204710981983</v>
      </c>
      <c r="F695" s="21">
        <v>18.981330894657333</v>
      </c>
      <c r="G695" s="21">
        <v>18.959186478692292</v>
      </c>
      <c r="H695" s="21">
        <v>19.523728249207661</v>
      </c>
    </row>
    <row r="696" spans="1:8" x14ac:dyDescent="0.35">
      <c r="A696" s="20" t="str">
        <f>B3&amp;C670&amp;D696</f>
        <v>DISTRIBUCION VOLUMEN X CRITERIO (Consumiciones)Salmon Ing.BAJA</v>
      </c>
      <c r="B696" s="20">
        <v>0</v>
      </c>
      <c r="C696" s="20">
        <v>0</v>
      </c>
      <c r="D696" s="21" t="s">
        <v>161</v>
      </c>
      <c r="E696" s="21">
        <v>15.854063616659101</v>
      </c>
      <c r="F696" s="21">
        <v>18.908650313041083</v>
      </c>
      <c r="G696" s="21">
        <v>21.975466159304606</v>
      </c>
      <c r="H696" s="21">
        <v>12.88151537199867</v>
      </c>
    </row>
    <row r="697" spans="1:8" x14ac:dyDescent="0.35">
      <c r="A697" s="20" t="str">
        <f>B3&amp;C670&amp;D697</f>
        <v>DISTRIBUCION VOLUMEN X CRITERIO (Consumiciones)Salmon Ing.HOMBRE</v>
      </c>
      <c r="B697" s="20">
        <v>0</v>
      </c>
      <c r="C697" s="20">
        <v>0</v>
      </c>
      <c r="D697" s="21" t="s">
        <v>162</v>
      </c>
      <c r="E697" s="21">
        <v>41.764082541084527</v>
      </c>
      <c r="F697" s="21">
        <v>52.124970473852251</v>
      </c>
      <c r="G697" s="21">
        <v>47.225356943089167</v>
      </c>
      <c r="H697" s="21">
        <v>42.729100124554499</v>
      </c>
    </row>
    <row r="698" spans="1:8" x14ac:dyDescent="0.35">
      <c r="A698" s="20" t="str">
        <f>B3&amp;C670&amp;D698</f>
        <v>DISTRIBUCION VOLUMEN X CRITERIO (Consumiciones)Salmon Ing.MUJER</v>
      </c>
      <c r="B698" s="20">
        <v>0</v>
      </c>
      <c r="C698" s="20">
        <v>0</v>
      </c>
      <c r="D698" s="21" t="s">
        <v>163</v>
      </c>
      <c r="E698" s="21">
        <v>58.235917458915473</v>
      </c>
      <c r="F698" s="21">
        <v>47.875029526147742</v>
      </c>
      <c r="G698" s="21">
        <v>52.774615837916329</v>
      </c>
      <c r="H698" s="21">
        <v>57.270899875445501</v>
      </c>
    </row>
    <row r="699" spans="1:8" x14ac:dyDescent="0.35">
      <c r="A699" s="20" t="str">
        <f>B3&amp;C699&amp;D699</f>
        <v>DISTRIBUCION VOLUMEN X CRITERIO (Consumiciones)Atun Fresco Ing.T.ESPAÑA</v>
      </c>
      <c r="B699" s="20">
        <v>0</v>
      </c>
      <c r="C699" s="20" t="s">
        <v>70</v>
      </c>
      <c r="D699" s="21" t="s">
        <v>135</v>
      </c>
      <c r="E699" s="21">
        <v>100</v>
      </c>
      <c r="F699" s="21">
        <v>100</v>
      </c>
      <c r="G699" s="21">
        <v>100</v>
      </c>
      <c r="H699" s="21">
        <v>100</v>
      </c>
    </row>
    <row r="700" spans="1:8" x14ac:dyDescent="0.35">
      <c r="A700" s="20" t="str">
        <f>B3&amp;C699&amp;D700</f>
        <v>DISTRIBUCION VOLUMEN X CRITERIO (Consumiciones)Atun Fresco Ing.BCN AM</v>
      </c>
      <c r="B700" s="20">
        <v>0</v>
      </c>
      <c r="C700" s="20">
        <v>0</v>
      </c>
      <c r="D700" s="21" t="s">
        <v>136</v>
      </c>
      <c r="E700" s="21">
        <v>15.285586345389298</v>
      </c>
      <c r="F700" s="21">
        <v>0</v>
      </c>
      <c r="G700" s="21">
        <v>0</v>
      </c>
      <c r="H700" s="21">
        <v>0</v>
      </c>
    </row>
    <row r="701" spans="1:8" x14ac:dyDescent="0.35">
      <c r="A701" s="20" t="str">
        <f>B3&amp;C699&amp;D701</f>
        <v>DISTRIBUCION VOLUMEN X CRITERIO (Consumiciones)Atun Fresco Ing.REST.CAT ARAGON</v>
      </c>
      <c r="B701" s="20">
        <v>0</v>
      </c>
      <c r="C701" s="20">
        <v>0</v>
      </c>
      <c r="D701" s="21" t="s">
        <v>137</v>
      </c>
      <c r="E701" s="21">
        <v>14.858795154302337</v>
      </c>
      <c r="F701" s="21">
        <v>0</v>
      </c>
      <c r="G701" s="21">
        <v>0</v>
      </c>
      <c r="H701" s="21">
        <v>0</v>
      </c>
    </row>
    <row r="702" spans="1:8" x14ac:dyDescent="0.35">
      <c r="A702" s="20" t="str">
        <f>B3&amp;C699&amp;D702</f>
        <v>DISTRIBUCION VOLUMEN X CRITERIO (Consumiciones)Atun Fresco Ing.LEVANTE</v>
      </c>
      <c r="B702" s="20">
        <v>0</v>
      </c>
      <c r="C702" s="20">
        <v>0</v>
      </c>
      <c r="D702" s="21" t="s">
        <v>138</v>
      </c>
      <c r="E702" s="21">
        <v>11.193691349367061</v>
      </c>
      <c r="F702" s="21">
        <v>10.463026218917683</v>
      </c>
      <c r="G702" s="21">
        <v>11.408431488471509</v>
      </c>
      <c r="H702" s="21">
        <v>11.093618869176574</v>
      </c>
    </row>
    <row r="703" spans="1:8" x14ac:dyDescent="0.35">
      <c r="A703" s="20" t="str">
        <f>B3&amp;C699&amp;D703</f>
        <v>DISTRIBUCION VOLUMEN X CRITERIO (Consumiciones)Atun Fresco Ing.ANDALUCIA</v>
      </c>
      <c r="B703" s="20">
        <v>0</v>
      </c>
      <c r="C703" s="20">
        <v>0</v>
      </c>
      <c r="D703" s="21" t="s">
        <v>139</v>
      </c>
      <c r="E703" s="21">
        <v>28.436515529951112</v>
      </c>
      <c r="F703" s="21">
        <v>34.776084499273509</v>
      </c>
      <c r="G703" s="21">
        <v>26.745745600072762</v>
      </c>
      <c r="H703" s="21">
        <v>28.924637794302292</v>
      </c>
    </row>
    <row r="704" spans="1:8" x14ac:dyDescent="0.35">
      <c r="A704" s="20" t="str">
        <f>B3&amp;C699&amp;D704</f>
        <v>DISTRIBUCION VOLUMEN X CRITERIO (Consumiciones)Atun Fresco Ing.MDD AM</v>
      </c>
      <c r="B704" s="20">
        <v>0</v>
      </c>
      <c r="C704" s="20">
        <v>0</v>
      </c>
      <c r="D704" s="21" t="s">
        <v>140</v>
      </c>
      <c r="E704" s="21">
        <v>13.513456743401097</v>
      </c>
      <c r="F704" s="21">
        <v>14.765491494251298</v>
      </c>
      <c r="G704" s="21">
        <v>12.84203920141889</v>
      </c>
      <c r="H704" s="21">
        <v>17.732270299458076</v>
      </c>
    </row>
    <row r="705" spans="1:8" x14ac:dyDescent="0.35">
      <c r="A705" s="20" t="str">
        <f>B3&amp;C699&amp;D705</f>
        <v>DISTRIBUCION VOLUMEN X CRITERIO (Consumiciones)Atun Fresco Ing.RTO CENTRO</v>
      </c>
      <c r="B705" s="20">
        <v>0</v>
      </c>
      <c r="C705" s="20">
        <v>0</v>
      </c>
      <c r="D705" s="21" t="s">
        <v>141</v>
      </c>
      <c r="E705" s="21">
        <v>0</v>
      </c>
      <c r="F705" s="21">
        <v>6.6879154373952545</v>
      </c>
      <c r="G705" s="21">
        <v>0</v>
      </c>
      <c r="H705" s="21">
        <v>0</v>
      </c>
    </row>
    <row r="706" spans="1:8" x14ac:dyDescent="0.35">
      <c r="A706" s="20" t="str">
        <f>B3&amp;C699&amp;D706</f>
        <v>DISTRIBUCION VOLUMEN X CRITERIO (Consumiciones)Atun Fresco Ing.NORTE-CENTRO</v>
      </c>
      <c r="B706" s="20">
        <v>0</v>
      </c>
      <c r="C706" s="20">
        <v>0</v>
      </c>
      <c r="D706" s="21" t="s">
        <v>142</v>
      </c>
      <c r="E706" s="21">
        <v>0</v>
      </c>
      <c r="F706" s="21">
        <v>0</v>
      </c>
      <c r="G706" s="21">
        <v>0</v>
      </c>
      <c r="H706" s="21">
        <v>0</v>
      </c>
    </row>
    <row r="707" spans="1:8" x14ac:dyDescent="0.35">
      <c r="A707" s="20" t="str">
        <f>B3&amp;C699&amp;D707</f>
        <v>DISTRIBUCION VOLUMEN X CRITERIO (Consumiciones)Atun Fresco Ing.NOROESTE</v>
      </c>
      <c r="B707" s="20">
        <v>0</v>
      </c>
      <c r="C707" s="20">
        <v>0</v>
      </c>
      <c r="D707" s="21" t="s">
        <v>143</v>
      </c>
      <c r="E707" s="21">
        <v>0</v>
      </c>
      <c r="F707" s="21">
        <v>0</v>
      </c>
      <c r="G707" s="21">
        <v>0</v>
      </c>
      <c r="H707" s="21">
        <v>0</v>
      </c>
    </row>
    <row r="708" spans="1:8" x14ac:dyDescent="0.35">
      <c r="A708" s="20" t="str">
        <f>B3&amp;C699&amp;D708</f>
        <v>DISTRIBUCION VOLUMEN X CRITERIO (Consumiciones)Atun Fresco Ing.&lt;2MIL</v>
      </c>
      <c r="B708" s="20">
        <v>0</v>
      </c>
      <c r="C708" s="20">
        <v>0</v>
      </c>
      <c r="D708" s="21" t="s">
        <v>144</v>
      </c>
      <c r="E708" s="21">
        <v>0</v>
      </c>
      <c r="F708" s="21">
        <v>0</v>
      </c>
      <c r="G708" s="21">
        <v>0</v>
      </c>
      <c r="H708" s="21">
        <v>0</v>
      </c>
    </row>
    <row r="709" spans="1:8" x14ac:dyDescent="0.35">
      <c r="A709" s="20" t="str">
        <f>B3&amp;C699&amp;D709</f>
        <v>DISTRIBUCION VOLUMEN X CRITERIO (Consumiciones)Atun Fresco Ing.2-5MIL</v>
      </c>
      <c r="B709" s="20">
        <v>0</v>
      </c>
      <c r="C709" s="20">
        <v>0</v>
      </c>
      <c r="D709" s="21" t="s">
        <v>145</v>
      </c>
      <c r="E709" s="21">
        <v>0</v>
      </c>
      <c r="F709" s="21">
        <v>0</v>
      </c>
      <c r="G709" s="21">
        <v>0</v>
      </c>
      <c r="H709" s="21">
        <v>0</v>
      </c>
    </row>
    <row r="710" spans="1:8" x14ac:dyDescent="0.35">
      <c r="A710" s="20" t="str">
        <f>B3&amp;C699&amp;D710</f>
        <v>DISTRIBUCION VOLUMEN X CRITERIO (Consumiciones)Atun Fresco Ing.5-10MIL</v>
      </c>
      <c r="B710" s="20">
        <v>0</v>
      </c>
      <c r="C710" s="20">
        <v>0</v>
      </c>
      <c r="D710" s="21" t="s">
        <v>146</v>
      </c>
      <c r="E710" s="21">
        <v>0</v>
      </c>
      <c r="F710" s="21">
        <v>0</v>
      </c>
      <c r="G710" s="21">
        <v>0</v>
      </c>
      <c r="H710" s="21">
        <v>0</v>
      </c>
    </row>
    <row r="711" spans="1:8" x14ac:dyDescent="0.35">
      <c r="A711" s="20" t="str">
        <f>B3&amp;C699&amp;D711</f>
        <v>DISTRIBUCION VOLUMEN X CRITERIO (Consumiciones)Atun Fresco Ing.10-30MIL</v>
      </c>
      <c r="B711" s="20">
        <v>0</v>
      </c>
      <c r="C711" s="20">
        <v>0</v>
      </c>
      <c r="D711" s="21" t="s">
        <v>147</v>
      </c>
      <c r="E711" s="21">
        <v>13.462464812508102</v>
      </c>
      <c r="F711" s="21">
        <v>19.76537132180491</v>
      </c>
      <c r="G711" s="21">
        <v>13.376906635135748</v>
      </c>
      <c r="H711" s="21">
        <v>16.983259168179245</v>
      </c>
    </row>
    <row r="712" spans="1:8" x14ac:dyDescent="0.35">
      <c r="A712" s="20" t="str">
        <f>B3&amp;C699&amp;D712</f>
        <v>DISTRIBUCION VOLUMEN X CRITERIO (Consumiciones)Atun Fresco Ing.30-100MIL</v>
      </c>
      <c r="B712" s="20">
        <v>0</v>
      </c>
      <c r="C712" s="20">
        <v>0</v>
      </c>
      <c r="D712" s="21" t="s">
        <v>148</v>
      </c>
      <c r="E712" s="21">
        <v>25.419630841273509</v>
      </c>
      <c r="F712" s="21">
        <v>21.390866623062255</v>
      </c>
      <c r="G712" s="21">
        <v>17.756150802674064</v>
      </c>
      <c r="H712" s="21">
        <v>21.55373558170853</v>
      </c>
    </row>
    <row r="713" spans="1:8" x14ac:dyDescent="0.35">
      <c r="A713" s="20" t="str">
        <f>B3&amp;C699&amp;D713</f>
        <v>DISTRIBUCION VOLUMEN X CRITERIO (Consumiciones)Atun Fresco Ing.100-200MIL</v>
      </c>
      <c r="B713" s="20">
        <v>0</v>
      </c>
      <c r="C713" s="20">
        <v>0</v>
      </c>
      <c r="D713" s="21" t="s">
        <v>149</v>
      </c>
      <c r="E713" s="21">
        <v>9.4040977993577268</v>
      </c>
      <c r="F713" s="21">
        <v>9.9208673355386576</v>
      </c>
      <c r="G713" s="21">
        <v>10.282341170585292</v>
      </c>
      <c r="H713" s="21">
        <v>0</v>
      </c>
    </row>
    <row r="714" spans="1:8" x14ac:dyDescent="0.35">
      <c r="A714" s="20" t="str">
        <f>B3&amp;C699&amp;D714</f>
        <v>DISTRIBUCION VOLUMEN X CRITERIO (Consumiciones)Atun Fresco Ing.200-500MIL</v>
      </c>
      <c r="B714" s="20">
        <v>0</v>
      </c>
      <c r="C714" s="20">
        <v>0</v>
      </c>
      <c r="D714" s="21" t="s">
        <v>150</v>
      </c>
      <c r="E714" s="21">
        <v>16.042075820221431</v>
      </c>
      <c r="F714" s="21">
        <v>14.022304433963887</v>
      </c>
      <c r="G714" s="21">
        <v>20.568629769430171</v>
      </c>
      <c r="H714" s="21">
        <v>12.72673230933375</v>
      </c>
    </row>
    <row r="715" spans="1:8" x14ac:dyDescent="0.35">
      <c r="A715" s="20" t="str">
        <f>B3&amp;C699&amp;D715</f>
        <v>DISTRIBUCION VOLUMEN X CRITERIO (Consumiciones)Atun Fresco Ing.&gt;500MIL</v>
      </c>
      <c r="B715" s="20">
        <v>0</v>
      </c>
      <c r="C715" s="20">
        <v>0</v>
      </c>
      <c r="D715" s="21" t="s">
        <v>151</v>
      </c>
      <c r="E715" s="21">
        <v>23.286369222790309</v>
      </c>
      <c r="F715" s="21">
        <v>26.234490176776166</v>
      </c>
      <c r="G715" s="21">
        <v>22.948410568920824</v>
      </c>
      <c r="H715" s="21">
        <v>28.590187104371189</v>
      </c>
    </row>
    <row r="716" spans="1:8" x14ac:dyDescent="0.35">
      <c r="A716" s="20" t="str">
        <f>B3&amp;C699&amp;D716</f>
        <v>DISTRIBUCION VOLUMEN X CRITERIO (Consumiciones)Atun Fresco Ing.DE 15 A 19 AÑOS</v>
      </c>
      <c r="B716" s="20">
        <v>0</v>
      </c>
      <c r="C716" s="20">
        <v>0</v>
      </c>
      <c r="D716" s="21" t="s">
        <v>152</v>
      </c>
      <c r="E716" s="21">
        <v>0</v>
      </c>
      <c r="F716" s="21">
        <v>0</v>
      </c>
      <c r="G716" s="21">
        <v>0</v>
      </c>
      <c r="H716" s="21">
        <v>0</v>
      </c>
    </row>
    <row r="717" spans="1:8" x14ac:dyDescent="0.35">
      <c r="A717" s="20" t="str">
        <f>B3&amp;C699&amp;D717</f>
        <v>DISTRIBUCION VOLUMEN X CRITERIO (Consumiciones)Atun Fresco Ing.DE 20 A 24 AÑOS</v>
      </c>
      <c r="B717" s="20">
        <v>0</v>
      </c>
      <c r="C717" s="20">
        <v>0</v>
      </c>
      <c r="D717" s="21" t="s">
        <v>153</v>
      </c>
      <c r="E717" s="21">
        <v>0</v>
      </c>
      <c r="F717" s="21">
        <v>0</v>
      </c>
      <c r="G717" s="21">
        <v>0</v>
      </c>
      <c r="H717" s="21">
        <v>0</v>
      </c>
    </row>
    <row r="718" spans="1:8" x14ac:dyDescent="0.35">
      <c r="A718" s="20" t="str">
        <f>B3&amp;C699&amp;D718</f>
        <v>DISTRIBUCION VOLUMEN X CRITERIO (Consumiciones)Atun Fresco Ing.DE 25 A 34 AÑOS</v>
      </c>
      <c r="B718" s="20">
        <v>0</v>
      </c>
      <c r="C718" s="20">
        <v>0</v>
      </c>
      <c r="D718" s="21" t="s">
        <v>154</v>
      </c>
      <c r="E718" s="21">
        <v>8.4108100770520444</v>
      </c>
      <c r="F718" s="21">
        <v>10.35589587061086</v>
      </c>
      <c r="G718" s="21">
        <v>12.051180135522307</v>
      </c>
      <c r="H718" s="21">
        <v>11.016290311038249</v>
      </c>
    </row>
    <row r="719" spans="1:8" x14ac:dyDescent="0.35">
      <c r="A719" s="20" t="str">
        <f>B3&amp;C699&amp;D719</f>
        <v>DISTRIBUCION VOLUMEN X CRITERIO (Consumiciones)Atun Fresco Ing.DE 35 A 49 AÑOS</v>
      </c>
      <c r="B719" s="20">
        <v>0</v>
      </c>
      <c r="C719" s="20">
        <v>0</v>
      </c>
      <c r="D719" s="21" t="s">
        <v>155</v>
      </c>
      <c r="E719" s="21">
        <v>21.589676957860053</v>
      </c>
      <c r="F719" s="21">
        <v>27.5908640983711</v>
      </c>
      <c r="G719" s="21">
        <v>28.75291282004639</v>
      </c>
      <c r="H719" s="21">
        <v>25.98820188535629</v>
      </c>
    </row>
    <row r="720" spans="1:8" x14ac:dyDescent="0.35">
      <c r="A720" s="20" t="str">
        <f>B3&amp;C699&amp;D720</f>
        <v>DISTRIBUCION VOLUMEN X CRITERIO (Consumiciones)Atun Fresco Ing.DE 50 A 59 AÑOS</v>
      </c>
      <c r="B720" s="20">
        <v>0</v>
      </c>
      <c r="C720" s="20">
        <v>0</v>
      </c>
      <c r="D720" s="21" t="s">
        <v>156</v>
      </c>
      <c r="E720" s="21">
        <v>28.938747180114682</v>
      </c>
      <c r="F720" s="21">
        <v>32.30430487656934</v>
      </c>
      <c r="G720" s="21">
        <v>27.857392332529901</v>
      </c>
      <c r="H720" s="21">
        <v>26.119560408819147</v>
      </c>
    </row>
    <row r="721" spans="1:8" x14ac:dyDescent="0.35">
      <c r="A721" s="20" t="str">
        <f>B3&amp;C699&amp;D721</f>
        <v>DISTRIBUCION VOLUMEN X CRITERIO (Consumiciones)Atun Fresco Ing.DE 60 A 75 AÑOS</v>
      </c>
      <c r="B721" s="20">
        <v>0</v>
      </c>
      <c r="C721" s="20">
        <v>0</v>
      </c>
      <c r="D721" s="21" t="s">
        <v>157</v>
      </c>
      <c r="E721" s="21">
        <v>37.523492409966757</v>
      </c>
      <c r="F721" s="21">
        <v>26.180919653700812</v>
      </c>
      <c r="G721" s="21">
        <v>28.347864841511665</v>
      </c>
      <c r="H721" s="21">
        <v>34.723913708192647</v>
      </c>
    </row>
    <row r="722" spans="1:8" x14ac:dyDescent="0.35">
      <c r="A722" s="20" t="str">
        <f>B3&amp;C699&amp;D722</f>
        <v>DISTRIBUCION VOLUMEN X CRITERIO (Consumiciones)Atun Fresco Ing.ALTA Y MEDIA ALTA</v>
      </c>
      <c r="B722" s="20">
        <v>0</v>
      </c>
      <c r="C722" s="20">
        <v>0</v>
      </c>
      <c r="D722" s="21" t="s">
        <v>158</v>
      </c>
      <c r="E722" s="21">
        <v>37.602415793068609</v>
      </c>
      <c r="F722" s="21">
        <v>32.962946876575486</v>
      </c>
      <c r="G722" s="21">
        <v>27.410414298058118</v>
      </c>
      <c r="H722" s="21">
        <v>37.327761188203837</v>
      </c>
    </row>
    <row r="723" spans="1:8" x14ac:dyDescent="0.35">
      <c r="A723" s="20" t="str">
        <f>B3&amp;C699&amp;D723</f>
        <v>DISTRIBUCION VOLUMEN X CRITERIO (Consumiciones)Atun Fresco Ing.MEDIA</v>
      </c>
      <c r="B723" s="20">
        <v>0</v>
      </c>
      <c r="C723" s="20">
        <v>0</v>
      </c>
      <c r="D723" s="21" t="s">
        <v>159</v>
      </c>
      <c r="E723" s="21">
        <v>30.66547326462436</v>
      </c>
      <c r="F723" s="21">
        <v>39.267288268451978</v>
      </c>
      <c r="G723" s="21">
        <v>41.189458365546407</v>
      </c>
      <c r="H723" s="21">
        <v>34.124883710339539</v>
      </c>
    </row>
    <row r="724" spans="1:8" x14ac:dyDescent="0.35">
      <c r="A724" s="20" t="str">
        <f>B3&amp;C699&amp;D724</f>
        <v>DISTRIBUCION VOLUMEN X CRITERIO (Consumiciones)Atun Fresco Ing.MEDIA BAJA</v>
      </c>
      <c r="B724" s="20">
        <v>0</v>
      </c>
      <c r="C724" s="20">
        <v>0</v>
      </c>
      <c r="D724" s="21" t="s">
        <v>160</v>
      </c>
      <c r="E724" s="21">
        <v>20.796867166660036</v>
      </c>
      <c r="F724" s="21">
        <v>18.329769168343198</v>
      </c>
      <c r="G724" s="21">
        <v>21.717476920278322</v>
      </c>
      <c r="H724" s="21">
        <v>17.432291768318471</v>
      </c>
    </row>
    <row r="725" spans="1:8" x14ac:dyDescent="0.35">
      <c r="A725" s="20" t="str">
        <f>B3&amp;C699&amp;D725</f>
        <v>DISTRIBUCION VOLUMEN X CRITERIO (Consumiciones)Atun Fresco Ing.BAJA</v>
      </c>
      <c r="B725" s="20">
        <v>0</v>
      </c>
      <c r="C725" s="20">
        <v>0</v>
      </c>
      <c r="D725" s="21" t="s">
        <v>161</v>
      </c>
      <c r="E725" s="21">
        <v>0</v>
      </c>
      <c r="F725" s="21">
        <v>0</v>
      </c>
      <c r="G725" s="21">
        <v>0</v>
      </c>
      <c r="H725" s="21">
        <v>0</v>
      </c>
    </row>
    <row r="726" spans="1:8" x14ac:dyDescent="0.35">
      <c r="A726" s="20" t="str">
        <f>B3&amp;C699&amp;D726</f>
        <v>DISTRIBUCION VOLUMEN X CRITERIO (Consumiciones)Atun Fresco Ing.HOMBRE</v>
      </c>
      <c r="B726" s="20">
        <v>0</v>
      </c>
      <c r="C726" s="20">
        <v>0</v>
      </c>
      <c r="D726" s="21" t="s">
        <v>162</v>
      </c>
      <c r="E726" s="21">
        <v>57.196443471262661</v>
      </c>
      <c r="F726" s="21">
        <v>53.705914987657899</v>
      </c>
      <c r="G726" s="21">
        <v>44.468506980763109</v>
      </c>
      <c r="H726" s="21">
        <v>57.725366109126874</v>
      </c>
    </row>
    <row r="727" spans="1:8" x14ac:dyDescent="0.35">
      <c r="A727" s="20" t="str">
        <f>B3&amp;C699&amp;D727</f>
        <v>DISTRIBUCION VOLUMEN X CRITERIO (Consumiciones)Atun Fresco Ing.MUJER</v>
      </c>
      <c r="B727" s="20">
        <v>0</v>
      </c>
      <c r="C727" s="20">
        <v>0</v>
      </c>
      <c r="D727" s="21" t="s">
        <v>163</v>
      </c>
      <c r="E727" s="21">
        <v>42.803550284700002</v>
      </c>
      <c r="F727" s="21">
        <v>46.294085012342101</v>
      </c>
      <c r="G727" s="21">
        <v>55.531502114693708</v>
      </c>
      <c r="H727" s="21">
        <v>42.274617626584956</v>
      </c>
    </row>
    <row r="728" spans="1:8" x14ac:dyDescent="0.35">
      <c r="A728" s="20" t="str">
        <f>B3&amp;C728&amp;D728</f>
        <v>DISTRIBUCION VOLUMEN X CRITERIO (Consumiciones)Resto pescados Ing.T.ESPAÑA</v>
      </c>
      <c r="B728" s="20">
        <v>0</v>
      </c>
      <c r="C728" s="20" t="s">
        <v>71</v>
      </c>
      <c r="D728" s="21" t="s">
        <v>135</v>
      </c>
      <c r="E728" s="21">
        <v>100</v>
      </c>
      <c r="F728" s="21">
        <v>100</v>
      </c>
      <c r="G728" s="21">
        <v>100</v>
      </c>
      <c r="H728" s="21">
        <v>100</v>
      </c>
    </row>
    <row r="729" spans="1:8" x14ac:dyDescent="0.35">
      <c r="A729" s="20" t="str">
        <f>B3&amp;C728&amp;D729</f>
        <v>DISTRIBUCION VOLUMEN X CRITERIO (Consumiciones)Resto pescados Ing.BCN AM</v>
      </c>
      <c r="B729" s="20">
        <v>0</v>
      </c>
      <c r="C729" s="20">
        <v>0</v>
      </c>
      <c r="D729" s="21" t="s">
        <v>136</v>
      </c>
      <c r="E729" s="21">
        <v>8.9759773900751689</v>
      </c>
      <c r="F729" s="21">
        <v>11.063116617188665</v>
      </c>
      <c r="G729" s="21">
        <v>8.3301693081212367</v>
      </c>
      <c r="H729" s="21">
        <v>9.7238780425698899</v>
      </c>
    </row>
    <row r="730" spans="1:8" x14ac:dyDescent="0.35">
      <c r="A730" s="20" t="str">
        <f>B3&amp;C728&amp;D730</f>
        <v>DISTRIBUCION VOLUMEN X CRITERIO (Consumiciones)Resto pescados Ing.REST.CAT ARAGON</v>
      </c>
      <c r="B730" s="20">
        <v>0</v>
      </c>
      <c r="C730" s="20">
        <v>0</v>
      </c>
      <c r="D730" s="21" t="s">
        <v>137</v>
      </c>
      <c r="E730" s="21">
        <v>19.151305275765182</v>
      </c>
      <c r="F730" s="21">
        <v>10.18494414238773</v>
      </c>
      <c r="G730" s="21">
        <v>9.292938682263939</v>
      </c>
      <c r="H730" s="21">
        <v>11.100162172992874</v>
      </c>
    </row>
    <row r="731" spans="1:8" x14ac:dyDescent="0.35">
      <c r="A731" s="20" t="str">
        <f>B3&amp;C728&amp;D731</f>
        <v>DISTRIBUCION VOLUMEN X CRITERIO (Consumiciones)Resto pescados Ing.LEVANTE</v>
      </c>
      <c r="B731" s="20">
        <v>0</v>
      </c>
      <c r="C731" s="20">
        <v>0</v>
      </c>
      <c r="D731" s="21" t="s">
        <v>138</v>
      </c>
      <c r="E731" s="21">
        <v>22.455366935036629</v>
      </c>
      <c r="F731" s="21">
        <v>22.672788959586875</v>
      </c>
      <c r="G731" s="21">
        <v>21.766825046685756</v>
      </c>
      <c r="H731" s="21">
        <v>18.025387274116188</v>
      </c>
    </row>
    <row r="732" spans="1:8" x14ac:dyDescent="0.35">
      <c r="A732" s="20" t="str">
        <f>B3&amp;C728&amp;D732</f>
        <v>DISTRIBUCION VOLUMEN X CRITERIO (Consumiciones)Resto pescados Ing.ANDALUCIA</v>
      </c>
      <c r="B732" s="20">
        <v>0</v>
      </c>
      <c r="C732" s="20">
        <v>0</v>
      </c>
      <c r="D732" s="21" t="s">
        <v>139</v>
      </c>
      <c r="E732" s="21">
        <v>20.015839705192601</v>
      </c>
      <c r="F732" s="21">
        <v>21.398434856838282</v>
      </c>
      <c r="G732" s="21">
        <v>25.822348624334275</v>
      </c>
      <c r="H732" s="21">
        <v>24.292001135419667</v>
      </c>
    </row>
    <row r="733" spans="1:8" x14ac:dyDescent="0.35">
      <c r="A733" s="20" t="str">
        <f>B3&amp;C728&amp;D733</f>
        <v>DISTRIBUCION VOLUMEN X CRITERIO (Consumiciones)Resto pescados Ing.MDD AM</v>
      </c>
      <c r="B733" s="20">
        <v>0</v>
      </c>
      <c r="C733" s="20">
        <v>0</v>
      </c>
      <c r="D733" s="21" t="s">
        <v>140</v>
      </c>
      <c r="E733" s="21">
        <v>12.112555165719737</v>
      </c>
      <c r="F733" s="21">
        <v>12.571897062157126</v>
      </c>
      <c r="G733" s="21">
        <v>15.131703294280561</v>
      </c>
      <c r="H733" s="21">
        <v>14.50249207919552</v>
      </c>
    </row>
    <row r="734" spans="1:8" x14ac:dyDescent="0.35">
      <c r="A734" s="20" t="str">
        <f>B3&amp;C728&amp;D734</f>
        <v>DISTRIBUCION VOLUMEN X CRITERIO (Consumiciones)Resto pescados Ing.RTO CENTRO</v>
      </c>
      <c r="B734" s="20">
        <v>0</v>
      </c>
      <c r="C734" s="20">
        <v>0</v>
      </c>
      <c r="D734" s="21" t="s">
        <v>141</v>
      </c>
      <c r="E734" s="21">
        <v>5.1414802069898871</v>
      </c>
      <c r="F734" s="21">
        <v>6.244873223540047</v>
      </c>
      <c r="G734" s="21">
        <v>6.2676658074342066</v>
      </c>
      <c r="H734" s="21">
        <v>6.3426494099574624</v>
      </c>
    </row>
    <row r="735" spans="1:8" x14ac:dyDescent="0.35">
      <c r="A735" s="20" t="str">
        <f>B3&amp;C728&amp;D735</f>
        <v>DISTRIBUCION VOLUMEN X CRITERIO (Consumiciones)Resto pescados Ing.NORTE-CENTRO</v>
      </c>
      <c r="B735" s="20">
        <v>0</v>
      </c>
      <c r="C735" s="20">
        <v>0</v>
      </c>
      <c r="D735" s="21" t="s">
        <v>142</v>
      </c>
      <c r="E735" s="21">
        <v>6.3015351526187331</v>
      </c>
      <c r="F735" s="21">
        <v>8.7628833977874798</v>
      </c>
      <c r="G735" s="21">
        <v>6.8736570768697245</v>
      </c>
      <c r="H735" s="21">
        <v>10.175306500695026</v>
      </c>
    </row>
    <row r="736" spans="1:8" x14ac:dyDescent="0.35">
      <c r="A736" s="20" t="str">
        <f>B3&amp;C728&amp;D736</f>
        <v>DISTRIBUCION VOLUMEN X CRITERIO (Consumiciones)Resto pescados Ing.NOROESTE</v>
      </c>
      <c r="B736" s="20">
        <v>0</v>
      </c>
      <c r="C736" s="20">
        <v>0</v>
      </c>
      <c r="D736" s="21" t="s">
        <v>143</v>
      </c>
      <c r="E736" s="21">
        <v>5.8459361273851256</v>
      </c>
      <c r="F736" s="21">
        <v>7.1010614001469037</v>
      </c>
      <c r="G736" s="21">
        <v>6.5146981186265149</v>
      </c>
      <c r="H736" s="21">
        <v>5.8381390388171592</v>
      </c>
    </row>
    <row r="737" spans="1:8" x14ac:dyDescent="0.35">
      <c r="A737" s="20" t="str">
        <f>B3&amp;C728&amp;D737</f>
        <v>DISTRIBUCION VOLUMEN X CRITERIO (Consumiciones)Resto pescados Ing.&lt;2MIL</v>
      </c>
      <c r="B737" s="20">
        <v>0</v>
      </c>
      <c r="C737" s="20">
        <v>0</v>
      </c>
      <c r="D737" s="21" t="s">
        <v>144</v>
      </c>
      <c r="E737" s="21">
        <v>2.5375640439624716</v>
      </c>
      <c r="F737" s="21">
        <v>4.3650064023014252</v>
      </c>
      <c r="G737" s="21">
        <v>4.1423447869854284</v>
      </c>
      <c r="H737" s="21">
        <v>2.8914839350640138</v>
      </c>
    </row>
    <row r="738" spans="1:8" x14ac:dyDescent="0.35">
      <c r="A738" s="20" t="str">
        <f>B3&amp;C728&amp;D738</f>
        <v>DISTRIBUCION VOLUMEN X CRITERIO (Consumiciones)Resto pescados Ing.2-5MIL</v>
      </c>
      <c r="B738" s="20">
        <v>0</v>
      </c>
      <c r="C738" s="20">
        <v>0</v>
      </c>
      <c r="D738" s="21" t="s">
        <v>145</v>
      </c>
      <c r="E738" s="21">
        <v>11.87590492172971</v>
      </c>
      <c r="F738" s="21">
        <v>3.625562371213674</v>
      </c>
      <c r="G738" s="21">
        <v>3.2717844029645304</v>
      </c>
      <c r="H738" s="21">
        <v>5.9431653580120134</v>
      </c>
    </row>
    <row r="739" spans="1:8" x14ac:dyDescent="0.35">
      <c r="A739" s="20" t="str">
        <f>B3&amp;C728&amp;D739</f>
        <v>DISTRIBUCION VOLUMEN X CRITERIO (Consumiciones)Resto pescados Ing.5-10MIL</v>
      </c>
      <c r="B739" s="20">
        <v>0</v>
      </c>
      <c r="C739" s="20">
        <v>0</v>
      </c>
      <c r="D739" s="21" t="s">
        <v>146</v>
      </c>
      <c r="E739" s="21">
        <v>6.5501483313131397</v>
      </c>
      <c r="F739" s="21">
        <v>6.3931751671031325</v>
      </c>
      <c r="G739" s="21">
        <v>3.8452493740473659</v>
      </c>
      <c r="H739" s="21">
        <v>7.7794249015900041</v>
      </c>
    </row>
    <row r="740" spans="1:8" x14ac:dyDescent="0.35">
      <c r="A740" s="20" t="str">
        <f>B3&amp;C728&amp;D740</f>
        <v>DISTRIBUCION VOLUMEN X CRITERIO (Consumiciones)Resto pescados Ing.10-30MIL</v>
      </c>
      <c r="B740" s="20">
        <v>0</v>
      </c>
      <c r="C740" s="20">
        <v>0</v>
      </c>
      <c r="D740" s="21" t="s">
        <v>147</v>
      </c>
      <c r="E740" s="21">
        <v>20.527457768661343</v>
      </c>
      <c r="F740" s="21">
        <v>18.273117890160879</v>
      </c>
      <c r="G740" s="21">
        <v>17.304018133260875</v>
      </c>
      <c r="H740" s="21">
        <v>17.316861399488225</v>
      </c>
    </row>
    <row r="741" spans="1:8" x14ac:dyDescent="0.35">
      <c r="A741" s="20" t="str">
        <f>B3&amp;C728&amp;D741</f>
        <v>DISTRIBUCION VOLUMEN X CRITERIO (Consumiciones)Resto pescados Ing.30-100MIL</v>
      </c>
      <c r="B741" s="20">
        <v>0</v>
      </c>
      <c r="C741" s="20">
        <v>0</v>
      </c>
      <c r="D741" s="21" t="s">
        <v>148</v>
      </c>
      <c r="E741" s="21">
        <v>19.228299784186582</v>
      </c>
      <c r="F741" s="21">
        <v>21.258152638217894</v>
      </c>
      <c r="G741" s="21">
        <v>21.03381395531753</v>
      </c>
      <c r="H741" s="21">
        <v>21.58002830200493</v>
      </c>
    </row>
    <row r="742" spans="1:8" x14ac:dyDescent="0.35">
      <c r="A742" s="20" t="str">
        <f>B3&amp;C728&amp;D742</f>
        <v>DISTRIBUCION VOLUMEN X CRITERIO (Consumiciones)Resto pescados Ing.100-200MIL</v>
      </c>
      <c r="B742" s="20">
        <v>0</v>
      </c>
      <c r="C742" s="20">
        <v>0</v>
      </c>
      <c r="D742" s="21" t="s">
        <v>149</v>
      </c>
      <c r="E742" s="21">
        <v>9.0188910726658058</v>
      </c>
      <c r="F742" s="21">
        <v>11.411571317417323</v>
      </c>
      <c r="G742" s="21">
        <v>10.987861107039389</v>
      </c>
      <c r="H742" s="21">
        <v>10.327080176490968</v>
      </c>
    </row>
    <row r="743" spans="1:8" x14ac:dyDescent="0.35">
      <c r="A743" s="20" t="str">
        <f>B3&amp;C728&amp;D743</f>
        <v>DISTRIBUCION VOLUMEN X CRITERIO (Consumiciones)Resto pescados Ing.200-500MIL</v>
      </c>
      <c r="B743" s="20">
        <v>0</v>
      </c>
      <c r="C743" s="20">
        <v>0</v>
      </c>
      <c r="D743" s="21" t="s">
        <v>150</v>
      </c>
      <c r="E743" s="21">
        <v>12.933930020049408</v>
      </c>
      <c r="F743" s="21">
        <v>14.441951786347612</v>
      </c>
      <c r="G743" s="21">
        <v>16.969972149427797</v>
      </c>
      <c r="H743" s="21">
        <v>13.785236622293464</v>
      </c>
    </row>
    <row r="744" spans="1:8" x14ac:dyDescent="0.35">
      <c r="A744" s="20" t="str">
        <f>B3&amp;C728&amp;D744</f>
        <v>DISTRIBUCION VOLUMEN X CRITERIO (Consumiciones)Resto pescados Ing.&gt;500MIL</v>
      </c>
      <c r="B744" s="20">
        <v>0</v>
      </c>
      <c r="C744" s="20">
        <v>0</v>
      </c>
      <c r="D744" s="21" t="s">
        <v>151</v>
      </c>
      <c r="E744" s="21">
        <v>17.327793177232106</v>
      </c>
      <c r="F744" s="21">
        <v>20.231463107971873</v>
      </c>
      <c r="G744" s="21">
        <v>22.444951324064107</v>
      </c>
      <c r="H744" s="21">
        <v>20.37673391523591</v>
      </c>
    </row>
    <row r="745" spans="1:8" x14ac:dyDescent="0.35">
      <c r="A745" s="20" t="str">
        <f>B3&amp;C728&amp;D745</f>
        <v>DISTRIBUCION VOLUMEN X CRITERIO (Consumiciones)Resto pescados Ing.DE 15 A 19 AÑOS</v>
      </c>
      <c r="B745" s="20">
        <v>0</v>
      </c>
      <c r="C745" s="20">
        <v>0</v>
      </c>
      <c r="D745" s="21" t="s">
        <v>152</v>
      </c>
      <c r="E745" s="21">
        <v>0</v>
      </c>
      <c r="F745" s="21">
        <v>0</v>
      </c>
      <c r="G745" s="21">
        <v>0</v>
      </c>
      <c r="H745" s="21">
        <v>0</v>
      </c>
    </row>
    <row r="746" spans="1:8" x14ac:dyDescent="0.35">
      <c r="A746" s="20" t="str">
        <f>B3&amp;C728&amp;D746</f>
        <v>DISTRIBUCION VOLUMEN X CRITERIO (Consumiciones)Resto pescados Ing.DE 20 A 24 AÑOS</v>
      </c>
      <c r="B746" s="20">
        <v>0</v>
      </c>
      <c r="C746" s="20">
        <v>0</v>
      </c>
      <c r="D746" s="21" t="s">
        <v>153</v>
      </c>
      <c r="E746" s="21">
        <v>2.2593567228192719</v>
      </c>
      <c r="F746" s="21">
        <v>2.1567212592486196</v>
      </c>
      <c r="G746" s="21">
        <v>2.7364271660463744</v>
      </c>
      <c r="H746" s="21">
        <v>1.9645974478103516</v>
      </c>
    </row>
    <row r="747" spans="1:8" x14ac:dyDescent="0.35">
      <c r="A747" s="20" t="str">
        <f>B3&amp;C728&amp;D747</f>
        <v>DISTRIBUCION VOLUMEN X CRITERIO (Consumiciones)Resto pescados Ing.DE 25 A 34 AÑOS</v>
      </c>
      <c r="B747" s="20">
        <v>0</v>
      </c>
      <c r="C747" s="20">
        <v>0</v>
      </c>
      <c r="D747" s="21" t="s">
        <v>154</v>
      </c>
      <c r="E747" s="21">
        <v>6.6826446022024992</v>
      </c>
      <c r="F747" s="21">
        <v>6.2313827813830196</v>
      </c>
      <c r="G747" s="21">
        <v>7.4192637295455599</v>
      </c>
      <c r="H747" s="21">
        <v>6.8757905150714436</v>
      </c>
    </row>
    <row r="748" spans="1:8" x14ac:dyDescent="0.35">
      <c r="A748" s="20" t="str">
        <f>B3&amp;C728&amp;D748</f>
        <v>DISTRIBUCION VOLUMEN X CRITERIO (Consumiciones)Resto pescados Ing.DE 35 A 49 AÑOS</v>
      </c>
      <c r="B748" s="20">
        <v>0</v>
      </c>
      <c r="C748" s="20">
        <v>0</v>
      </c>
      <c r="D748" s="21" t="s">
        <v>155</v>
      </c>
      <c r="E748" s="21">
        <v>21.410905093325997</v>
      </c>
      <c r="F748" s="21">
        <v>22.39125447667568</v>
      </c>
      <c r="G748" s="21">
        <v>20.18636168085413</v>
      </c>
      <c r="H748" s="21">
        <v>19.977072453967498</v>
      </c>
    </row>
    <row r="749" spans="1:8" x14ac:dyDescent="0.35">
      <c r="A749" s="20" t="str">
        <f>B3&amp;C728&amp;D749</f>
        <v>DISTRIBUCION VOLUMEN X CRITERIO (Consumiciones)Resto pescados Ing.DE 50 A 59 AÑOS</v>
      </c>
      <c r="B749" s="20">
        <v>0</v>
      </c>
      <c r="C749" s="20">
        <v>0</v>
      </c>
      <c r="D749" s="21" t="s">
        <v>156</v>
      </c>
      <c r="E749" s="21">
        <v>26.219757397665195</v>
      </c>
      <c r="F749" s="21">
        <v>27.041707879425708</v>
      </c>
      <c r="G749" s="21">
        <v>27.763534698809821</v>
      </c>
      <c r="H749" s="21">
        <v>28.56825980238688</v>
      </c>
    </row>
    <row r="750" spans="1:8" x14ac:dyDescent="0.35">
      <c r="A750" s="20" t="str">
        <f>B3&amp;C728&amp;D750</f>
        <v>DISTRIBUCION VOLUMEN X CRITERIO (Consumiciones)Resto pescados Ing.DE 60 A 75 AÑOS</v>
      </c>
      <c r="B750" s="20">
        <v>0</v>
      </c>
      <c r="C750" s="20">
        <v>0</v>
      </c>
      <c r="D750" s="21" t="s">
        <v>157</v>
      </c>
      <c r="E750" s="21">
        <v>41.840363351409799</v>
      </c>
      <c r="F750" s="21">
        <v>41.379452594719005</v>
      </c>
      <c r="G750" s="21">
        <v>40.637464680302358</v>
      </c>
      <c r="H750" s="21">
        <v>41.907087606810848</v>
      </c>
    </row>
    <row r="751" spans="1:8" x14ac:dyDescent="0.35">
      <c r="A751" s="20" t="str">
        <f>B3&amp;C728&amp;D751</f>
        <v>DISTRIBUCION VOLUMEN X CRITERIO (Consumiciones)Resto pescados Ing.ALTA Y MEDIA ALTA</v>
      </c>
      <c r="B751" s="20">
        <v>0</v>
      </c>
      <c r="C751" s="20">
        <v>0</v>
      </c>
      <c r="D751" s="21" t="s">
        <v>158</v>
      </c>
      <c r="E751" s="21">
        <v>30.83104082350302</v>
      </c>
      <c r="F751" s="21">
        <v>32.983142308082428</v>
      </c>
      <c r="G751" s="21">
        <v>29.594587669716283</v>
      </c>
      <c r="H751" s="21">
        <v>35.471726171840757</v>
      </c>
    </row>
    <row r="752" spans="1:8" x14ac:dyDescent="0.35">
      <c r="A752" s="20" t="str">
        <f>B3&amp;C728&amp;D752</f>
        <v>DISTRIBUCION VOLUMEN X CRITERIO (Consumiciones)Resto pescados Ing.MEDIA</v>
      </c>
      <c r="B752" s="20">
        <v>0</v>
      </c>
      <c r="C752" s="20">
        <v>0</v>
      </c>
      <c r="D752" s="21" t="s">
        <v>159</v>
      </c>
      <c r="E752" s="21">
        <v>29.854151237507665</v>
      </c>
      <c r="F752" s="21">
        <v>30.769933757793556</v>
      </c>
      <c r="G752" s="21">
        <v>34.781110233208324</v>
      </c>
      <c r="H752" s="21">
        <v>31.049736181900904</v>
      </c>
    </row>
    <row r="753" spans="1:8" x14ac:dyDescent="0.35">
      <c r="A753" s="20" t="str">
        <f>B3&amp;C728&amp;D753</f>
        <v>DISTRIBUCION VOLUMEN X CRITERIO (Consumiciones)Resto pescados Ing.MEDIA BAJA</v>
      </c>
      <c r="B753" s="20">
        <v>0</v>
      </c>
      <c r="C753" s="20">
        <v>0</v>
      </c>
      <c r="D753" s="21" t="s">
        <v>160</v>
      </c>
      <c r="E753" s="21">
        <v>17.244441523715352</v>
      </c>
      <c r="F753" s="21">
        <v>20.739865745679214</v>
      </c>
      <c r="G753" s="21">
        <v>19.352316292882669</v>
      </c>
      <c r="H753" s="21">
        <v>18.145180310487188</v>
      </c>
    </row>
    <row r="754" spans="1:8" x14ac:dyDescent="0.35">
      <c r="A754" s="20" t="str">
        <f>B3&amp;C728&amp;D754</f>
        <v>DISTRIBUCION VOLUMEN X CRITERIO (Consumiciones)Resto pescados Ing.BAJA</v>
      </c>
      <c r="B754" s="20">
        <v>0</v>
      </c>
      <c r="C754" s="20">
        <v>0</v>
      </c>
      <c r="D754" s="21" t="s">
        <v>161</v>
      </c>
      <c r="E754" s="21">
        <v>22.070360198017141</v>
      </c>
      <c r="F754" s="21">
        <v>15.507067037984267</v>
      </c>
      <c r="G754" s="21">
        <v>16.27198580419272</v>
      </c>
      <c r="H754" s="21">
        <v>15.3333782074562</v>
      </c>
    </row>
    <row r="755" spans="1:8" x14ac:dyDescent="0.35">
      <c r="A755" s="20" t="str">
        <f>B3&amp;C728&amp;D755</f>
        <v>DISTRIBUCION VOLUMEN X CRITERIO (Consumiciones)Resto pescados Ing.HOMBRE</v>
      </c>
      <c r="B755" s="20">
        <v>0</v>
      </c>
      <c r="C755" s="20">
        <v>0</v>
      </c>
      <c r="D755" s="21" t="s">
        <v>162</v>
      </c>
      <c r="E755" s="21">
        <v>57.457151909468784</v>
      </c>
      <c r="F755" s="21">
        <v>53.093557331060595</v>
      </c>
      <c r="G755" s="21">
        <v>54.352602306461165</v>
      </c>
      <c r="H755" s="21">
        <v>55.433786666332722</v>
      </c>
    </row>
    <row r="756" spans="1:8" x14ac:dyDescent="0.35">
      <c r="A756" s="20" t="str">
        <f>B3&amp;C728&amp;D756</f>
        <v>DISTRIBUCION VOLUMEN X CRITERIO (Consumiciones)Resto pescados Ing.MUJER</v>
      </c>
      <c r="B756" s="20">
        <v>0</v>
      </c>
      <c r="C756" s="20">
        <v>0</v>
      </c>
      <c r="D756" s="21" t="s">
        <v>163</v>
      </c>
      <c r="E756" s="21">
        <v>42.542838764645985</v>
      </c>
      <c r="F756" s="21">
        <v>46.906446072608439</v>
      </c>
      <c r="G756" s="21">
        <v>45.647397693538835</v>
      </c>
      <c r="H756" s="21">
        <v>44.566223769509804</v>
      </c>
    </row>
    <row r="757" spans="1:8" x14ac:dyDescent="0.35">
      <c r="A757" s="20" t="str">
        <f>B3&amp;C757&amp;D757</f>
        <v>DISTRIBUCION VOLUMEN X CRITERIO (Consumiciones)Mariscos Ing.T.ESPAÑA</v>
      </c>
      <c r="B757" s="20">
        <v>0</v>
      </c>
      <c r="C757" s="20" t="s">
        <v>72</v>
      </c>
      <c r="D757" s="21" t="s">
        <v>135</v>
      </c>
      <c r="E757" s="21">
        <v>100</v>
      </c>
      <c r="F757" s="21">
        <v>100</v>
      </c>
      <c r="G757" s="21">
        <v>100</v>
      </c>
      <c r="H757" s="21">
        <v>100</v>
      </c>
    </row>
    <row r="758" spans="1:8" x14ac:dyDescent="0.35">
      <c r="A758" s="20" t="str">
        <f>B3&amp;C757&amp;D758</f>
        <v>DISTRIBUCION VOLUMEN X CRITERIO (Consumiciones)Mariscos Ing.BCN AM</v>
      </c>
      <c r="B758" s="20">
        <v>0</v>
      </c>
      <c r="C758" s="20">
        <v>0</v>
      </c>
      <c r="D758" s="21" t="s">
        <v>136</v>
      </c>
      <c r="E758" s="21">
        <v>10.323135071334006</v>
      </c>
      <c r="F758" s="21">
        <v>9.6928876827704293</v>
      </c>
      <c r="G758" s="21">
        <v>8.7449636221781795</v>
      </c>
      <c r="H758" s="21">
        <v>8.3456125214689791</v>
      </c>
    </row>
    <row r="759" spans="1:8" x14ac:dyDescent="0.35">
      <c r="A759" s="20" t="str">
        <f>B3&amp;C757&amp;D759</f>
        <v>DISTRIBUCION VOLUMEN X CRITERIO (Consumiciones)Mariscos Ing.REST.CAT ARAGON</v>
      </c>
      <c r="B759" s="20">
        <v>0</v>
      </c>
      <c r="C759" s="20">
        <v>0</v>
      </c>
      <c r="D759" s="21" t="s">
        <v>137</v>
      </c>
      <c r="E759" s="21">
        <v>19.96651720832805</v>
      </c>
      <c r="F759" s="21">
        <v>13.57785136590196</v>
      </c>
      <c r="G759" s="21">
        <v>11.775165723899439</v>
      </c>
      <c r="H759" s="21">
        <v>13.467660411804033</v>
      </c>
    </row>
    <row r="760" spans="1:8" x14ac:dyDescent="0.35">
      <c r="A760" s="20" t="str">
        <f>B3&amp;C757&amp;D760</f>
        <v>DISTRIBUCION VOLUMEN X CRITERIO (Consumiciones)Mariscos Ing.LEVANTE</v>
      </c>
      <c r="B760" s="20">
        <v>0</v>
      </c>
      <c r="C760" s="20">
        <v>0</v>
      </c>
      <c r="D760" s="21" t="s">
        <v>138</v>
      </c>
      <c r="E760" s="21">
        <v>21.032157186567957</v>
      </c>
      <c r="F760" s="21">
        <v>22.581634251099931</v>
      </c>
      <c r="G760" s="21">
        <v>22.046149538559519</v>
      </c>
      <c r="H760" s="21">
        <v>19.385396690674554</v>
      </c>
    </row>
    <row r="761" spans="1:8" x14ac:dyDescent="0.35">
      <c r="A761" s="20" t="str">
        <f>B3&amp;C757&amp;D761</f>
        <v>DISTRIBUCION VOLUMEN X CRITERIO (Consumiciones)Mariscos Ing.ANDALUCIA</v>
      </c>
      <c r="B761" s="20">
        <v>0</v>
      </c>
      <c r="C761" s="20">
        <v>0</v>
      </c>
      <c r="D761" s="21" t="s">
        <v>139</v>
      </c>
      <c r="E761" s="21">
        <v>19.07893541132788</v>
      </c>
      <c r="F761" s="21">
        <v>21.137855828248604</v>
      </c>
      <c r="G761" s="21">
        <v>23.421705179516177</v>
      </c>
      <c r="H761" s="21">
        <v>22.219171747825076</v>
      </c>
    </row>
    <row r="762" spans="1:8" x14ac:dyDescent="0.35">
      <c r="A762" s="20" t="str">
        <f>B3&amp;C757&amp;D762</f>
        <v>DISTRIBUCION VOLUMEN X CRITERIO (Consumiciones)Mariscos Ing.MDD AM</v>
      </c>
      <c r="B762" s="20">
        <v>0</v>
      </c>
      <c r="C762" s="20">
        <v>0</v>
      </c>
      <c r="D762" s="21" t="s">
        <v>140</v>
      </c>
      <c r="E762" s="21">
        <v>9.9377381225973895</v>
      </c>
      <c r="F762" s="21">
        <v>10.995209007555305</v>
      </c>
      <c r="G762" s="21">
        <v>13.251244568642056</v>
      </c>
      <c r="H762" s="21">
        <v>13.127980134438843</v>
      </c>
    </row>
    <row r="763" spans="1:8" x14ac:dyDescent="0.35">
      <c r="A763" s="20" t="str">
        <f>B3&amp;C757&amp;D763</f>
        <v>DISTRIBUCION VOLUMEN X CRITERIO (Consumiciones)Mariscos Ing.RTO CENTRO</v>
      </c>
      <c r="B763" s="20">
        <v>0</v>
      </c>
      <c r="C763" s="20">
        <v>0</v>
      </c>
      <c r="D763" s="21" t="s">
        <v>141</v>
      </c>
      <c r="E763" s="21">
        <v>6.7405776688960692</v>
      </c>
      <c r="F763" s="21">
        <v>6.6637843501814107</v>
      </c>
      <c r="G763" s="21">
        <v>7.457633425505529</v>
      </c>
      <c r="H763" s="21">
        <v>7.8290658942505171</v>
      </c>
    </row>
    <row r="764" spans="1:8" x14ac:dyDescent="0.35">
      <c r="A764" s="20" t="str">
        <f>B3&amp;C757&amp;D764</f>
        <v>DISTRIBUCION VOLUMEN X CRITERIO (Consumiciones)Mariscos Ing.NORTE-CENTRO</v>
      </c>
      <c r="B764" s="20">
        <v>0</v>
      </c>
      <c r="C764" s="20">
        <v>0</v>
      </c>
      <c r="D764" s="21" t="s">
        <v>142</v>
      </c>
      <c r="E764" s="21">
        <v>6.2006437522410289</v>
      </c>
      <c r="F764" s="21">
        <v>7.7953223043373612</v>
      </c>
      <c r="G764" s="21">
        <v>7.7825846401227832</v>
      </c>
      <c r="H764" s="21">
        <v>9.9268353224250241</v>
      </c>
    </row>
    <row r="765" spans="1:8" x14ac:dyDescent="0.35">
      <c r="A765" s="20" t="str">
        <f>B3&amp;C757&amp;D765</f>
        <v>DISTRIBUCION VOLUMEN X CRITERIO (Consumiciones)Mariscos Ing.NOROESTE</v>
      </c>
      <c r="B765" s="20">
        <v>0</v>
      </c>
      <c r="C765" s="20">
        <v>0</v>
      </c>
      <c r="D765" s="21" t="s">
        <v>143</v>
      </c>
      <c r="E765" s="21">
        <v>6.7203130222041967</v>
      </c>
      <c r="F765" s="21">
        <v>7.5554686891714837</v>
      </c>
      <c r="G765" s="21">
        <v>5.5205295112677621</v>
      </c>
      <c r="H765" s="21">
        <v>5.6982772771129673</v>
      </c>
    </row>
    <row r="766" spans="1:8" x14ac:dyDescent="0.35">
      <c r="A766" s="20" t="str">
        <f>B3&amp;C757&amp;D766</f>
        <v>DISTRIBUCION VOLUMEN X CRITERIO (Consumiciones)Mariscos Ing.&lt;2MIL</v>
      </c>
      <c r="B766" s="20">
        <v>0</v>
      </c>
      <c r="C766" s="20">
        <v>0</v>
      </c>
      <c r="D766" s="21" t="s">
        <v>144</v>
      </c>
      <c r="E766" s="21">
        <v>3.5860112147593992</v>
      </c>
      <c r="F766" s="21">
        <v>4.2734435925508611</v>
      </c>
      <c r="G766" s="21">
        <v>4.4365180016384818</v>
      </c>
      <c r="H766" s="21">
        <v>2.961104116038578</v>
      </c>
    </row>
    <row r="767" spans="1:8" x14ac:dyDescent="0.35">
      <c r="A767" s="20" t="str">
        <f>B3&amp;C757&amp;D767</f>
        <v>DISTRIBUCION VOLUMEN X CRITERIO (Consumiciones)Mariscos Ing.2-5MIL</v>
      </c>
      <c r="B767" s="20">
        <v>0</v>
      </c>
      <c r="C767" s="20">
        <v>0</v>
      </c>
      <c r="D767" s="21" t="s">
        <v>145</v>
      </c>
      <c r="E767" s="21">
        <v>6.3705269717214419</v>
      </c>
      <c r="F767" s="21">
        <v>3.9475780684530357</v>
      </c>
      <c r="G767" s="21">
        <v>4.086024535738229</v>
      </c>
      <c r="H767" s="21">
        <v>6.7432310162183375</v>
      </c>
    </row>
    <row r="768" spans="1:8" x14ac:dyDescent="0.35">
      <c r="A768" s="20" t="str">
        <f>B3&amp;C757&amp;D768</f>
        <v>DISTRIBUCION VOLUMEN X CRITERIO (Consumiciones)Mariscos Ing.5-10MIL</v>
      </c>
      <c r="B768" s="20">
        <v>0</v>
      </c>
      <c r="C768" s="20">
        <v>0</v>
      </c>
      <c r="D768" s="21" t="s">
        <v>146</v>
      </c>
      <c r="E768" s="21">
        <v>7.521957420626137</v>
      </c>
      <c r="F768" s="21">
        <v>6.0360116340258534</v>
      </c>
      <c r="G768" s="21">
        <v>4.4235077528955546</v>
      </c>
      <c r="H768" s="21">
        <v>10.040806072568149</v>
      </c>
    </row>
    <row r="769" spans="1:8" x14ac:dyDescent="0.35">
      <c r="A769" s="20" t="str">
        <f>B3&amp;C757&amp;D769</f>
        <v>DISTRIBUCION VOLUMEN X CRITERIO (Consumiciones)Mariscos Ing.10-30MIL</v>
      </c>
      <c r="B769" s="20">
        <v>0</v>
      </c>
      <c r="C769" s="20">
        <v>0</v>
      </c>
      <c r="D769" s="21" t="s">
        <v>147</v>
      </c>
      <c r="E769" s="21">
        <v>21.300961468758512</v>
      </c>
      <c r="F769" s="21">
        <v>18.904277166353125</v>
      </c>
      <c r="G769" s="21">
        <v>17.616558786767467</v>
      </c>
      <c r="H769" s="21">
        <v>16.74711945359698</v>
      </c>
    </row>
    <row r="770" spans="1:8" x14ac:dyDescent="0.35">
      <c r="A770" s="20" t="str">
        <f>B3&amp;C757&amp;D770</f>
        <v>DISTRIBUCION VOLUMEN X CRITERIO (Consumiciones)Mariscos Ing.30-100MIL</v>
      </c>
      <c r="B770" s="20">
        <v>0</v>
      </c>
      <c r="C770" s="20">
        <v>0</v>
      </c>
      <c r="D770" s="21" t="s">
        <v>148</v>
      </c>
      <c r="E770" s="21">
        <v>17.409297256201725</v>
      </c>
      <c r="F770" s="21">
        <v>21.004265655768975</v>
      </c>
      <c r="G770" s="21">
        <v>19.401557838205161</v>
      </c>
      <c r="H770" s="21">
        <v>21.011454125446896</v>
      </c>
    </row>
    <row r="771" spans="1:8" x14ac:dyDescent="0.35">
      <c r="A771" s="20" t="str">
        <f>B3&amp;C757&amp;D771</f>
        <v>DISTRIBUCION VOLUMEN X CRITERIO (Consumiciones)Mariscos Ing.100-200MIL</v>
      </c>
      <c r="B771" s="20">
        <v>0</v>
      </c>
      <c r="C771" s="20">
        <v>0</v>
      </c>
      <c r="D771" s="21" t="s">
        <v>149</v>
      </c>
      <c r="E771" s="21">
        <v>10.354281776272597</v>
      </c>
      <c r="F771" s="21">
        <v>11.110559604163603</v>
      </c>
      <c r="G771" s="21">
        <v>11.020829940164326</v>
      </c>
      <c r="H771" s="21">
        <v>9.8865897453348754</v>
      </c>
    </row>
    <row r="772" spans="1:8" x14ac:dyDescent="0.35">
      <c r="A772" s="20" t="str">
        <f>B3&amp;C757&amp;D772</f>
        <v>DISTRIBUCION VOLUMEN X CRITERIO (Consumiciones)Mariscos Ing.200-500MIL</v>
      </c>
      <c r="B772" s="20">
        <v>0</v>
      </c>
      <c r="C772" s="20">
        <v>0</v>
      </c>
      <c r="D772" s="21" t="s">
        <v>150</v>
      </c>
      <c r="E772" s="21">
        <v>16.137105480521871</v>
      </c>
      <c r="F772" s="21">
        <v>15.577537440879668</v>
      </c>
      <c r="G772" s="21">
        <v>15.680552276763033</v>
      </c>
      <c r="H772" s="21">
        <v>12.597731394552783</v>
      </c>
    </row>
    <row r="773" spans="1:8" x14ac:dyDescent="0.35">
      <c r="A773" s="20" t="str">
        <f>B3&amp;C757&amp;D773</f>
        <v>DISTRIBUCION VOLUMEN X CRITERIO (Consumiciones)Mariscos Ing.&gt;500MIL</v>
      </c>
      <c r="B773" s="20">
        <v>0</v>
      </c>
      <c r="C773" s="20">
        <v>0</v>
      </c>
      <c r="D773" s="21" t="s">
        <v>151</v>
      </c>
      <c r="E773" s="21">
        <v>17.319872500116318</v>
      </c>
      <c r="F773" s="21">
        <v>19.146340317071367</v>
      </c>
      <c r="G773" s="21">
        <v>23.334425247495464</v>
      </c>
      <c r="H773" s="21">
        <v>20.011960573146663</v>
      </c>
    </row>
    <row r="774" spans="1:8" x14ac:dyDescent="0.35">
      <c r="A774" s="20" t="str">
        <f>B3&amp;C757&amp;D774</f>
        <v>DISTRIBUCION VOLUMEN X CRITERIO (Consumiciones)Mariscos Ing.DE 15 A 19 AÑOS</v>
      </c>
      <c r="B774" s="20">
        <v>0</v>
      </c>
      <c r="C774" s="20">
        <v>0</v>
      </c>
      <c r="D774" s="21" t="s">
        <v>152</v>
      </c>
      <c r="E774" s="21">
        <v>0</v>
      </c>
      <c r="F774" s="21">
        <v>0</v>
      </c>
      <c r="G774" s="21">
        <v>0</v>
      </c>
      <c r="H774" s="21">
        <v>0</v>
      </c>
    </row>
    <row r="775" spans="1:8" x14ac:dyDescent="0.35">
      <c r="A775" s="20" t="str">
        <f>B3&amp;C757&amp;D775</f>
        <v>DISTRIBUCION VOLUMEN X CRITERIO (Consumiciones)Mariscos Ing.DE 20 A 24 AÑOS</v>
      </c>
      <c r="B775" s="20">
        <v>0</v>
      </c>
      <c r="C775" s="20">
        <v>0</v>
      </c>
      <c r="D775" s="21" t="s">
        <v>153</v>
      </c>
      <c r="E775" s="21">
        <v>1.5113863597962023</v>
      </c>
      <c r="F775" s="21">
        <v>1.6549452502346014</v>
      </c>
      <c r="G775" s="21">
        <v>1.2226644779582792</v>
      </c>
      <c r="H775" s="21">
        <v>1.4043029037669299</v>
      </c>
    </row>
    <row r="776" spans="1:8" x14ac:dyDescent="0.35">
      <c r="A776" s="20" t="str">
        <f>B3&amp;C757&amp;D776</f>
        <v>DISTRIBUCION VOLUMEN X CRITERIO (Consumiciones)Mariscos Ing.DE 25 A 34 AÑOS</v>
      </c>
      <c r="B776" s="20">
        <v>0</v>
      </c>
      <c r="C776" s="20">
        <v>0</v>
      </c>
      <c r="D776" s="21" t="s">
        <v>154</v>
      </c>
      <c r="E776" s="21">
        <v>6.8613004187076543</v>
      </c>
      <c r="F776" s="21">
        <v>5.4833461002087684</v>
      </c>
      <c r="G776" s="21">
        <v>6.0776613272674158</v>
      </c>
      <c r="H776" s="21">
        <v>5.2654896928885133</v>
      </c>
    </row>
    <row r="777" spans="1:8" x14ac:dyDescent="0.35">
      <c r="A777" s="20" t="str">
        <f>B3&amp;C757&amp;D777</f>
        <v>DISTRIBUCION VOLUMEN X CRITERIO (Consumiciones)Mariscos Ing.DE 35 A 49 AÑOS</v>
      </c>
      <c r="B777" s="20">
        <v>0</v>
      </c>
      <c r="C777" s="20">
        <v>0</v>
      </c>
      <c r="D777" s="21" t="s">
        <v>155</v>
      </c>
      <c r="E777" s="21">
        <v>23.883397336988597</v>
      </c>
      <c r="F777" s="21">
        <v>24.243759055273685</v>
      </c>
      <c r="G777" s="21">
        <v>22.030545536175605</v>
      </c>
      <c r="H777" s="21">
        <v>19.056781194576004</v>
      </c>
    </row>
    <row r="778" spans="1:8" x14ac:dyDescent="0.35">
      <c r="A778" s="20" t="str">
        <f>B3&amp;C757&amp;D778</f>
        <v>DISTRIBUCION VOLUMEN X CRITERIO (Consumiciones)Mariscos Ing.DE 50 A 59 AÑOS</v>
      </c>
      <c r="B778" s="20">
        <v>0</v>
      </c>
      <c r="C778" s="20">
        <v>0</v>
      </c>
      <c r="D778" s="21" t="s">
        <v>156</v>
      </c>
      <c r="E778" s="21">
        <v>30.537661901226404</v>
      </c>
      <c r="F778" s="21">
        <v>28.35648899870155</v>
      </c>
      <c r="G778" s="21">
        <v>26.535539365945578</v>
      </c>
      <c r="H778" s="21">
        <v>26.967944663082161</v>
      </c>
    </row>
    <row r="779" spans="1:8" x14ac:dyDescent="0.35">
      <c r="A779" s="20" t="str">
        <f>B3&amp;C757&amp;D779</f>
        <v>DISTRIBUCION VOLUMEN X CRITERIO (Consumiciones)Mariscos Ing.DE 60 A 75 AÑOS</v>
      </c>
      <c r="B779" s="20">
        <v>0</v>
      </c>
      <c r="C779" s="20">
        <v>0</v>
      </c>
      <c r="D779" s="21" t="s">
        <v>157</v>
      </c>
      <c r="E779" s="21">
        <v>36.613188148875011</v>
      </c>
      <c r="F779" s="21">
        <v>39.77535383517943</v>
      </c>
      <c r="G779" s="21">
        <v>43.132280825682315</v>
      </c>
      <c r="H779" s="21">
        <v>46.91047886331517</v>
      </c>
    </row>
    <row r="780" spans="1:8" x14ac:dyDescent="0.35">
      <c r="A780" s="20" t="str">
        <f>B3&amp;C757&amp;D780</f>
        <v>DISTRIBUCION VOLUMEN X CRITERIO (Consumiciones)Mariscos Ing.ALTA Y MEDIA ALTA</v>
      </c>
      <c r="B780" s="20">
        <v>0</v>
      </c>
      <c r="C780" s="20">
        <v>0</v>
      </c>
      <c r="D780" s="21" t="s">
        <v>158</v>
      </c>
      <c r="E780" s="21">
        <v>33.056824840156352</v>
      </c>
      <c r="F780" s="21">
        <v>33.318770995952846</v>
      </c>
      <c r="G780" s="21">
        <v>30.879948612933511</v>
      </c>
      <c r="H780" s="21">
        <v>38.541760916650318</v>
      </c>
    </row>
    <row r="781" spans="1:8" x14ac:dyDescent="0.35">
      <c r="A781" s="20" t="str">
        <f>B3&amp;C757&amp;D781</f>
        <v>DISTRIBUCION VOLUMEN X CRITERIO (Consumiciones)Mariscos Ing.MEDIA</v>
      </c>
      <c r="B781" s="20">
        <v>0</v>
      </c>
      <c r="C781" s="20">
        <v>0</v>
      </c>
      <c r="D781" s="21" t="s">
        <v>159</v>
      </c>
      <c r="E781" s="21">
        <v>32.905408580865213</v>
      </c>
      <c r="F781" s="21">
        <v>31.214785194586515</v>
      </c>
      <c r="G781" s="21">
        <v>34.607957065203138</v>
      </c>
      <c r="H781" s="21">
        <v>33.281260634400809</v>
      </c>
    </row>
    <row r="782" spans="1:8" x14ac:dyDescent="0.35">
      <c r="A782" s="20" t="str">
        <f>B3&amp;C757&amp;D782</f>
        <v>DISTRIBUCION VOLUMEN X CRITERIO (Consumiciones)Mariscos Ing.MEDIA BAJA</v>
      </c>
      <c r="B782" s="20">
        <v>0</v>
      </c>
      <c r="C782" s="20">
        <v>0</v>
      </c>
      <c r="D782" s="21" t="s">
        <v>160</v>
      </c>
      <c r="E782" s="21">
        <v>16.751415782949501</v>
      </c>
      <c r="F782" s="21">
        <v>20.885484940555546</v>
      </c>
      <c r="G782" s="21">
        <v>20.922020858610534</v>
      </c>
      <c r="H782" s="21">
        <v>17.92691739497716</v>
      </c>
    </row>
    <row r="783" spans="1:8" x14ac:dyDescent="0.35">
      <c r="A783" s="20" t="str">
        <f>B3&amp;C757&amp;D783</f>
        <v>DISTRIBUCION VOLUMEN X CRITERIO (Consumiciones)Mariscos Ing.BAJA</v>
      </c>
      <c r="B783" s="20">
        <v>0</v>
      </c>
      <c r="C783" s="20">
        <v>0</v>
      </c>
      <c r="D783" s="21" t="s">
        <v>161</v>
      </c>
      <c r="E783" s="21">
        <v>17.286357840517937</v>
      </c>
      <c r="F783" s="21">
        <v>14.58097270288912</v>
      </c>
      <c r="G783" s="21">
        <v>13.590042962857229</v>
      </c>
      <c r="H783" s="21">
        <v>10.250061053971711</v>
      </c>
    </row>
    <row r="784" spans="1:8" x14ac:dyDescent="0.35">
      <c r="A784" s="20" t="str">
        <f>B3&amp;C757&amp;D784</f>
        <v>DISTRIBUCION VOLUMEN X CRITERIO (Consumiciones)Mariscos Ing.HOMBRE</v>
      </c>
      <c r="B784" s="20">
        <v>0</v>
      </c>
      <c r="C784" s="20">
        <v>0</v>
      </c>
      <c r="D784" s="21" t="s">
        <v>162</v>
      </c>
      <c r="E784" s="21">
        <v>53.37924305087158</v>
      </c>
      <c r="F784" s="21">
        <v>50.169989512775949</v>
      </c>
      <c r="G784" s="21">
        <v>54.872151491804843</v>
      </c>
      <c r="H784" s="21">
        <v>55.171821890551243</v>
      </c>
    </row>
    <row r="785" spans="1:8" x14ac:dyDescent="0.35">
      <c r="A785" s="20" t="str">
        <f>B3&amp;C757&amp;D785</f>
        <v>DISTRIBUCION VOLUMEN X CRITERIO (Consumiciones)Mariscos Ing.MUJER</v>
      </c>
      <c r="B785" s="20">
        <v>0</v>
      </c>
      <c r="C785" s="20">
        <v>0</v>
      </c>
      <c r="D785" s="21" t="s">
        <v>163</v>
      </c>
      <c r="E785" s="21">
        <v>46.620763658165572</v>
      </c>
      <c r="F785" s="21">
        <v>49.830024675925621</v>
      </c>
      <c r="G785" s="21">
        <v>45.127824107878681</v>
      </c>
      <c r="H785" s="21">
        <v>44.828188118296566</v>
      </c>
    </row>
    <row r="786" spans="1:8" x14ac:dyDescent="0.35">
      <c r="A786" s="20" t="str">
        <f>B3&amp;C786&amp;D786</f>
        <v>DISTRIBUCION VOLUMEN X CRITERIO (Consumiciones)Calamares Ing.T.ESPAÑA</v>
      </c>
      <c r="B786" s="20">
        <v>0</v>
      </c>
      <c r="C786" s="20" t="s">
        <v>73</v>
      </c>
      <c r="D786" s="21" t="s">
        <v>135</v>
      </c>
      <c r="E786" s="21">
        <v>100</v>
      </c>
      <c r="F786" s="21">
        <v>100</v>
      </c>
      <c r="G786" s="21">
        <v>100</v>
      </c>
      <c r="H786" s="21">
        <v>100</v>
      </c>
    </row>
    <row r="787" spans="1:8" x14ac:dyDescent="0.35">
      <c r="A787" s="20" t="str">
        <f>B3&amp;C786&amp;D787</f>
        <v>DISTRIBUCION VOLUMEN X CRITERIO (Consumiciones)Calamares Ing.BCN AM</v>
      </c>
      <c r="B787" s="20">
        <v>0</v>
      </c>
      <c r="C787" s="20">
        <v>0</v>
      </c>
      <c r="D787" s="21" t="s">
        <v>136</v>
      </c>
      <c r="E787" s="21">
        <v>8.5360812467132945</v>
      </c>
      <c r="F787" s="21">
        <v>9.0389447341371341</v>
      </c>
      <c r="G787" s="21">
        <v>7.330710342623922</v>
      </c>
      <c r="H787" s="21">
        <v>8.462812317002383</v>
      </c>
    </row>
    <row r="788" spans="1:8" x14ac:dyDescent="0.35">
      <c r="A788" s="20" t="str">
        <f>B3&amp;C786&amp;D788</f>
        <v>DISTRIBUCION VOLUMEN X CRITERIO (Consumiciones)Calamares Ing.REST.CAT ARAGON</v>
      </c>
      <c r="B788" s="20">
        <v>0</v>
      </c>
      <c r="C788" s="20">
        <v>0</v>
      </c>
      <c r="D788" s="21" t="s">
        <v>137</v>
      </c>
      <c r="E788" s="21">
        <v>18.145276518203772</v>
      </c>
      <c r="F788" s="21">
        <v>12.859728488601283</v>
      </c>
      <c r="G788" s="21">
        <v>10.793287839641547</v>
      </c>
      <c r="H788" s="21">
        <v>14.084741711660065</v>
      </c>
    </row>
    <row r="789" spans="1:8" x14ac:dyDescent="0.35">
      <c r="A789" s="20" t="str">
        <f>B3&amp;C786&amp;D789</f>
        <v>DISTRIBUCION VOLUMEN X CRITERIO (Consumiciones)Calamares Ing.LEVANTE</v>
      </c>
      <c r="B789" s="20">
        <v>0</v>
      </c>
      <c r="C789" s="20">
        <v>0</v>
      </c>
      <c r="D789" s="21" t="s">
        <v>138</v>
      </c>
      <c r="E789" s="21">
        <v>24.636313575271192</v>
      </c>
      <c r="F789" s="21">
        <v>23.771988333845211</v>
      </c>
      <c r="G789" s="21">
        <v>22.370820798388525</v>
      </c>
      <c r="H789" s="21">
        <v>23.077666595382368</v>
      </c>
    </row>
    <row r="790" spans="1:8" x14ac:dyDescent="0.35">
      <c r="A790" s="20" t="str">
        <f>B3&amp;C786&amp;D790</f>
        <v>DISTRIBUCION VOLUMEN X CRITERIO (Consumiciones)Calamares Ing.ANDALUCIA</v>
      </c>
      <c r="B790" s="20">
        <v>0</v>
      </c>
      <c r="C790" s="20">
        <v>0</v>
      </c>
      <c r="D790" s="21" t="s">
        <v>139</v>
      </c>
      <c r="E790" s="21">
        <v>16.455845514248175</v>
      </c>
      <c r="F790" s="21">
        <v>19.648895865032713</v>
      </c>
      <c r="G790" s="21">
        <v>21.933011985789637</v>
      </c>
      <c r="H790" s="21">
        <v>17.934543044120186</v>
      </c>
    </row>
    <row r="791" spans="1:8" x14ac:dyDescent="0.35">
      <c r="A791" s="20" t="str">
        <f>B3&amp;C786&amp;D791</f>
        <v>DISTRIBUCION VOLUMEN X CRITERIO (Consumiciones)Calamares Ing.MDD AM</v>
      </c>
      <c r="B791" s="20">
        <v>0</v>
      </c>
      <c r="C791" s="20">
        <v>0</v>
      </c>
      <c r="D791" s="21" t="s">
        <v>140</v>
      </c>
      <c r="E791" s="21">
        <v>10.160051581763755</v>
      </c>
      <c r="F791" s="21">
        <v>12.201017104354008</v>
      </c>
      <c r="G791" s="21">
        <v>15.830207905438417</v>
      </c>
      <c r="H791" s="21">
        <v>14.049300665100464</v>
      </c>
    </row>
    <row r="792" spans="1:8" x14ac:dyDescent="0.35">
      <c r="A792" s="20" t="str">
        <f>B3&amp;C786&amp;D792</f>
        <v>DISTRIBUCION VOLUMEN X CRITERIO (Consumiciones)Calamares Ing.RTO CENTRO</v>
      </c>
      <c r="B792" s="20">
        <v>0</v>
      </c>
      <c r="C792" s="20">
        <v>0</v>
      </c>
      <c r="D792" s="21" t="s">
        <v>141</v>
      </c>
      <c r="E792" s="21">
        <v>8.1224164955654103</v>
      </c>
      <c r="F792" s="21">
        <v>7.9590140571940333</v>
      </c>
      <c r="G792" s="21">
        <v>9.7172763063161671</v>
      </c>
      <c r="H792" s="21">
        <v>8.7714728970340676</v>
      </c>
    </row>
    <row r="793" spans="1:8" x14ac:dyDescent="0.35">
      <c r="A793" s="20" t="str">
        <f>B3&amp;C786&amp;D793</f>
        <v>DISTRIBUCION VOLUMEN X CRITERIO (Consumiciones)Calamares Ing.NORTE-CENTRO</v>
      </c>
      <c r="B793" s="20">
        <v>0</v>
      </c>
      <c r="C793" s="20">
        <v>0</v>
      </c>
      <c r="D793" s="21" t="s">
        <v>142</v>
      </c>
      <c r="E793" s="21">
        <v>6.9000452155739964</v>
      </c>
      <c r="F793" s="21">
        <v>8.5450422358879621</v>
      </c>
      <c r="G793" s="21">
        <v>8.3559185262367741</v>
      </c>
      <c r="H793" s="21">
        <v>9.502906268508351</v>
      </c>
    </row>
    <row r="794" spans="1:8" x14ac:dyDescent="0.35">
      <c r="A794" s="20" t="str">
        <f>B3&amp;C786&amp;D794</f>
        <v>DISTRIBUCION VOLUMEN X CRITERIO (Consumiciones)Calamares Ing.NOROESTE</v>
      </c>
      <c r="B794" s="20">
        <v>0</v>
      </c>
      <c r="C794" s="20">
        <v>0</v>
      </c>
      <c r="D794" s="21" t="s">
        <v>143</v>
      </c>
      <c r="E794" s="21">
        <v>7.0439817425559061</v>
      </c>
      <c r="F794" s="21">
        <v>5.9753783914224021</v>
      </c>
      <c r="G794" s="21">
        <v>3.6687679367121162</v>
      </c>
      <c r="H794" s="21">
        <v>4.1165590684537205</v>
      </c>
    </row>
    <row r="795" spans="1:8" x14ac:dyDescent="0.35">
      <c r="A795" s="20" t="str">
        <f>B3&amp;C786&amp;D795</f>
        <v>DISTRIBUCION VOLUMEN X CRITERIO (Consumiciones)Calamares Ing.&lt;2MIL</v>
      </c>
      <c r="B795" s="20">
        <v>0</v>
      </c>
      <c r="C795" s="20">
        <v>0</v>
      </c>
      <c r="D795" s="21" t="s">
        <v>144</v>
      </c>
      <c r="E795" s="21">
        <v>3.6921028333281245</v>
      </c>
      <c r="F795" s="21">
        <v>4.006305993406639</v>
      </c>
      <c r="G795" s="21">
        <v>0</v>
      </c>
      <c r="H795" s="21">
        <v>0</v>
      </c>
    </row>
    <row r="796" spans="1:8" x14ac:dyDescent="0.35">
      <c r="A796" s="20" t="str">
        <f>B3&amp;C786&amp;D796</f>
        <v>DISTRIBUCION VOLUMEN X CRITERIO (Consumiciones)Calamares Ing.2-5MIL</v>
      </c>
      <c r="B796" s="20">
        <v>0</v>
      </c>
      <c r="C796" s="20">
        <v>0</v>
      </c>
      <c r="D796" s="21" t="s">
        <v>145</v>
      </c>
      <c r="E796" s="21">
        <v>6.6054254951971618</v>
      </c>
      <c r="F796" s="21">
        <v>3.7750209245240107</v>
      </c>
      <c r="G796" s="21">
        <v>3.9201063332030808</v>
      </c>
      <c r="H796" s="21">
        <v>6.9065665674248908</v>
      </c>
    </row>
    <row r="797" spans="1:8" x14ac:dyDescent="0.35">
      <c r="A797" s="20" t="str">
        <f>B3&amp;C786&amp;D797</f>
        <v>DISTRIBUCION VOLUMEN X CRITERIO (Consumiciones)Calamares Ing.5-10MIL</v>
      </c>
      <c r="B797" s="20">
        <v>0</v>
      </c>
      <c r="C797" s="20">
        <v>0</v>
      </c>
      <c r="D797" s="21" t="s">
        <v>146</v>
      </c>
      <c r="E797" s="21">
        <v>9.2957640378900397</v>
      </c>
      <c r="F797" s="21">
        <v>7.8134617619604718</v>
      </c>
      <c r="G797" s="21">
        <v>5.1721505870629354</v>
      </c>
      <c r="H797" s="21">
        <v>12.370116458688523</v>
      </c>
    </row>
    <row r="798" spans="1:8" x14ac:dyDescent="0.35">
      <c r="A798" s="20" t="str">
        <f>B3&amp;C786&amp;D798</f>
        <v>DISTRIBUCION VOLUMEN X CRITERIO (Consumiciones)Calamares Ing.10-30MIL</v>
      </c>
      <c r="B798" s="20">
        <v>0</v>
      </c>
      <c r="C798" s="20">
        <v>0</v>
      </c>
      <c r="D798" s="21" t="s">
        <v>147</v>
      </c>
      <c r="E798" s="21">
        <v>21.706173675363729</v>
      </c>
      <c r="F798" s="21">
        <v>16.903414942605345</v>
      </c>
      <c r="G798" s="21">
        <v>16.653244818611395</v>
      </c>
      <c r="H798" s="21">
        <v>14.627204090366581</v>
      </c>
    </row>
    <row r="799" spans="1:8" x14ac:dyDescent="0.35">
      <c r="A799" s="20" t="str">
        <f>B3&amp;C786&amp;D799</f>
        <v>DISTRIBUCION VOLUMEN X CRITERIO (Consumiciones)Calamares Ing.30-100MIL</v>
      </c>
      <c r="B799" s="20">
        <v>0</v>
      </c>
      <c r="C799" s="20">
        <v>0</v>
      </c>
      <c r="D799" s="21" t="s">
        <v>148</v>
      </c>
      <c r="E799" s="21">
        <v>15.384441935865222</v>
      </c>
      <c r="F799" s="21">
        <v>20.93559583900894</v>
      </c>
      <c r="G799" s="21">
        <v>22.33885125282708</v>
      </c>
      <c r="H799" s="21">
        <v>22.485347996162456</v>
      </c>
    </row>
    <row r="800" spans="1:8" x14ac:dyDescent="0.35">
      <c r="A800" s="20" t="str">
        <f>B3&amp;C786&amp;D800</f>
        <v>DISTRIBUCION VOLUMEN X CRITERIO (Consumiciones)Calamares Ing.100-200MIL</v>
      </c>
      <c r="B800" s="20">
        <v>0</v>
      </c>
      <c r="C800" s="20">
        <v>0</v>
      </c>
      <c r="D800" s="21" t="s">
        <v>149</v>
      </c>
      <c r="E800" s="21">
        <v>11.016453577092044</v>
      </c>
      <c r="F800" s="21">
        <v>11.124794899473528</v>
      </c>
      <c r="G800" s="21">
        <v>10.895078347542112</v>
      </c>
      <c r="H800" s="21">
        <v>8.2009131236103094</v>
      </c>
    </row>
    <row r="801" spans="1:8" x14ac:dyDescent="0.35">
      <c r="A801" s="20" t="str">
        <f>B3&amp;C786&amp;D801</f>
        <v>DISTRIBUCION VOLUMEN X CRITERIO (Consumiciones)Calamares Ing.200-500MIL</v>
      </c>
      <c r="B801" s="20">
        <v>0</v>
      </c>
      <c r="C801" s="20">
        <v>0</v>
      </c>
      <c r="D801" s="21" t="s">
        <v>150</v>
      </c>
      <c r="E801" s="21">
        <v>16.532517505323277</v>
      </c>
      <c r="F801" s="21">
        <v>16.191594286290361</v>
      </c>
      <c r="G801" s="21">
        <v>16.406957872902677</v>
      </c>
      <c r="H801" s="21">
        <v>13.776221047386256</v>
      </c>
    </row>
    <row r="802" spans="1:8" x14ac:dyDescent="0.35">
      <c r="A802" s="20" t="str">
        <f>B3&amp;C786&amp;D802</f>
        <v>DISTRIBUCION VOLUMEN X CRITERIO (Consumiciones)Calamares Ing.&gt;500MIL</v>
      </c>
      <c r="B802" s="20">
        <v>0</v>
      </c>
      <c r="C802" s="20">
        <v>0</v>
      </c>
      <c r="D802" s="21" t="s">
        <v>151</v>
      </c>
      <c r="E802" s="21">
        <v>15.767134358536742</v>
      </c>
      <c r="F802" s="21">
        <v>19.249815204383783</v>
      </c>
      <c r="G802" s="21">
        <v>21.307373887281749</v>
      </c>
      <c r="H802" s="21">
        <v>19.654454288751722</v>
      </c>
    </row>
    <row r="803" spans="1:8" x14ac:dyDescent="0.35">
      <c r="A803" s="20" t="str">
        <f>B3&amp;C786&amp;D803</f>
        <v>DISTRIBUCION VOLUMEN X CRITERIO (Consumiciones)Calamares Ing.DE 15 A 19 AÑOS</v>
      </c>
      <c r="B803" s="20">
        <v>0</v>
      </c>
      <c r="C803" s="20">
        <v>0</v>
      </c>
      <c r="D803" s="21" t="s">
        <v>152</v>
      </c>
      <c r="E803" s="21">
        <v>0</v>
      </c>
      <c r="F803" s="21">
        <v>0</v>
      </c>
      <c r="G803" s="21">
        <v>0</v>
      </c>
      <c r="H803" s="21">
        <v>0</v>
      </c>
    </row>
    <row r="804" spans="1:8" x14ac:dyDescent="0.35">
      <c r="A804" s="20" t="str">
        <f>B3&amp;C786&amp;D804</f>
        <v>DISTRIBUCION VOLUMEN X CRITERIO (Consumiciones)Calamares Ing.DE 20 A 24 AÑOS</v>
      </c>
      <c r="B804" s="20">
        <v>0</v>
      </c>
      <c r="C804" s="20">
        <v>0</v>
      </c>
      <c r="D804" s="21" t="s">
        <v>153</v>
      </c>
      <c r="E804" s="21">
        <v>1.9238152398565602</v>
      </c>
      <c r="F804" s="21">
        <v>2.077661969547826</v>
      </c>
      <c r="G804" s="21">
        <v>1.309439927369394</v>
      </c>
      <c r="H804" s="21">
        <v>2.0496028317922486</v>
      </c>
    </row>
    <row r="805" spans="1:8" x14ac:dyDescent="0.35">
      <c r="A805" s="20" t="str">
        <f>B3&amp;C786&amp;D805</f>
        <v>DISTRIBUCION VOLUMEN X CRITERIO (Consumiciones)Calamares Ing.DE 25 A 34 AÑOS</v>
      </c>
      <c r="B805" s="20">
        <v>0</v>
      </c>
      <c r="C805" s="20">
        <v>0</v>
      </c>
      <c r="D805" s="21" t="s">
        <v>154</v>
      </c>
      <c r="E805" s="21">
        <v>7.2515750714412865</v>
      </c>
      <c r="F805" s="21">
        <v>5.1389174041465893</v>
      </c>
      <c r="G805" s="21">
        <v>5.4222876638746929</v>
      </c>
      <c r="H805" s="21">
        <v>4.5066865612326552</v>
      </c>
    </row>
    <row r="806" spans="1:8" x14ac:dyDescent="0.35">
      <c r="A806" s="20" t="str">
        <f>B3&amp;C786&amp;D806</f>
        <v>DISTRIBUCION VOLUMEN X CRITERIO (Consumiciones)Calamares Ing.DE 35 A 49 AÑOS</v>
      </c>
      <c r="B806" s="20">
        <v>0</v>
      </c>
      <c r="C806" s="20">
        <v>0</v>
      </c>
      <c r="D806" s="21" t="s">
        <v>155</v>
      </c>
      <c r="E806" s="21">
        <v>24.735024336917512</v>
      </c>
      <c r="F806" s="21">
        <v>25.016900383859092</v>
      </c>
      <c r="G806" s="21">
        <v>26.286679842889704</v>
      </c>
      <c r="H806" s="21">
        <v>19.719008081996282</v>
      </c>
    </row>
    <row r="807" spans="1:8" x14ac:dyDescent="0.35">
      <c r="A807" s="20" t="str">
        <f>B3&amp;C786&amp;D807</f>
        <v>DISTRIBUCION VOLUMEN X CRITERIO (Consumiciones)Calamares Ing.DE 50 A 59 AÑOS</v>
      </c>
      <c r="B807" s="20">
        <v>0</v>
      </c>
      <c r="C807" s="20">
        <v>0</v>
      </c>
      <c r="D807" s="21" t="s">
        <v>156</v>
      </c>
      <c r="E807" s="21">
        <v>31.614647807707097</v>
      </c>
      <c r="F807" s="21">
        <v>27.596665607182963</v>
      </c>
      <c r="G807" s="21">
        <v>26.440799967308347</v>
      </c>
      <c r="H807" s="21">
        <v>24.698622741162779</v>
      </c>
    </row>
    <row r="808" spans="1:8" x14ac:dyDescent="0.35">
      <c r="A808" s="20" t="str">
        <f>B3&amp;C786&amp;D808</f>
        <v>DISTRIBUCION VOLUMEN X CRITERIO (Consumiciones)Calamares Ing.DE 60 A 75 AÑOS</v>
      </c>
      <c r="B808" s="20">
        <v>0</v>
      </c>
      <c r="C808" s="20">
        <v>0</v>
      </c>
      <c r="D808" s="21" t="s">
        <v>157</v>
      </c>
      <c r="E808" s="21">
        <v>33.713463200433743</v>
      </c>
      <c r="F808" s="21">
        <v>39.651085446076685</v>
      </c>
      <c r="G808" s="21">
        <v>38.551185490815406</v>
      </c>
      <c r="H808" s="21">
        <v>48.725059374342941</v>
      </c>
    </row>
    <row r="809" spans="1:8" x14ac:dyDescent="0.35">
      <c r="A809" s="20" t="str">
        <f>B3&amp;C786&amp;D809</f>
        <v>DISTRIBUCION VOLUMEN X CRITERIO (Consumiciones)Calamares Ing.ALTA Y MEDIA ALTA</v>
      </c>
      <c r="B809" s="20">
        <v>0</v>
      </c>
      <c r="C809" s="20">
        <v>0</v>
      </c>
      <c r="D809" s="21" t="s">
        <v>158</v>
      </c>
      <c r="E809" s="21">
        <v>31.972066558955536</v>
      </c>
      <c r="F809" s="21">
        <v>34.160766659823004</v>
      </c>
      <c r="G809" s="21">
        <v>29.10203487470417</v>
      </c>
      <c r="H809" s="21">
        <v>38.113822624301029</v>
      </c>
    </row>
    <row r="810" spans="1:8" x14ac:dyDescent="0.35">
      <c r="A810" s="20" t="str">
        <f>B3&amp;C786&amp;D810</f>
        <v>DISTRIBUCION VOLUMEN X CRITERIO (Consumiciones)Calamares Ing.MEDIA</v>
      </c>
      <c r="B810" s="20">
        <v>0</v>
      </c>
      <c r="C810" s="20">
        <v>0</v>
      </c>
      <c r="D810" s="21" t="s">
        <v>159</v>
      </c>
      <c r="E810" s="21">
        <v>31.647803630562603</v>
      </c>
      <c r="F810" s="21">
        <v>29.33605120488081</v>
      </c>
      <c r="G810" s="21">
        <v>34.582842561968484</v>
      </c>
      <c r="H810" s="21">
        <v>33.871692372229312</v>
      </c>
    </row>
    <row r="811" spans="1:8" x14ac:dyDescent="0.35">
      <c r="A811" s="20" t="str">
        <f>B3&amp;C786&amp;D811</f>
        <v>DISTRIBUCION VOLUMEN X CRITERIO (Consumiciones)Calamares Ing.MEDIA BAJA</v>
      </c>
      <c r="B811" s="20">
        <v>0</v>
      </c>
      <c r="C811" s="20">
        <v>0</v>
      </c>
      <c r="D811" s="21" t="s">
        <v>160</v>
      </c>
      <c r="E811" s="21">
        <v>18.012835821605368</v>
      </c>
      <c r="F811" s="21">
        <v>20.364783364609874</v>
      </c>
      <c r="G811" s="21">
        <v>21.228483946052869</v>
      </c>
      <c r="H811" s="21">
        <v>18.919498634345182</v>
      </c>
    </row>
    <row r="812" spans="1:8" x14ac:dyDescent="0.35">
      <c r="A812" s="20" t="str">
        <f>B3&amp;C786&amp;D812</f>
        <v>DISTRIBUCION VOLUMEN X CRITERIO (Consumiciones)Calamares Ing.BAJA</v>
      </c>
      <c r="B812" s="20">
        <v>0</v>
      </c>
      <c r="C812" s="20">
        <v>0</v>
      </c>
      <c r="D812" s="21" t="s">
        <v>161</v>
      </c>
      <c r="E812" s="21">
        <v>18.367310125163232</v>
      </c>
      <c r="F812" s="21">
        <v>16.138399608002192</v>
      </c>
      <c r="G812" s="21">
        <v>15.086635334980278</v>
      </c>
      <c r="H812" s="21">
        <v>9.0949863691244683</v>
      </c>
    </row>
    <row r="813" spans="1:8" x14ac:dyDescent="0.35">
      <c r="A813" s="20" t="str">
        <f>B3&amp;C786&amp;D813</f>
        <v>DISTRIBUCION VOLUMEN X CRITERIO (Consumiciones)Calamares Ing.HOMBRE</v>
      </c>
      <c r="B813" s="20">
        <v>0</v>
      </c>
      <c r="C813" s="20">
        <v>0</v>
      </c>
      <c r="D813" s="21" t="s">
        <v>162</v>
      </c>
      <c r="E813" s="21">
        <v>52.439993396012341</v>
      </c>
      <c r="F813" s="21">
        <v>50.024298907034826</v>
      </c>
      <c r="G813" s="21">
        <v>54.341154110441657</v>
      </c>
      <c r="H813" s="21">
        <v>56.882597329380438</v>
      </c>
    </row>
    <row r="814" spans="1:8" x14ac:dyDescent="0.35">
      <c r="A814" s="20" t="str">
        <f>B3&amp;C786&amp;D814</f>
        <v>DISTRIBUCION VOLUMEN X CRITERIO (Consumiciones)Calamares Ing.MUJER</v>
      </c>
      <c r="B814" s="20">
        <v>0</v>
      </c>
      <c r="C814" s="20">
        <v>0</v>
      </c>
      <c r="D814" s="21" t="s">
        <v>163</v>
      </c>
      <c r="E814" s="21">
        <v>47.560015096770165</v>
      </c>
      <c r="F814" s="21">
        <v>49.975692719806304</v>
      </c>
      <c r="G814" s="21">
        <v>45.65884588955835</v>
      </c>
      <c r="H814" s="21">
        <v>43.117402670619562</v>
      </c>
    </row>
    <row r="815" spans="1:8" x14ac:dyDescent="0.35">
      <c r="A815" s="20" t="str">
        <f>B3&amp;C815&amp;D815</f>
        <v>DISTRIBUCION VOLUMEN X CRITERIO (Consumiciones)Pulpo/sepia Ing.T.ESPAÑA</v>
      </c>
      <c r="B815" s="20">
        <v>0</v>
      </c>
      <c r="C815" s="20" t="s">
        <v>74</v>
      </c>
      <c r="D815" s="21" t="s">
        <v>135</v>
      </c>
      <c r="E815" s="21">
        <v>100</v>
      </c>
      <c r="F815" s="21">
        <v>100</v>
      </c>
      <c r="G815" s="21">
        <v>100</v>
      </c>
      <c r="H815" s="21">
        <v>100</v>
      </c>
    </row>
    <row r="816" spans="1:8" x14ac:dyDescent="0.35">
      <c r="A816" s="20" t="str">
        <f>B3&amp;C815&amp;D816</f>
        <v>DISTRIBUCION VOLUMEN X CRITERIO (Consumiciones)Pulpo/sepia Ing.BCN AM</v>
      </c>
      <c r="B816" s="20">
        <v>0</v>
      </c>
      <c r="C816" s="20">
        <v>0</v>
      </c>
      <c r="D816" s="21" t="s">
        <v>136</v>
      </c>
      <c r="E816" s="21">
        <v>13.112306041332985</v>
      </c>
      <c r="F816" s="21">
        <v>13.672806300869949</v>
      </c>
      <c r="G816" s="21">
        <v>12.355892757442739</v>
      </c>
      <c r="H816" s="21">
        <v>12.24605968395459</v>
      </c>
    </row>
    <row r="817" spans="1:8" x14ac:dyDescent="0.35">
      <c r="A817" s="20" t="str">
        <f>B3&amp;C815&amp;D817</f>
        <v>DISTRIBUCION VOLUMEN X CRITERIO (Consumiciones)Pulpo/sepia Ing.REST.CAT ARAGON</v>
      </c>
      <c r="B817" s="20">
        <v>0</v>
      </c>
      <c r="C817" s="20">
        <v>0</v>
      </c>
      <c r="D817" s="21" t="s">
        <v>137</v>
      </c>
      <c r="E817" s="21">
        <v>22.338463115369368</v>
      </c>
      <c r="F817" s="21">
        <v>17.02148294987915</v>
      </c>
      <c r="G817" s="21">
        <v>18.469670500828485</v>
      </c>
      <c r="H817" s="21">
        <v>19.470106764836682</v>
      </c>
    </row>
    <row r="818" spans="1:8" x14ac:dyDescent="0.35">
      <c r="A818" s="20" t="str">
        <f>B3&amp;C815&amp;D818</f>
        <v>DISTRIBUCION VOLUMEN X CRITERIO (Consumiciones)Pulpo/sepia Ing.LEVANTE</v>
      </c>
      <c r="B818" s="20">
        <v>0</v>
      </c>
      <c r="C818" s="20">
        <v>0</v>
      </c>
      <c r="D818" s="21" t="s">
        <v>138</v>
      </c>
      <c r="E818" s="21">
        <v>23.384635036231845</v>
      </c>
      <c r="F818" s="21">
        <v>22.440187698859489</v>
      </c>
      <c r="G818" s="21">
        <v>22.907725925289409</v>
      </c>
      <c r="H818" s="21">
        <v>19.651930795515042</v>
      </c>
    </row>
    <row r="819" spans="1:8" x14ac:dyDescent="0.35">
      <c r="A819" s="20" t="str">
        <f>B3&amp;C815&amp;D819</f>
        <v>DISTRIBUCION VOLUMEN X CRITERIO (Consumiciones)Pulpo/sepia Ing.ANDALUCIA</v>
      </c>
      <c r="B819" s="20">
        <v>0</v>
      </c>
      <c r="C819" s="20">
        <v>0</v>
      </c>
      <c r="D819" s="21" t="s">
        <v>139</v>
      </c>
      <c r="E819" s="21">
        <v>14.086665241343752</v>
      </c>
      <c r="F819" s="21">
        <v>17.664767770462223</v>
      </c>
      <c r="G819" s="21">
        <v>18.090304880874346</v>
      </c>
      <c r="H819" s="21">
        <v>15.945046616379752</v>
      </c>
    </row>
    <row r="820" spans="1:8" x14ac:dyDescent="0.35">
      <c r="A820" s="20" t="str">
        <f>B3&amp;C815&amp;D820</f>
        <v>DISTRIBUCION VOLUMEN X CRITERIO (Consumiciones)Pulpo/sepia Ing.MDD AM</v>
      </c>
      <c r="B820" s="20">
        <v>0</v>
      </c>
      <c r="C820" s="20">
        <v>0</v>
      </c>
      <c r="D820" s="21" t="s">
        <v>140</v>
      </c>
      <c r="E820" s="21">
        <v>10.045025795583847</v>
      </c>
      <c r="F820" s="21">
        <v>11.780758443572639</v>
      </c>
      <c r="G820" s="21">
        <v>12.200822679426311</v>
      </c>
      <c r="H820" s="21">
        <v>13.115932218009258</v>
      </c>
    </row>
    <row r="821" spans="1:8" x14ac:dyDescent="0.35">
      <c r="A821" s="20" t="str">
        <f>B3&amp;C815&amp;D821</f>
        <v>DISTRIBUCION VOLUMEN X CRITERIO (Consumiciones)Pulpo/sepia Ing.RTO CENTRO</v>
      </c>
      <c r="B821" s="20">
        <v>0</v>
      </c>
      <c r="C821" s="20">
        <v>0</v>
      </c>
      <c r="D821" s="21" t="s">
        <v>141</v>
      </c>
      <c r="E821" s="21">
        <v>5.715857735517357</v>
      </c>
      <c r="F821" s="21">
        <v>4.8292211738288922</v>
      </c>
      <c r="G821" s="21">
        <v>5.3469146372242875</v>
      </c>
      <c r="H821" s="21">
        <v>5.5988986981915509</v>
      </c>
    </row>
    <row r="822" spans="1:8" x14ac:dyDescent="0.35">
      <c r="A822" s="20" t="str">
        <f>B3&amp;C815&amp;D822</f>
        <v>DISTRIBUCION VOLUMEN X CRITERIO (Consumiciones)Pulpo/sepia Ing.NORTE-CENTRO</v>
      </c>
      <c r="B822" s="20">
        <v>0</v>
      </c>
      <c r="C822" s="20">
        <v>0</v>
      </c>
      <c r="D822" s="21" t="s">
        <v>142</v>
      </c>
      <c r="E822" s="21">
        <v>5.079266805954882</v>
      </c>
      <c r="F822" s="21">
        <v>6.6898006318765315</v>
      </c>
      <c r="G822" s="21">
        <v>6.4991494720248051</v>
      </c>
      <c r="H822" s="21">
        <v>9.6285430675677688</v>
      </c>
    </row>
    <row r="823" spans="1:8" x14ac:dyDescent="0.35">
      <c r="A823" s="20" t="str">
        <f>B3&amp;C815&amp;D823</f>
        <v>DISTRIBUCION VOLUMEN X CRITERIO (Consumiciones)Pulpo/sepia Ing.NOROESTE</v>
      </c>
      <c r="B823" s="20">
        <v>0</v>
      </c>
      <c r="C823" s="20">
        <v>0</v>
      </c>
      <c r="D823" s="21" t="s">
        <v>143</v>
      </c>
      <c r="E823" s="21">
        <v>6.2377842406221173</v>
      </c>
      <c r="F823" s="21">
        <v>5.9009863483991642</v>
      </c>
      <c r="G823" s="21">
        <v>4.1295371427208893</v>
      </c>
      <c r="H823" s="21">
        <v>4.3434945281342072</v>
      </c>
    </row>
    <row r="824" spans="1:8" x14ac:dyDescent="0.35">
      <c r="A824" s="20" t="str">
        <f>B3&amp;C815&amp;D824</f>
        <v>DISTRIBUCION VOLUMEN X CRITERIO (Consumiciones)Pulpo/sepia Ing.&lt;2MIL</v>
      </c>
      <c r="B824" s="20">
        <v>0</v>
      </c>
      <c r="C824" s="20">
        <v>0</v>
      </c>
      <c r="D824" s="21" t="s">
        <v>144</v>
      </c>
      <c r="E824" s="21">
        <v>3.5744379637691894</v>
      </c>
      <c r="F824" s="21">
        <v>0</v>
      </c>
      <c r="G824" s="21">
        <v>0</v>
      </c>
      <c r="H824" s="21">
        <v>0</v>
      </c>
    </row>
    <row r="825" spans="1:8" x14ac:dyDescent="0.35">
      <c r="A825" s="20" t="str">
        <f>B3&amp;C815&amp;D825</f>
        <v>DISTRIBUCION VOLUMEN X CRITERIO (Consumiciones)Pulpo/sepia Ing.2-5MIL</v>
      </c>
      <c r="B825" s="20">
        <v>0</v>
      </c>
      <c r="C825" s="20">
        <v>0</v>
      </c>
      <c r="D825" s="21" t="s">
        <v>145</v>
      </c>
      <c r="E825" s="21">
        <v>8.8465483717670121</v>
      </c>
      <c r="F825" s="21">
        <v>3.0748313522392103</v>
      </c>
      <c r="G825" s="21">
        <v>0</v>
      </c>
      <c r="H825" s="21">
        <v>5.9805824590626377</v>
      </c>
    </row>
    <row r="826" spans="1:8" x14ac:dyDescent="0.35">
      <c r="A826" s="20" t="str">
        <f>B3&amp;C815&amp;D826</f>
        <v>DISTRIBUCION VOLUMEN X CRITERIO (Consumiciones)Pulpo/sepia Ing.5-10MIL</v>
      </c>
      <c r="B826" s="20">
        <v>0</v>
      </c>
      <c r="C826" s="20">
        <v>0</v>
      </c>
      <c r="D826" s="21" t="s">
        <v>146</v>
      </c>
      <c r="E826" s="21">
        <v>7.1480072743235841</v>
      </c>
      <c r="F826" s="21">
        <v>6.3350669904163981</v>
      </c>
      <c r="G826" s="21">
        <v>5.5744989173258013</v>
      </c>
      <c r="H826" s="21">
        <v>13.615867880547249</v>
      </c>
    </row>
    <row r="827" spans="1:8" x14ac:dyDescent="0.35">
      <c r="A827" s="20" t="str">
        <f>B3&amp;C815&amp;D827</f>
        <v>DISTRIBUCION VOLUMEN X CRITERIO (Consumiciones)Pulpo/sepia Ing.10-30MIL</v>
      </c>
      <c r="B827" s="20">
        <v>0</v>
      </c>
      <c r="C827" s="20">
        <v>0</v>
      </c>
      <c r="D827" s="21" t="s">
        <v>147</v>
      </c>
      <c r="E827" s="21">
        <v>21.611821500564783</v>
      </c>
      <c r="F827" s="21">
        <v>20.366215696571441</v>
      </c>
      <c r="G827" s="21">
        <v>24.182685580885192</v>
      </c>
      <c r="H827" s="21">
        <v>16.996546987203914</v>
      </c>
    </row>
    <row r="828" spans="1:8" x14ac:dyDescent="0.35">
      <c r="A828" s="20" t="str">
        <f>B3&amp;C815&amp;D828</f>
        <v>DISTRIBUCION VOLUMEN X CRITERIO (Consumiciones)Pulpo/sepia Ing.30-100MIL</v>
      </c>
      <c r="B828" s="20">
        <v>0</v>
      </c>
      <c r="C828" s="20">
        <v>0</v>
      </c>
      <c r="D828" s="21" t="s">
        <v>148</v>
      </c>
      <c r="E828" s="21">
        <v>18.357633277183204</v>
      </c>
      <c r="F828" s="21">
        <v>23.572681512711561</v>
      </c>
      <c r="G828" s="21">
        <v>19.067282813936153</v>
      </c>
      <c r="H828" s="21">
        <v>20.429671730472698</v>
      </c>
    </row>
    <row r="829" spans="1:8" x14ac:dyDescent="0.35">
      <c r="A829" s="20" t="str">
        <f>B3&amp;C815&amp;D829</f>
        <v>DISTRIBUCION VOLUMEN X CRITERIO (Consumiciones)Pulpo/sepia Ing.100-200MIL</v>
      </c>
      <c r="B829" s="20">
        <v>0</v>
      </c>
      <c r="C829" s="20">
        <v>0</v>
      </c>
      <c r="D829" s="21" t="s">
        <v>149</v>
      </c>
      <c r="E829" s="21">
        <v>8.6697751130336282</v>
      </c>
      <c r="F829" s="21">
        <v>8.72331328272214</v>
      </c>
      <c r="G829" s="21">
        <v>10.838920664028178</v>
      </c>
      <c r="H829" s="21">
        <v>9.3525565657086993</v>
      </c>
    </row>
    <row r="830" spans="1:8" x14ac:dyDescent="0.35">
      <c r="A830" s="20" t="str">
        <f>B3&amp;C815&amp;D830</f>
        <v>DISTRIBUCION VOLUMEN X CRITERIO (Consumiciones)Pulpo/sepia Ing.200-500MIL</v>
      </c>
      <c r="B830" s="20">
        <v>0</v>
      </c>
      <c r="C830" s="20">
        <v>0</v>
      </c>
      <c r="D830" s="21" t="s">
        <v>150</v>
      </c>
      <c r="E830" s="21">
        <v>15.527935897741193</v>
      </c>
      <c r="F830" s="21">
        <v>16.311011982432724</v>
      </c>
      <c r="G830" s="21">
        <v>11.142544079663946</v>
      </c>
      <c r="H830" s="21">
        <v>12.122544129489395</v>
      </c>
    </row>
    <row r="831" spans="1:8" x14ac:dyDescent="0.35">
      <c r="A831" s="20" t="str">
        <f>B3&amp;C815&amp;D831</f>
        <v>DISTRIBUCION VOLUMEN X CRITERIO (Consumiciones)Pulpo/sepia Ing.&gt;500MIL</v>
      </c>
      <c r="B831" s="20">
        <v>0</v>
      </c>
      <c r="C831" s="20">
        <v>0</v>
      </c>
      <c r="D831" s="21" t="s">
        <v>151</v>
      </c>
      <c r="E831" s="21">
        <v>16.263845131245322</v>
      </c>
      <c r="F831" s="21">
        <v>17.682802934838531</v>
      </c>
      <c r="G831" s="21">
        <v>21.292899249888762</v>
      </c>
      <c r="H831" s="21">
        <v>18.560951261191004</v>
      </c>
    </row>
    <row r="832" spans="1:8" x14ac:dyDescent="0.35">
      <c r="A832" s="20" t="str">
        <f>B3&amp;C815&amp;D832</f>
        <v>DISTRIBUCION VOLUMEN X CRITERIO (Consumiciones)Pulpo/sepia Ing.DE 15 A 19 AÑOS</v>
      </c>
      <c r="B832" s="20">
        <v>0</v>
      </c>
      <c r="C832" s="20">
        <v>0</v>
      </c>
      <c r="D832" s="21" t="s">
        <v>152</v>
      </c>
      <c r="E832" s="21">
        <v>0</v>
      </c>
      <c r="F832" s="21">
        <v>0</v>
      </c>
      <c r="G832" s="21">
        <v>0</v>
      </c>
      <c r="H832" s="21">
        <v>0</v>
      </c>
    </row>
    <row r="833" spans="1:8" x14ac:dyDescent="0.35">
      <c r="A833" s="20" t="str">
        <f>B3&amp;C815&amp;D833</f>
        <v>DISTRIBUCION VOLUMEN X CRITERIO (Consumiciones)Pulpo/sepia Ing.DE 20 A 24 AÑOS</v>
      </c>
      <c r="B833" s="20">
        <v>0</v>
      </c>
      <c r="C833" s="20">
        <v>0</v>
      </c>
      <c r="D833" s="21" t="s">
        <v>153</v>
      </c>
      <c r="E833" s="21">
        <v>1.3555617618647782</v>
      </c>
      <c r="F833" s="21">
        <v>0</v>
      </c>
      <c r="G833" s="21">
        <v>0</v>
      </c>
      <c r="H833" s="21">
        <v>0</v>
      </c>
    </row>
    <row r="834" spans="1:8" x14ac:dyDescent="0.35">
      <c r="A834" s="20" t="str">
        <f>B3&amp;C815&amp;D834</f>
        <v>DISTRIBUCION VOLUMEN X CRITERIO (Consumiciones)Pulpo/sepia Ing.DE 25 A 34 AÑOS</v>
      </c>
      <c r="B834" s="20">
        <v>0</v>
      </c>
      <c r="C834" s="20">
        <v>0</v>
      </c>
      <c r="D834" s="21" t="s">
        <v>154</v>
      </c>
      <c r="E834" s="21">
        <v>6.4055823652008623</v>
      </c>
      <c r="F834" s="21">
        <v>5.7607571866368543</v>
      </c>
      <c r="G834" s="21">
        <v>5.4529123328580935</v>
      </c>
      <c r="H834" s="21">
        <v>4.4508108287725623</v>
      </c>
    </row>
    <row r="835" spans="1:8" x14ac:dyDescent="0.35">
      <c r="A835" s="20" t="str">
        <f>B3&amp;C815&amp;D835</f>
        <v>DISTRIBUCION VOLUMEN X CRITERIO (Consumiciones)Pulpo/sepia Ing.DE 35 A 49 AÑOS</v>
      </c>
      <c r="B835" s="20">
        <v>0</v>
      </c>
      <c r="C835" s="20">
        <v>0</v>
      </c>
      <c r="D835" s="21" t="s">
        <v>155</v>
      </c>
      <c r="E835" s="21">
        <v>24.432251261307247</v>
      </c>
      <c r="F835" s="21">
        <v>25.004203544771947</v>
      </c>
      <c r="G835" s="21">
        <v>20.150028995783128</v>
      </c>
      <c r="H835" s="21">
        <v>17.91865482386029</v>
      </c>
    </row>
    <row r="836" spans="1:8" x14ac:dyDescent="0.35">
      <c r="A836" s="20" t="str">
        <f>B3&amp;C815&amp;D836</f>
        <v>DISTRIBUCION VOLUMEN X CRITERIO (Consumiciones)Pulpo/sepia Ing.DE 50 A 59 AÑOS</v>
      </c>
      <c r="B836" s="20">
        <v>0</v>
      </c>
      <c r="C836" s="20">
        <v>0</v>
      </c>
      <c r="D836" s="21" t="s">
        <v>156</v>
      </c>
      <c r="E836" s="21">
        <v>30.247717585206185</v>
      </c>
      <c r="F836" s="21">
        <v>28.52579541133224</v>
      </c>
      <c r="G836" s="21">
        <v>29.059555853886447</v>
      </c>
      <c r="H836" s="21">
        <v>25.706015269895655</v>
      </c>
    </row>
    <row r="837" spans="1:8" x14ac:dyDescent="0.35">
      <c r="A837" s="20" t="str">
        <f>B3&amp;C815&amp;D837</f>
        <v>DISTRIBUCION VOLUMEN X CRITERIO (Consumiciones)Pulpo/sepia Ing.DE 60 A 75 AÑOS</v>
      </c>
      <c r="B837" s="20">
        <v>0</v>
      </c>
      <c r="C837" s="20">
        <v>0</v>
      </c>
      <c r="D837" s="21" t="s">
        <v>157</v>
      </c>
      <c r="E837" s="21">
        <v>37.255579983910764</v>
      </c>
      <c r="F837" s="21">
        <v>38.363211300491798</v>
      </c>
      <c r="G837" s="21">
        <v>44.195287161728992</v>
      </c>
      <c r="H837" s="21">
        <v>50.175849837777683</v>
      </c>
    </row>
    <row r="838" spans="1:8" x14ac:dyDescent="0.35">
      <c r="A838" s="20" t="str">
        <f>B3&amp;C815&amp;D838</f>
        <v>DISTRIBUCION VOLUMEN X CRITERIO (Consumiciones)Pulpo/sepia Ing.ALTA Y MEDIA ALTA</v>
      </c>
      <c r="B838" s="20">
        <v>0</v>
      </c>
      <c r="C838" s="20">
        <v>0</v>
      </c>
      <c r="D838" s="21" t="s">
        <v>158</v>
      </c>
      <c r="E838" s="21">
        <v>32.195134040749053</v>
      </c>
      <c r="F838" s="21">
        <v>33.106823030898255</v>
      </c>
      <c r="G838" s="21">
        <v>34.944755047493253</v>
      </c>
      <c r="H838" s="21">
        <v>44.682650166110847</v>
      </c>
    </row>
    <row r="839" spans="1:8" x14ac:dyDescent="0.35">
      <c r="A839" s="20" t="str">
        <f>B3&amp;C815&amp;D839</f>
        <v>DISTRIBUCION VOLUMEN X CRITERIO (Consumiciones)Pulpo/sepia Ing.MEDIA</v>
      </c>
      <c r="B839" s="20">
        <v>0</v>
      </c>
      <c r="C839" s="20">
        <v>0</v>
      </c>
      <c r="D839" s="21" t="s">
        <v>159</v>
      </c>
      <c r="E839" s="21">
        <v>32.741962369404362</v>
      </c>
      <c r="F839" s="21">
        <v>30.654707757104617</v>
      </c>
      <c r="G839" s="21">
        <v>29.250671581928046</v>
      </c>
      <c r="H839" s="21">
        <v>30.668908108429129</v>
      </c>
    </row>
    <row r="840" spans="1:8" x14ac:dyDescent="0.35">
      <c r="A840" s="20" t="str">
        <f>B3&amp;C815&amp;D840</f>
        <v>DISTRIBUCION VOLUMEN X CRITERIO (Consumiciones)Pulpo/sepia Ing.MEDIA BAJA</v>
      </c>
      <c r="B840" s="20">
        <v>0</v>
      </c>
      <c r="C840" s="20">
        <v>0</v>
      </c>
      <c r="D840" s="21" t="s">
        <v>160</v>
      </c>
      <c r="E840" s="21">
        <v>16.807923328670839</v>
      </c>
      <c r="F840" s="21">
        <v>21.71517409093185</v>
      </c>
      <c r="G840" s="21">
        <v>22.18632478786289</v>
      </c>
      <c r="H840" s="21">
        <v>17.720428275395445</v>
      </c>
    </row>
    <row r="841" spans="1:8" x14ac:dyDescent="0.35">
      <c r="A841" s="20" t="str">
        <f>B3&amp;C815&amp;D841</f>
        <v>DISTRIBUCION VOLUMEN X CRITERIO (Consumiciones)Pulpo/sepia Ing.BAJA</v>
      </c>
      <c r="B841" s="20">
        <v>0</v>
      </c>
      <c r="C841" s="20">
        <v>0</v>
      </c>
      <c r="D841" s="21" t="s">
        <v>161</v>
      </c>
      <c r="E841" s="21">
        <v>18.254984143713965</v>
      </c>
      <c r="F841" s="21">
        <v>14.523307104563211</v>
      </c>
      <c r="G841" s="21">
        <v>13.61825533115254</v>
      </c>
      <c r="H841" s="21">
        <v>6.928006380013815</v>
      </c>
    </row>
    <row r="842" spans="1:8" x14ac:dyDescent="0.35">
      <c r="A842" s="20" t="str">
        <f>B3&amp;C815&amp;D842</f>
        <v>DISTRIBUCION VOLUMEN X CRITERIO (Consumiciones)Pulpo/sepia Ing.HOMBRE</v>
      </c>
      <c r="B842" s="20">
        <v>0</v>
      </c>
      <c r="C842" s="20">
        <v>0</v>
      </c>
      <c r="D842" s="21" t="s">
        <v>162</v>
      </c>
      <c r="E842" s="21">
        <v>53.882962697608249</v>
      </c>
      <c r="F842" s="21">
        <v>51.775732031943214</v>
      </c>
      <c r="G842" s="21">
        <v>59.286388808032619</v>
      </c>
      <c r="H842" s="21">
        <v>55.134695072245307</v>
      </c>
    </row>
    <row r="843" spans="1:8" x14ac:dyDescent="0.35">
      <c r="A843" s="20" t="str">
        <f>B3&amp;C815&amp;D843</f>
        <v>DISTRIBUCION VOLUMEN X CRITERIO (Consumiciones)Pulpo/sepia Ing.MUJER</v>
      </c>
      <c r="B843" s="20">
        <v>0</v>
      </c>
      <c r="C843" s="20">
        <v>0</v>
      </c>
      <c r="D843" s="21" t="s">
        <v>163</v>
      </c>
      <c r="E843" s="21">
        <v>46.117046361647567</v>
      </c>
      <c r="F843" s="21">
        <v>48.224285277553783</v>
      </c>
      <c r="G843" s="21">
        <v>40.713633686756459</v>
      </c>
      <c r="H843" s="21">
        <v>44.865304927754686</v>
      </c>
    </row>
    <row r="844" spans="1:8" x14ac:dyDescent="0.35">
      <c r="A844" s="20" t="str">
        <f>B3&amp;C844&amp;D844</f>
        <v>DISTRIBUCION VOLUMEN X CRITERIO (Consumiciones)Langostinos/Gamb.IngT.ESPAÑA</v>
      </c>
      <c r="B844" s="20">
        <v>0</v>
      </c>
      <c r="C844" s="20" t="s">
        <v>75</v>
      </c>
      <c r="D844" s="21" t="s">
        <v>135</v>
      </c>
      <c r="E844" s="21">
        <v>100</v>
      </c>
      <c r="F844" s="21">
        <v>100</v>
      </c>
      <c r="G844" s="21">
        <v>100</v>
      </c>
      <c r="H844" s="21">
        <v>100</v>
      </c>
    </row>
    <row r="845" spans="1:8" x14ac:dyDescent="0.35">
      <c r="A845" s="20" t="str">
        <f>B3&amp;C844&amp;D845</f>
        <v>DISTRIBUCION VOLUMEN X CRITERIO (Consumiciones)Langostinos/Gamb.IngBCN AM</v>
      </c>
      <c r="B845" s="20">
        <v>0</v>
      </c>
      <c r="C845" s="20">
        <v>0</v>
      </c>
      <c r="D845" s="21" t="s">
        <v>136</v>
      </c>
      <c r="E845" s="21">
        <v>12.143754406647925</v>
      </c>
      <c r="F845" s="21">
        <v>12.677306394055748</v>
      </c>
      <c r="G845" s="21">
        <v>11.05271742998308</v>
      </c>
      <c r="H845" s="21">
        <v>10.414727367175194</v>
      </c>
    </row>
    <row r="846" spans="1:8" x14ac:dyDescent="0.35">
      <c r="A846" s="20" t="str">
        <f>B3&amp;C844&amp;D846</f>
        <v>DISTRIBUCION VOLUMEN X CRITERIO (Consumiciones)Langostinos/Gamb.IngREST.CAT ARAGON</v>
      </c>
      <c r="B846" s="20">
        <v>0</v>
      </c>
      <c r="C846" s="20">
        <v>0</v>
      </c>
      <c r="D846" s="21" t="s">
        <v>137</v>
      </c>
      <c r="E846" s="21">
        <v>22.240050035842547</v>
      </c>
      <c r="F846" s="21">
        <v>15.625927890666686</v>
      </c>
      <c r="G846" s="21">
        <v>14.536130494959565</v>
      </c>
      <c r="H846" s="21">
        <v>15.236109963728447</v>
      </c>
    </row>
    <row r="847" spans="1:8" x14ac:dyDescent="0.35">
      <c r="A847" s="20" t="str">
        <f>B3&amp;C844&amp;D847</f>
        <v>DISTRIBUCION VOLUMEN X CRITERIO (Consumiciones)Langostinos/Gamb.IngLEVANTE</v>
      </c>
      <c r="B847" s="20">
        <v>0</v>
      </c>
      <c r="C847" s="20">
        <v>0</v>
      </c>
      <c r="D847" s="21" t="s">
        <v>138</v>
      </c>
      <c r="E847" s="21">
        <v>18.90727539058966</v>
      </c>
      <c r="F847" s="21">
        <v>19.673944290869429</v>
      </c>
      <c r="G847" s="21">
        <v>22.177639226479251</v>
      </c>
      <c r="H847" s="21">
        <v>16.77483700259625</v>
      </c>
    </row>
    <row r="848" spans="1:8" x14ac:dyDescent="0.35">
      <c r="A848" s="20" t="str">
        <f>B3&amp;C844&amp;D848</f>
        <v>DISTRIBUCION VOLUMEN X CRITERIO (Consumiciones)Langostinos/Gamb.IngANDALUCIA</v>
      </c>
      <c r="B848" s="20">
        <v>0</v>
      </c>
      <c r="C848" s="20">
        <v>0</v>
      </c>
      <c r="D848" s="21" t="s">
        <v>139</v>
      </c>
      <c r="E848" s="21">
        <v>19.400256445066709</v>
      </c>
      <c r="F848" s="21">
        <v>23.40923322787069</v>
      </c>
      <c r="G848" s="21">
        <v>21.219162538093091</v>
      </c>
      <c r="H848" s="21">
        <v>21.369108680174858</v>
      </c>
    </row>
    <row r="849" spans="1:8" x14ac:dyDescent="0.35">
      <c r="A849" s="20" t="str">
        <f>B3&amp;C844&amp;D849</f>
        <v>DISTRIBUCION VOLUMEN X CRITERIO (Consumiciones)Langostinos/Gamb.IngMDD AM</v>
      </c>
      <c r="B849" s="20">
        <v>0</v>
      </c>
      <c r="C849" s="20">
        <v>0</v>
      </c>
      <c r="D849" s="21" t="s">
        <v>140</v>
      </c>
      <c r="E849" s="21">
        <v>11.141366661334832</v>
      </c>
      <c r="F849" s="21">
        <v>11.903411556452985</v>
      </c>
      <c r="G849" s="21">
        <v>13.762905850860182</v>
      </c>
      <c r="H849" s="21">
        <v>16.609747574923194</v>
      </c>
    </row>
    <row r="850" spans="1:8" x14ac:dyDescent="0.35">
      <c r="A850" s="20" t="str">
        <f>B3&amp;C844&amp;D850</f>
        <v>DISTRIBUCION VOLUMEN X CRITERIO (Consumiciones)Langostinos/Gamb.IngRTO CENTRO</v>
      </c>
      <c r="B850" s="20">
        <v>0</v>
      </c>
      <c r="C850" s="20">
        <v>0</v>
      </c>
      <c r="D850" s="21" t="s">
        <v>141</v>
      </c>
      <c r="E850" s="21">
        <v>6.7088094288074398</v>
      </c>
      <c r="F850" s="21">
        <v>5.2115434092352819</v>
      </c>
      <c r="G850" s="21">
        <v>6.0890040289198417</v>
      </c>
      <c r="H850" s="21">
        <v>6.2752683739185979</v>
      </c>
    </row>
    <row r="851" spans="1:8" x14ac:dyDescent="0.35">
      <c r="A851" s="20" t="str">
        <f>B3&amp;C844&amp;D851</f>
        <v>DISTRIBUCION VOLUMEN X CRITERIO (Consumiciones)Langostinos/Gamb.IngNORTE-CENTRO</v>
      </c>
      <c r="B851" s="20">
        <v>0</v>
      </c>
      <c r="C851" s="20">
        <v>0</v>
      </c>
      <c r="D851" s="21" t="s">
        <v>142</v>
      </c>
      <c r="E851" s="21">
        <v>6.0337638540254543</v>
      </c>
      <c r="F851" s="21">
        <v>8.343045448219657</v>
      </c>
      <c r="G851" s="21">
        <v>7.7586845499659995</v>
      </c>
      <c r="H851" s="21">
        <v>9.7478142026100425</v>
      </c>
    </row>
    <row r="852" spans="1:8" x14ac:dyDescent="0.35">
      <c r="A852" s="20" t="str">
        <f>B3&amp;C844&amp;D852</f>
        <v>DISTRIBUCION VOLUMEN X CRITERIO (Consumiciones)Langostinos/Gamb.IngNOROESTE</v>
      </c>
      <c r="B852" s="20">
        <v>0</v>
      </c>
      <c r="C852" s="20">
        <v>0</v>
      </c>
      <c r="D852" s="21" t="s">
        <v>143</v>
      </c>
      <c r="E852" s="21">
        <v>3.4247311188674892</v>
      </c>
      <c r="F852" s="21">
        <v>3.1555797715084482</v>
      </c>
      <c r="G852" s="21">
        <v>0</v>
      </c>
      <c r="H852" s="21">
        <v>3.5723921818994078</v>
      </c>
    </row>
    <row r="853" spans="1:8" x14ac:dyDescent="0.35">
      <c r="A853" s="20" t="str">
        <f>B3&amp;C844&amp;D853</f>
        <v>DISTRIBUCION VOLUMEN X CRITERIO (Consumiciones)Langostinos/Gamb.Ing&lt;2MIL</v>
      </c>
      <c r="B853" s="20">
        <v>0</v>
      </c>
      <c r="C853" s="20">
        <v>0</v>
      </c>
      <c r="D853" s="21" t="s">
        <v>144</v>
      </c>
      <c r="E853" s="21">
        <v>3.6665956674411442</v>
      </c>
      <c r="F853" s="21">
        <v>3.8137615654141412</v>
      </c>
      <c r="G853" s="21">
        <v>0</v>
      </c>
      <c r="H853" s="21">
        <v>0</v>
      </c>
    </row>
    <row r="854" spans="1:8" x14ac:dyDescent="0.35">
      <c r="A854" s="20" t="str">
        <f>B3&amp;C844&amp;D854</f>
        <v>DISTRIBUCION VOLUMEN X CRITERIO (Consumiciones)Langostinos/Gamb.Ing2-5MIL</v>
      </c>
      <c r="B854" s="20">
        <v>0</v>
      </c>
      <c r="C854" s="20">
        <v>0</v>
      </c>
      <c r="D854" s="21" t="s">
        <v>145</v>
      </c>
      <c r="E854" s="21">
        <v>5.7893552239799817</v>
      </c>
      <c r="F854" s="21">
        <v>3.0151046606751013</v>
      </c>
      <c r="G854" s="21">
        <v>6.0673295587859171</v>
      </c>
      <c r="H854" s="21">
        <v>6.421974726212218</v>
      </c>
    </row>
    <row r="855" spans="1:8" x14ac:dyDescent="0.35">
      <c r="A855" s="20" t="str">
        <f>B3&amp;C844&amp;D855</f>
        <v>DISTRIBUCION VOLUMEN X CRITERIO (Consumiciones)Langostinos/Gamb.Ing5-10MIL</v>
      </c>
      <c r="B855" s="20">
        <v>0</v>
      </c>
      <c r="C855" s="20">
        <v>0</v>
      </c>
      <c r="D855" s="21" t="s">
        <v>146</v>
      </c>
      <c r="E855" s="21">
        <v>7.8727864138915011</v>
      </c>
      <c r="F855" s="21">
        <v>6.1597448355229547</v>
      </c>
      <c r="G855" s="21">
        <v>5.2098191566160121</v>
      </c>
      <c r="H855" s="21">
        <v>10.689303835929715</v>
      </c>
    </row>
    <row r="856" spans="1:8" x14ac:dyDescent="0.35">
      <c r="A856" s="20" t="str">
        <f>B3&amp;C844&amp;D856</f>
        <v>DISTRIBUCION VOLUMEN X CRITERIO (Consumiciones)Langostinos/Gamb.Ing10-30MIL</v>
      </c>
      <c r="B856" s="20">
        <v>0</v>
      </c>
      <c r="C856" s="20">
        <v>0</v>
      </c>
      <c r="D856" s="21" t="s">
        <v>147</v>
      </c>
      <c r="E856" s="21">
        <v>21.521974897913626</v>
      </c>
      <c r="F856" s="21">
        <v>18.377078333871687</v>
      </c>
      <c r="G856" s="21">
        <v>16.898145574794242</v>
      </c>
      <c r="H856" s="21">
        <v>13.043025914094144</v>
      </c>
    </row>
    <row r="857" spans="1:8" x14ac:dyDescent="0.35">
      <c r="A857" s="20" t="str">
        <f>B3&amp;C844&amp;D857</f>
        <v>DISTRIBUCION VOLUMEN X CRITERIO (Consumiciones)Langostinos/Gamb.Ing30-100MIL</v>
      </c>
      <c r="B857" s="20">
        <v>0</v>
      </c>
      <c r="C857" s="20">
        <v>0</v>
      </c>
      <c r="D857" s="21" t="s">
        <v>148</v>
      </c>
      <c r="E857" s="21">
        <v>18.839724108038624</v>
      </c>
      <c r="F857" s="21">
        <v>22.936797903551238</v>
      </c>
      <c r="G857" s="21">
        <v>20.37330928483599</v>
      </c>
      <c r="H857" s="21">
        <v>21.009080052197664</v>
      </c>
    </row>
    <row r="858" spans="1:8" x14ac:dyDescent="0.35">
      <c r="A858" s="20" t="str">
        <f>B3&amp;C844&amp;D858</f>
        <v>DISTRIBUCION VOLUMEN X CRITERIO (Consumiciones)Langostinos/Gamb.Ing100-200MIL</v>
      </c>
      <c r="B858" s="20">
        <v>0</v>
      </c>
      <c r="C858" s="20">
        <v>0</v>
      </c>
      <c r="D858" s="21" t="s">
        <v>149</v>
      </c>
      <c r="E858" s="21">
        <v>9.4970121906014899</v>
      </c>
      <c r="F858" s="21">
        <v>11.395287714791765</v>
      </c>
      <c r="G858" s="21">
        <v>10.823957137986392</v>
      </c>
      <c r="H858" s="21">
        <v>9.9181022763091722</v>
      </c>
    </row>
    <row r="859" spans="1:8" x14ac:dyDescent="0.35">
      <c r="A859" s="20" t="str">
        <f>B3&amp;C844&amp;D859</f>
        <v>DISTRIBUCION VOLUMEN X CRITERIO (Consumiciones)Langostinos/Gamb.Ing200-500MIL</v>
      </c>
      <c r="B859" s="20">
        <v>0</v>
      </c>
      <c r="C859" s="20">
        <v>0</v>
      </c>
      <c r="D859" s="21" t="s">
        <v>150</v>
      </c>
      <c r="E859" s="21">
        <v>15.666687380518384</v>
      </c>
      <c r="F859" s="21">
        <v>16.16489660261707</v>
      </c>
      <c r="G859" s="21">
        <v>13.473873666081559</v>
      </c>
      <c r="H859" s="21">
        <v>13.463236656429784</v>
      </c>
    </row>
    <row r="860" spans="1:8" x14ac:dyDescent="0.35">
      <c r="A860" s="20" t="str">
        <f>B3&amp;C844&amp;D860</f>
        <v>DISTRIBUCION VOLUMEN X CRITERIO (Consumiciones)Langostinos/Gamb.Ing&gt;500MIL</v>
      </c>
      <c r="B860" s="20">
        <v>0</v>
      </c>
      <c r="C860" s="20">
        <v>0</v>
      </c>
      <c r="D860" s="21" t="s">
        <v>151</v>
      </c>
      <c r="E860" s="21">
        <v>17.145865254981484</v>
      </c>
      <c r="F860" s="21">
        <v>18.137318831834758</v>
      </c>
      <c r="G860" s="21">
        <v>23.113847505029007</v>
      </c>
      <c r="H860" s="21">
        <v>21.685492208447389</v>
      </c>
    </row>
    <row r="861" spans="1:8" x14ac:dyDescent="0.35">
      <c r="A861" s="20" t="str">
        <f>B3&amp;C844&amp;D861</f>
        <v>DISTRIBUCION VOLUMEN X CRITERIO (Consumiciones)Langostinos/Gamb.IngDE 15 A 19 AÑOS</v>
      </c>
      <c r="B861" s="20">
        <v>0</v>
      </c>
      <c r="C861" s="20">
        <v>0</v>
      </c>
      <c r="D861" s="21" t="s">
        <v>152</v>
      </c>
      <c r="E861" s="21">
        <v>0</v>
      </c>
      <c r="F861" s="21">
        <v>0</v>
      </c>
      <c r="G861" s="21">
        <v>0</v>
      </c>
      <c r="H861" s="21">
        <v>0</v>
      </c>
    </row>
    <row r="862" spans="1:8" x14ac:dyDescent="0.35">
      <c r="A862" s="20" t="str">
        <f>B3&amp;C844&amp;D862</f>
        <v>DISTRIBUCION VOLUMEN X CRITERIO (Consumiciones)Langostinos/Gamb.IngDE 20 A 24 AÑOS</v>
      </c>
      <c r="B862" s="20">
        <v>0</v>
      </c>
      <c r="C862" s="20">
        <v>0</v>
      </c>
      <c r="D862" s="21" t="s">
        <v>153</v>
      </c>
      <c r="E862" s="21">
        <v>1.2138316762079633</v>
      </c>
      <c r="F862" s="21">
        <v>2.2330477231726302</v>
      </c>
      <c r="G862" s="21">
        <v>0</v>
      </c>
      <c r="H862" s="21">
        <v>0</v>
      </c>
    </row>
    <row r="863" spans="1:8" x14ac:dyDescent="0.35">
      <c r="A863" s="20" t="str">
        <f>B3&amp;C844&amp;D863</f>
        <v>DISTRIBUCION VOLUMEN X CRITERIO (Consumiciones)Langostinos/Gamb.IngDE 25 A 34 AÑOS</v>
      </c>
      <c r="B863" s="20">
        <v>0</v>
      </c>
      <c r="C863" s="20">
        <v>0</v>
      </c>
      <c r="D863" s="21" t="s">
        <v>154</v>
      </c>
      <c r="E863" s="21">
        <v>7.0794130818003103</v>
      </c>
      <c r="F863" s="21">
        <v>4.6263355334816083</v>
      </c>
      <c r="G863" s="21">
        <v>6.4906492592117369</v>
      </c>
      <c r="H863" s="21">
        <v>4.658595063572128</v>
      </c>
    </row>
    <row r="864" spans="1:8" x14ac:dyDescent="0.35">
      <c r="A864" s="20" t="str">
        <f>B3&amp;C844&amp;D864</f>
        <v>DISTRIBUCION VOLUMEN X CRITERIO (Consumiciones)Langostinos/Gamb.IngDE 35 A 49 AÑOS</v>
      </c>
      <c r="B864" s="20">
        <v>0</v>
      </c>
      <c r="C864" s="20">
        <v>0</v>
      </c>
      <c r="D864" s="21" t="s">
        <v>155</v>
      </c>
      <c r="E864" s="21">
        <v>26.914469128623402</v>
      </c>
      <c r="F864" s="21">
        <v>25.018221705721739</v>
      </c>
      <c r="G864" s="21">
        <v>22.745327833070736</v>
      </c>
      <c r="H864" s="21">
        <v>18.839591091533865</v>
      </c>
    </row>
    <row r="865" spans="1:8" x14ac:dyDescent="0.35">
      <c r="A865" s="20" t="str">
        <f>B3&amp;C844&amp;D865</f>
        <v>DISTRIBUCION VOLUMEN X CRITERIO (Consumiciones)Langostinos/Gamb.IngDE 50 A 59 AÑOS</v>
      </c>
      <c r="B865" s="20">
        <v>0</v>
      </c>
      <c r="C865" s="20">
        <v>0</v>
      </c>
      <c r="D865" s="21" t="s">
        <v>156</v>
      </c>
      <c r="E865" s="21">
        <v>28.787383547914708</v>
      </c>
      <c r="F865" s="21">
        <v>26.496443010887425</v>
      </c>
      <c r="G865" s="21">
        <v>26.65296622664912</v>
      </c>
      <c r="H865" s="21">
        <v>25.940882745868954</v>
      </c>
    </row>
    <row r="866" spans="1:8" x14ac:dyDescent="0.35">
      <c r="A866" s="20" t="str">
        <f>B3&amp;C844&amp;D866</f>
        <v>DISTRIBUCION VOLUMEN X CRITERIO (Consumiciones)Langostinos/Gamb.IngDE 60 A 75 AÑOS</v>
      </c>
      <c r="B866" s="20">
        <v>0</v>
      </c>
      <c r="C866" s="20">
        <v>0</v>
      </c>
      <c r="D866" s="21" t="s">
        <v>157</v>
      </c>
      <c r="E866" s="21">
        <v>35.622155356576201</v>
      </c>
      <c r="F866" s="21">
        <v>41.249330224059769</v>
      </c>
      <c r="G866" s="21">
        <v>43.050948771055637</v>
      </c>
      <c r="H866" s="21">
        <v>49.649475710733377</v>
      </c>
    </row>
    <row r="867" spans="1:8" x14ac:dyDescent="0.35">
      <c r="A867" s="20" t="str">
        <f>B3&amp;C844&amp;D867</f>
        <v>DISTRIBUCION VOLUMEN X CRITERIO (Consumiciones)Langostinos/Gamb.IngALTA Y MEDIA ALTA</v>
      </c>
      <c r="B867" s="20">
        <v>0</v>
      </c>
      <c r="C867" s="20">
        <v>0</v>
      </c>
      <c r="D867" s="21" t="s">
        <v>158</v>
      </c>
      <c r="E867" s="21">
        <v>33.089347252076649</v>
      </c>
      <c r="F867" s="21">
        <v>34.558517901517646</v>
      </c>
      <c r="G867" s="21">
        <v>32.083445238153367</v>
      </c>
      <c r="H867" s="21">
        <v>43.212485198763659</v>
      </c>
    </row>
    <row r="868" spans="1:8" x14ac:dyDescent="0.35">
      <c r="A868" s="20" t="str">
        <f>B3&amp;C844&amp;D868</f>
        <v>DISTRIBUCION VOLUMEN X CRITERIO (Consumiciones)Langostinos/Gamb.IngMEDIA</v>
      </c>
      <c r="B868" s="20">
        <v>0</v>
      </c>
      <c r="C868" s="20">
        <v>0</v>
      </c>
      <c r="D868" s="21" t="s">
        <v>159</v>
      </c>
      <c r="E868" s="21">
        <v>33.705636383808162</v>
      </c>
      <c r="F868" s="21">
        <v>31.997803104104005</v>
      </c>
      <c r="G868" s="21">
        <v>34.757818921810696</v>
      </c>
      <c r="H868" s="21">
        <v>31.050313643177446</v>
      </c>
    </row>
    <row r="869" spans="1:8" x14ac:dyDescent="0.35">
      <c r="A869" s="20" t="str">
        <f>B3&amp;C844&amp;D869</f>
        <v>DISTRIBUCION VOLUMEN X CRITERIO (Consumiciones)Langostinos/Gamb.IngMEDIA BAJA</v>
      </c>
      <c r="B869" s="20">
        <v>0</v>
      </c>
      <c r="C869" s="20">
        <v>0</v>
      </c>
      <c r="D869" s="21" t="s">
        <v>160</v>
      </c>
      <c r="E869" s="21">
        <v>17.76238185995982</v>
      </c>
      <c r="F869" s="21">
        <v>20.320620471598264</v>
      </c>
      <c r="G869" s="21">
        <v>20.992010904940727</v>
      </c>
      <c r="H869" s="21">
        <v>17.309125207832217</v>
      </c>
    </row>
    <row r="870" spans="1:8" x14ac:dyDescent="0.35">
      <c r="A870" s="20" t="str">
        <f>B3&amp;C844&amp;D870</f>
        <v>DISTRIBUCION VOLUMEN X CRITERIO (Consumiciones)Langostinos/Gamb.IngBAJA</v>
      </c>
      <c r="B870" s="20">
        <v>0</v>
      </c>
      <c r="C870" s="20">
        <v>0</v>
      </c>
      <c r="D870" s="21" t="s">
        <v>161</v>
      </c>
      <c r="E870" s="21">
        <v>15.442637606063277</v>
      </c>
      <c r="F870" s="21">
        <v>13.123054414512866</v>
      </c>
      <c r="G870" s="21">
        <v>12.166721471889943</v>
      </c>
      <c r="H870" s="21">
        <v>8.428075950226674</v>
      </c>
    </row>
    <row r="871" spans="1:8" x14ac:dyDescent="0.35">
      <c r="A871" s="20" t="str">
        <f>B3&amp;C844&amp;D871</f>
        <v>DISTRIBUCION VOLUMEN X CRITERIO (Consumiciones)Langostinos/Gamb.IngHOMBRE</v>
      </c>
      <c r="B871" s="20">
        <v>0</v>
      </c>
      <c r="C871" s="20">
        <v>0</v>
      </c>
      <c r="D871" s="21" t="s">
        <v>162</v>
      </c>
      <c r="E871" s="21">
        <v>51.16809063195894</v>
      </c>
      <c r="F871" s="21">
        <v>50.184890512110911</v>
      </c>
      <c r="G871" s="21">
        <v>57.267908537441656</v>
      </c>
      <c r="H871" s="21">
        <v>56.700986553031662</v>
      </c>
    </row>
    <row r="872" spans="1:8" x14ac:dyDescent="0.35">
      <c r="A872" s="20" t="str">
        <f>B3&amp;C844&amp;D872</f>
        <v>DISTRIBUCION VOLUMEN X CRITERIO (Consumiciones)Langostinos/Gamb.IngMUJER</v>
      </c>
      <c r="B872" s="20">
        <v>0</v>
      </c>
      <c r="C872" s="20">
        <v>0</v>
      </c>
      <c r="D872" s="21" t="s">
        <v>163</v>
      </c>
      <c r="E872" s="21">
        <v>48.831924877580626</v>
      </c>
      <c r="F872" s="21">
        <v>49.81509510895382</v>
      </c>
      <c r="G872" s="21">
        <v>42.732091462558337</v>
      </c>
      <c r="H872" s="21">
        <v>43.299013446968324</v>
      </c>
    </row>
    <row r="873" spans="1:8" x14ac:dyDescent="0.35">
      <c r="A873" s="20" t="str">
        <f>B3&amp;C873&amp;D873</f>
        <v>DISTRIBUCION VOLUMEN X CRITERIO (Consumiciones)Otros mariscos Ing.T.ESPAÑA</v>
      </c>
      <c r="B873" s="20">
        <v>0</v>
      </c>
      <c r="C873" s="20" t="s">
        <v>76</v>
      </c>
      <c r="D873" s="21" t="s">
        <v>135</v>
      </c>
      <c r="E873" s="21">
        <v>100</v>
      </c>
      <c r="F873" s="21">
        <v>100</v>
      </c>
      <c r="G873" s="21">
        <v>100</v>
      </c>
      <c r="H873" s="21">
        <v>100</v>
      </c>
    </row>
    <row r="874" spans="1:8" x14ac:dyDescent="0.35">
      <c r="A874" s="20" t="str">
        <f>B3&amp;C873&amp;D874</f>
        <v>DISTRIBUCION VOLUMEN X CRITERIO (Consumiciones)Otros mariscos Ing.BCN AM</v>
      </c>
      <c r="B874" s="20">
        <v>0</v>
      </c>
      <c r="C874" s="20">
        <v>0</v>
      </c>
      <c r="D874" s="21" t="s">
        <v>136</v>
      </c>
      <c r="E874" s="21">
        <v>14.289410214197423</v>
      </c>
      <c r="F874" s="21">
        <v>11.960073821451571</v>
      </c>
      <c r="G874" s="21">
        <v>10.406673227287726</v>
      </c>
      <c r="H874" s="21">
        <v>11.867809299313633</v>
      </c>
    </row>
    <row r="875" spans="1:8" x14ac:dyDescent="0.35">
      <c r="A875" s="20" t="str">
        <f>B3&amp;C873&amp;D875</f>
        <v>DISTRIBUCION VOLUMEN X CRITERIO (Consumiciones)Otros mariscos Ing.REST.CAT ARAGON</v>
      </c>
      <c r="B875" s="20">
        <v>0</v>
      </c>
      <c r="C875" s="20">
        <v>0</v>
      </c>
      <c r="D875" s="21" t="s">
        <v>137</v>
      </c>
      <c r="E875" s="21">
        <v>20.18711714263846</v>
      </c>
      <c r="F875" s="21">
        <v>13.923178379610107</v>
      </c>
      <c r="G875" s="21">
        <v>12.920231763387374</v>
      </c>
      <c r="H875" s="21">
        <v>15.307881720893635</v>
      </c>
    </row>
    <row r="876" spans="1:8" x14ac:dyDescent="0.35">
      <c r="A876" s="20" t="str">
        <f>B3&amp;C873&amp;D876</f>
        <v>DISTRIBUCION VOLUMEN X CRITERIO (Consumiciones)Otros mariscos Ing.LEVANTE</v>
      </c>
      <c r="B876" s="20">
        <v>0</v>
      </c>
      <c r="C876" s="20">
        <v>0</v>
      </c>
      <c r="D876" s="21" t="s">
        <v>138</v>
      </c>
      <c r="E876" s="21">
        <v>17.634748493505743</v>
      </c>
      <c r="F876" s="21">
        <v>18.991132880697002</v>
      </c>
      <c r="G876" s="21">
        <v>20.12409458341752</v>
      </c>
      <c r="H876" s="21">
        <v>15.358213961050188</v>
      </c>
    </row>
    <row r="877" spans="1:8" x14ac:dyDescent="0.35">
      <c r="A877" s="20" t="str">
        <f>B3&amp;C873&amp;D877</f>
        <v>DISTRIBUCION VOLUMEN X CRITERIO (Consumiciones)Otros mariscos Ing.ANDALUCIA</v>
      </c>
      <c r="B877" s="20">
        <v>0</v>
      </c>
      <c r="C877" s="20">
        <v>0</v>
      </c>
      <c r="D877" s="21" t="s">
        <v>139</v>
      </c>
      <c r="E877" s="21">
        <v>21.357774004105391</v>
      </c>
      <c r="F877" s="21">
        <v>23.801430472989448</v>
      </c>
      <c r="G877" s="21">
        <v>26.27764218837898</v>
      </c>
      <c r="H877" s="21">
        <v>23.597637203318094</v>
      </c>
    </row>
    <row r="878" spans="1:8" x14ac:dyDescent="0.35">
      <c r="A878" s="20" t="str">
        <f>B3&amp;C873&amp;D878</f>
        <v>DISTRIBUCION VOLUMEN X CRITERIO (Consumiciones)Otros mariscos Ing.MDD AM</v>
      </c>
      <c r="B878" s="20">
        <v>0</v>
      </c>
      <c r="C878" s="20">
        <v>0</v>
      </c>
      <c r="D878" s="21" t="s">
        <v>140</v>
      </c>
      <c r="E878" s="21">
        <v>9.237041771481854</v>
      </c>
      <c r="F878" s="21">
        <v>11.143085335124796</v>
      </c>
      <c r="G878" s="21">
        <v>12.86317616430431</v>
      </c>
      <c r="H878" s="21">
        <v>13.027523326920809</v>
      </c>
    </row>
    <row r="879" spans="1:8" x14ac:dyDescent="0.35">
      <c r="A879" s="20" t="str">
        <f>B3&amp;C873&amp;D879</f>
        <v>DISTRIBUCION VOLUMEN X CRITERIO (Consumiciones)Otros mariscos Ing.RTO CENTRO</v>
      </c>
      <c r="B879" s="20">
        <v>0</v>
      </c>
      <c r="C879" s="20">
        <v>0</v>
      </c>
      <c r="D879" s="21" t="s">
        <v>141</v>
      </c>
      <c r="E879" s="21">
        <v>5.1342978848765339</v>
      </c>
      <c r="F879" s="21">
        <v>5.2459745042965249</v>
      </c>
      <c r="G879" s="21">
        <v>5.6363128922018246</v>
      </c>
      <c r="H879" s="21">
        <v>6.3057094998372794</v>
      </c>
    </row>
    <row r="880" spans="1:8" x14ac:dyDescent="0.35">
      <c r="A880" s="20" t="str">
        <f>B3&amp;C873&amp;D880</f>
        <v>DISTRIBUCION VOLUMEN X CRITERIO (Consumiciones)Otros mariscos Ing.NORTE-CENTRO</v>
      </c>
      <c r="B880" s="20">
        <v>0</v>
      </c>
      <c r="C880" s="20">
        <v>0</v>
      </c>
      <c r="D880" s="21" t="s">
        <v>142</v>
      </c>
      <c r="E880" s="21">
        <v>5.1221968861230458</v>
      </c>
      <c r="F880" s="21">
        <v>6.1110637347429755</v>
      </c>
      <c r="G880" s="21">
        <v>6.6116000889608593</v>
      </c>
      <c r="H880" s="21">
        <v>8.9568542563073983</v>
      </c>
    </row>
    <row r="881" spans="1:8" x14ac:dyDescent="0.35">
      <c r="A881" s="20" t="str">
        <f>B3&amp;C873&amp;D881</f>
        <v>DISTRIBUCION VOLUMEN X CRITERIO (Consumiciones)Otros mariscos Ing.NOROESTE</v>
      </c>
      <c r="B881" s="20">
        <v>0</v>
      </c>
      <c r="C881" s="20">
        <v>0</v>
      </c>
      <c r="D881" s="21" t="s">
        <v>143</v>
      </c>
      <c r="E881" s="21">
        <v>7.0374210340888004</v>
      </c>
      <c r="F881" s="21">
        <v>8.8240689472627505</v>
      </c>
      <c r="G881" s="21">
        <v>5.1602778137142176</v>
      </c>
      <c r="H881" s="21">
        <v>5.5783790223749907</v>
      </c>
    </row>
    <row r="882" spans="1:8" x14ac:dyDescent="0.35">
      <c r="A882" s="20" t="str">
        <f>B3&amp;C873&amp;D882</f>
        <v>DISTRIBUCION VOLUMEN X CRITERIO (Consumiciones)Otros mariscos Ing.&lt;2MIL</v>
      </c>
      <c r="B882" s="20">
        <v>0</v>
      </c>
      <c r="C882" s="20">
        <v>0</v>
      </c>
      <c r="D882" s="21" t="s">
        <v>144</v>
      </c>
      <c r="E882" s="21">
        <v>2.9435430115947812</v>
      </c>
      <c r="F882" s="21">
        <v>3.6369745362538635</v>
      </c>
      <c r="G882" s="21">
        <v>0</v>
      </c>
      <c r="H882" s="21">
        <v>0</v>
      </c>
    </row>
    <row r="883" spans="1:8" x14ac:dyDescent="0.35">
      <c r="A883" s="20" t="str">
        <f>B3&amp;C873&amp;D883</f>
        <v>DISTRIBUCION VOLUMEN X CRITERIO (Consumiciones)Otros mariscos Ing.2-5MIL</v>
      </c>
      <c r="B883" s="20">
        <v>0</v>
      </c>
      <c r="C883" s="20">
        <v>0</v>
      </c>
      <c r="D883" s="21" t="s">
        <v>145</v>
      </c>
      <c r="E883" s="21">
        <v>5.7067851049717877</v>
      </c>
      <c r="F883" s="21">
        <v>4.5908559286767794</v>
      </c>
      <c r="G883" s="21">
        <v>2.9021270657598084</v>
      </c>
      <c r="H883" s="21">
        <v>7.0543417656218246</v>
      </c>
    </row>
    <row r="884" spans="1:8" x14ac:dyDescent="0.35">
      <c r="A884" s="20" t="str">
        <f>B3&amp;C873&amp;D884</f>
        <v>DISTRIBUCION VOLUMEN X CRITERIO (Consumiciones)Otros mariscos Ing.5-10MIL</v>
      </c>
      <c r="B884" s="20">
        <v>0</v>
      </c>
      <c r="C884" s="20">
        <v>0</v>
      </c>
      <c r="D884" s="21" t="s">
        <v>146</v>
      </c>
      <c r="E884" s="21">
        <v>6.6707251029753225</v>
      </c>
      <c r="F884" s="21">
        <v>5.8867423245073187</v>
      </c>
      <c r="G884" s="21">
        <v>4.5336474097417954</v>
      </c>
      <c r="H884" s="21">
        <v>10.302979952846389</v>
      </c>
    </row>
    <row r="885" spans="1:8" x14ac:dyDescent="0.35">
      <c r="A885" s="20" t="str">
        <f>B3&amp;C873&amp;D885</f>
        <v>DISTRIBUCION VOLUMEN X CRITERIO (Consumiciones)Otros mariscos Ing.10-30MIL</v>
      </c>
      <c r="B885" s="20">
        <v>0</v>
      </c>
      <c r="C885" s="20">
        <v>0</v>
      </c>
      <c r="D885" s="21" t="s">
        <v>147</v>
      </c>
      <c r="E885" s="21">
        <v>21.765571717284143</v>
      </c>
      <c r="F885" s="21">
        <v>18.339165837049531</v>
      </c>
      <c r="G885" s="21">
        <v>17.494414508178728</v>
      </c>
      <c r="H885" s="21">
        <v>14.874953398267055</v>
      </c>
    </row>
    <row r="886" spans="1:8" x14ac:dyDescent="0.35">
      <c r="A886" s="20" t="str">
        <f>B3&amp;C873&amp;D886</f>
        <v>DISTRIBUCION VOLUMEN X CRITERIO (Consumiciones)Otros mariscos Ing.30-100MIL</v>
      </c>
      <c r="B886" s="20">
        <v>0</v>
      </c>
      <c r="C886" s="20">
        <v>0</v>
      </c>
      <c r="D886" s="21" t="s">
        <v>148</v>
      </c>
      <c r="E886" s="21">
        <v>17.723974368935309</v>
      </c>
      <c r="F886" s="21">
        <v>22.353281080769392</v>
      </c>
      <c r="G886" s="21">
        <v>21.057224217704082</v>
      </c>
      <c r="H886" s="21">
        <v>23.491003911466418</v>
      </c>
    </row>
    <row r="887" spans="1:8" x14ac:dyDescent="0.35">
      <c r="A887" s="20" t="str">
        <f>B3&amp;C873&amp;D887</f>
        <v>DISTRIBUCION VOLUMEN X CRITERIO (Consumiciones)Otros mariscos Ing.100-200MIL</v>
      </c>
      <c r="B887" s="20">
        <v>0</v>
      </c>
      <c r="C887" s="20">
        <v>0</v>
      </c>
      <c r="D887" s="21" t="s">
        <v>149</v>
      </c>
      <c r="E887" s="21">
        <v>10.419613856271081</v>
      </c>
      <c r="F887" s="21">
        <v>9.94529216301855</v>
      </c>
      <c r="G887" s="21">
        <v>11.504144965498595</v>
      </c>
      <c r="H887" s="21">
        <v>9.7560911484893467</v>
      </c>
    </row>
    <row r="888" spans="1:8" x14ac:dyDescent="0.35">
      <c r="A888" s="20" t="str">
        <f>B3&amp;C873&amp;D888</f>
        <v>DISTRIBUCION VOLUMEN X CRITERIO (Consumiciones)Otros mariscos Ing.200-500MIL</v>
      </c>
      <c r="B888" s="20">
        <v>0</v>
      </c>
      <c r="C888" s="20">
        <v>0</v>
      </c>
      <c r="D888" s="21" t="s">
        <v>150</v>
      </c>
      <c r="E888" s="21">
        <v>16.474436433716111</v>
      </c>
      <c r="F888" s="21">
        <v>15.828055451539822</v>
      </c>
      <c r="G888" s="21">
        <v>15.560693255109797</v>
      </c>
      <c r="H888" s="21">
        <v>12.09057387280652</v>
      </c>
    </row>
    <row r="889" spans="1:8" x14ac:dyDescent="0.35">
      <c r="A889" s="20" t="str">
        <f>B3&amp;C873&amp;D889</f>
        <v>DISTRIBUCION VOLUMEN X CRITERIO (Consumiciones)Otros mariscos Ing.&gt;500MIL</v>
      </c>
      <c r="B889" s="20">
        <v>0</v>
      </c>
      <c r="C889" s="20">
        <v>0</v>
      </c>
      <c r="D889" s="21" t="s">
        <v>151</v>
      </c>
      <c r="E889" s="21">
        <v>18.295355193129247</v>
      </c>
      <c r="F889" s="21">
        <v>19.419639104388644</v>
      </c>
      <c r="G889" s="21">
        <v>23.13758552670788</v>
      </c>
      <c r="H889" s="21">
        <v>20.029898534940997</v>
      </c>
    </row>
    <row r="890" spans="1:8" x14ac:dyDescent="0.35">
      <c r="A890" s="20" t="str">
        <f>B3&amp;C873&amp;D890</f>
        <v>DISTRIBUCION VOLUMEN X CRITERIO (Consumiciones)Otros mariscos Ing.DE 15 A 19 AÑOS</v>
      </c>
      <c r="B890" s="20">
        <v>0</v>
      </c>
      <c r="C890" s="20">
        <v>0</v>
      </c>
      <c r="D890" s="21" t="s">
        <v>152</v>
      </c>
      <c r="E890" s="21">
        <v>0</v>
      </c>
      <c r="F890" s="21">
        <v>0</v>
      </c>
      <c r="G890" s="21">
        <v>0</v>
      </c>
      <c r="H890" s="21">
        <v>0</v>
      </c>
    </row>
    <row r="891" spans="1:8" x14ac:dyDescent="0.35">
      <c r="A891" s="20" t="str">
        <f>B3&amp;C873&amp;D891</f>
        <v>DISTRIBUCION VOLUMEN X CRITERIO (Consumiciones)Otros mariscos Ing.DE 20 A 24 AÑOS</v>
      </c>
      <c r="B891" s="20">
        <v>0</v>
      </c>
      <c r="C891" s="20">
        <v>0</v>
      </c>
      <c r="D891" s="21" t="s">
        <v>153</v>
      </c>
      <c r="E891" s="21">
        <v>1.4236483206685406</v>
      </c>
      <c r="F891" s="21">
        <v>1.6758819009614296</v>
      </c>
      <c r="G891" s="21">
        <v>0</v>
      </c>
      <c r="H891" s="21">
        <v>0</v>
      </c>
    </row>
    <row r="892" spans="1:8" x14ac:dyDescent="0.35">
      <c r="A892" s="20" t="str">
        <f>B3&amp;C873&amp;D892</f>
        <v>DISTRIBUCION VOLUMEN X CRITERIO (Consumiciones)Otros mariscos Ing.DE 25 A 34 AÑOS</v>
      </c>
      <c r="B892" s="20">
        <v>0</v>
      </c>
      <c r="C892" s="20">
        <v>0</v>
      </c>
      <c r="D892" s="21" t="s">
        <v>154</v>
      </c>
      <c r="E892" s="21">
        <v>6.5506481209393108</v>
      </c>
      <c r="F892" s="21">
        <v>4.9499259770782515</v>
      </c>
      <c r="G892" s="21">
        <v>5.8589897709548611</v>
      </c>
      <c r="H892" s="21">
        <v>4.9549710015239414</v>
      </c>
    </row>
    <row r="893" spans="1:8" x14ac:dyDescent="0.35">
      <c r="A893" s="20" t="str">
        <f>B3&amp;C873&amp;D893</f>
        <v>DISTRIBUCION VOLUMEN X CRITERIO (Consumiciones)Otros mariscos Ing.DE 35 A 49 AÑOS</v>
      </c>
      <c r="B893" s="20">
        <v>0</v>
      </c>
      <c r="C893" s="20">
        <v>0</v>
      </c>
      <c r="D893" s="21" t="s">
        <v>155</v>
      </c>
      <c r="E893" s="21">
        <v>22.182237936713658</v>
      </c>
      <c r="F893" s="21">
        <v>25.456772836818185</v>
      </c>
      <c r="G893" s="21">
        <v>19.650712340993366</v>
      </c>
      <c r="H893" s="21">
        <v>19.064194568097275</v>
      </c>
    </row>
    <row r="894" spans="1:8" x14ac:dyDescent="0.35">
      <c r="A894" s="20" t="str">
        <f>B3&amp;C873&amp;D894</f>
        <v>DISTRIBUCION VOLUMEN X CRITERIO (Consumiciones)Otros mariscos Ing.DE 50 A 59 AÑOS</v>
      </c>
      <c r="B894" s="20">
        <v>0</v>
      </c>
      <c r="C894" s="20">
        <v>0</v>
      </c>
      <c r="D894" s="21" t="s">
        <v>156</v>
      </c>
      <c r="E894" s="21">
        <v>30.378119055960269</v>
      </c>
      <c r="F894" s="21">
        <v>28.10388948596621</v>
      </c>
      <c r="G894" s="21">
        <v>26.330669837471998</v>
      </c>
      <c r="H894" s="21">
        <v>27.86244779066336</v>
      </c>
    </row>
    <row r="895" spans="1:8" x14ac:dyDescent="0.35">
      <c r="A895" s="20" t="str">
        <f>B3&amp;C873&amp;D895</f>
        <v>DISTRIBUCION VOLUMEN X CRITERIO (Consumiciones)Otros mariscos Ing.DE 60 A 75 AÑOS</v>
      </c>
      <c r="B895" s="20">
        <v>0</v>
      </c>
      <c r="C895" s="20">
        <v>0</v>
      </c>
      <c r="D895" s="21" t="s">
        <v>157</v>
      </c>
      <c r="E895" s="21">
        <v>38.853692105047834</v>
      </c>
      <c r="F895" s="21">
        <v>39.284104385172078</v>
      </c>
      <c r="G895" s="21">
        <v>46.549103632132308</v>
      </c>
      <c r="H895" s="21">
        <v>46.902909227166809</v>
      </c>
    </row>
    <row r="896" spans="1:8" x14ac:dyDescent="0.35">
      <c r="A896" s="20" t="str">
        <f>B3&amp;C873&amp;D896</f>
        <v>DISTRIBUCION VOLUMEN X CRITERIO (Consumiciones)Otros mariscos Ing.ALTA Y MEDIA ALTA</v>
      </c>
      <c r="B896" s="20">
        <v>0</v>
      </c>
      <c r="C896" s="20">
        <v>0</v>
      </c>
      <c r="D896" s="21" t="s">
        <v>158</v>
      </c>
      <c r="E896" s="21">
        <v>34.542659281996947</v>
      </c>
      <c r="F896" s="21">
        <v>34.577077626459008</v>
      </c>
      <c r="G896" s="21">
        <v>35.259156645245312</v>
      </c>
      <c r="H896" s="21">
        <v>44.217571707454333</v>
      </c>
    </row>
    <row r="897" spans="1:8" x14ac:dyDescent="0.35">
      <c r="A897" s="20" t="str">
        <f>B3&amp;C873&amp;D897</f>
        <v>DISTRIBUCION VOLUMEN X CRITERIO (Consumiciones)Otros mariscos Ing.MEDIA</v>
      </c>
      <c r="B897" s="20">
        <v>0</v>
      </c>
      <c r="C897" s="20">
        <v>0</v>
      </c>
      <c r="D897" s="21" t="s">
        <v>159</v>
      </c>
      <c r="E897" s="21">
        <v>34.259369914139548</v>
      </c>
      <c r="F897" s="21">
        <v>32.560969043760011</v>
      </c>
      <c r="G897" s="21">
        <v>34.569201227427271</v>
      </c>
      <c r="H897" s="21">
        <v>28.98132756790352</v>
      </c>
    </row>
    <row r="898" spans="1:8" x14ac:dyDescent="0.35">
      <c r="A898" s="20" t="str">
        <f>B3&amp;C873&amp;D898</f>
        <v>DISTRIBUCION VOLUMEN X CRITERIO (Consumiciones)Otros mariscos Ing.MEDIA BAJA</v>
      </c>
      <c r="B898" s="20">
        <v>0</v>
      </c>
      <c r="C898" s="20">
        <v>0</v>
      </c>
      <c r="D898" s="21" t="s">
        <v>160</v>
      </c>
      <c r="E898" s="21">
        <v>14.296614172584714</v>
      </c>
      <c r="F898" s="21">
        <v>18.894581772228936</v>
      </c>
      <c r="G898" s="21">
        <v>20.735642342461514</v>
      </c>
      <c r="H898" s="21">
        <v>18.390453122801667</v>
      </c>
    </row>
    <row r="899" spans="1:8" x14ac:dyDescent="0.35">
      <c r="A899" s="20" t="str">
        <f>B3&amp;C873&amp;D899</f>
        <v>DISTRIBUCION VOLUMEN X CRITERIO (Consumiciones)Otros mariscos Ing.BAJA</v>
      </c>
      <c r="B899" s="20">
        <v>0</v>
      </c>
      <c r="C899" s="20">
        <v>0</v>
      </c>
      <c r="D899" s="21" t="s">
        <v>161</v>
      </c>
      <c r="E899" s="21">
        <v>16.901355805610201</v>
      </c>
      <c r="F899" s="21">
        <v>13.967376767987638</v>
      </c>
      <c r="G899" s="21">
        <v>9.4360055993011045</v>
      </c>
      <c r="H899" s="21">
        <v>8.4106428646884641</v>
      </c>
    </row>
    <row r="900" spans="1:8" x14ac:dyDescent="0.35">
      <c r="A900" s="20" t="str">
        <f>B3&amp;C873&amp;D900</f>
        <v>DISTRIBUCION VOLUMEN X CRITERIO (Consumiciones)Otros mariscos Ing.HOMBRE</v>
      </c>
      <c r="B900" s="20">
        <v>0</v>
      </c>
      <c r="C900" s="20">
        <v>0</v>
      </c>
      <c r="D900" s="21" t="s">
        <v>162</v>
      </c>
      <c r="E900" s="21">
        <v>53.448466762339628</v>
      </c>
      <c r="F900" s="21">
        <v>49.1894820062817</v>
      </c>
      <c r="G900" s="21">
        <v>56.937653264878051</v>
      </c>
      <c r="H900" s="21">
        <v>52.767408678367758</v>
      </c>
    </row>
    <row r="901" spans="1:8" x14ac:dyDescent="0.35">
      <c r="A901" s="20" t="str">
        <f>B3&amp;C873&amp;D901</f>
        <v>DISTRIBUCION VOLUMEN X CRITERIO (Consumiciones)Otros mariscos Ing.MUJER</v>
      </c>
      <c r="B901" s="20">
        <v>0</v>
      </c>
      <c r="C901" s="20">
        <v>0</v>
      </c>
      <c r="D901" s="21" t="s">
        <v>163</v>
      </c>
      <c r="E901" s="21">
        <v>46.551541494346196</v>
      </c>
      <c r="F901" s="21">
        <v>50.810517993718292</v>
      </c>
      <c r="G901" s="21">
        <v>43.062361271209973</v>
      </c>
      <c r="H901" s="21">
        <v>47.232579478752221</v>
      </c>
    </row>
    <row r="902" spans="1:8" x14ac:dyDescent="0.35">
      <c r="A902" s="20" t="str">
        <f>B3&amp;C902&amp;D902</f>
        <v>DISTRIBUCION VOLUMEN X CRITERIO (Consumiciones).Derivados lacteos IngT.ESPAÑA</v>
      </c>
      <c r="B902" s="20">
        <v>0</v>
      </c>
      <c r="C902" s="20" t="s">
        <v>77</v>
      </c>
      <c r="D902" s="21" t="s">
        <v>135</v>
      </c>
      <c r="E902" s="21">
        <v>100</v>
      </c>
      <c r="F902" s="21">
        <v>100</v>
      </c>
      <c r="G902" s="21">
        <v>100</v>
      </c>
      <c r="H902" s="21">
        <v>100</v>
      </c>
    </row>
    <row r="903" spans="1:8" x14ac:dyDescent="0.35">
      <c r="A903" s="20" t="str">
        <f>B3&amp;C902&amp;D903</f>
        <v>DISTRIBUCION VOLUMEN X CRITERIO (Consumiciones).Derivados lacteos IngBCN AM</v>
      </c>
      <c r="B903" s="20">
        <v>0</v>
      </c>
      <c r="C903" s="20">
        <v>0</v>
      </c>
      <c r="D903" s="21" t="s">
        <v>136</v>
      </c>
      <c r="E903" s="21">
        <v>10.592943301106219</v>
      </c>
      <c r="F903" s="21">
        <v>11.661460987752575</v>
      </c>
      <c r="G903" s="21">
        <v>9.3878731731296448</v>
      </c>
      <c r="H903" s="21">
        <v>10.396118026458282</v>
      </c>
    </row>
    <row r="904" spans="1:8" x14ac:dyDescent="0.35">
      <c r="A904" s="20" t="str">
        <f>B3&amp;C902&amp;D904</f>
        <v>DISTRIBUCION VOLUMEN X CRITERIO (Consumiciones).Derivados lacteos IngREST.CAT ARAGON</v>
      </c>
      <c r="B904" s="20">
        <v>0</v>
      </c>
      <c r="C904" s="20">
        <v>0</v>
      </c>
      <c r="D904" s="21" t="s">
        <v>137</v>
      </c>
      <c r="E904" s="21">
        <v>15.010153804212074</v>
      </c>
      <c r="F904" s="21">
        <v>11.115461245680228</v>
      </c>
      <c r="G904" s="21">
        <v>10.632404876364401</v>
      </c>
      <c r="H904" s="21">
        <v>11.672661687053957</v>
      </c>
    </row>
    <row r="905" spans="1:8" x14ac:dyDescent="0.35">
      <c r="A905" s="20" t="str">
        <f>B3&amp;C902&amp;D905</f>
        <v>DISTRIBUCION VOLUMEN X CRITERIO (Consumiciones).Derivados lacteos IngLEVANTE</v>
      </c>
      <c r="B905" s="20">
        <v>0</v>
      </c>
      <c r="C905" s="20">
        <v>0</v>
      </c>
      <c r="D905" s="21" t="s">
        <v>138</v>
      </c>
      <c r="E905" s="21">
        <v>16.703279557485061</v>
      </c>
      <c r="F905" s="21">
        <v>17.420231045248372</v>
      </c>
      <c r="G905" s="21">
        <v>16.67222659511269</v>
      </c>
      <c r="H905" s="21">
        <v>17.386179904072641</v>
      </c>
    </row>
    <row r="906" spans="1:8" x14ac:dyDescent="0.35">
      <c r="A906" s="20" t="str">
        <f>B3&amp;C902&amp;D906</f>
        <v>DISTRIBUCION VOLUMEN X CRITERIO (Consumiciones).Derivados lacteos IngANDALUCIA</v>
      </c>
      <c r="B906" s="20">
        <v>0</v>
      </c>
      <c r="C906" s="20">
        <v>0</v>
      </c>
      <c r="D906" s="21" t="s">
        <v>139</v>
      </c>
      <c r="E906" s="21">
        <v>19.868493448360137</v>
      </c>
      <c r="F906" s="21">
        <v>21.251100847644068</v>
      </c>
      <c r="G906" s="21">
        <v>23.838898071406039</v>
      </c>
      <c r="H906" s="21">
        <v>20.097246300198403</v>
      </c>
    </row>
    <row r="907" spans="1:8" x14ac:dyDescent="0.35">
      <c r="A907" s="20" t="str">
        <f>B3&amp;C902&amp;D907</f>
        <v>DISTRIBUCION VOLUMEN X CRITERIO (Consumiciones).Derivados lacteos IngMDD AM</v>
      </c>
      <c r="B907" s="20">
        <v>0</v>
      </c>
      <c r="C907" s="20">
        <v>0</v>
      </c>
      <c r="D907" s="21" t="s">
        <v>140</v>
      </c>
      <c r="E907" s="21">
        <v>15.731854746912335</v>
      </c>
      <c r="F907" s="21">
        <v>15.068961165336454</v>
      </c>
      <c r="G907" s="21">
        <v>16.542159694864015</v>
      </c>
      <c r="H907" s="21">
        <v>16.626991203200063</v>
      </c>
    </row>
    <row r="908" spans="1:8" x14ac:dyDescent="0.35">
      <c r="A908" s="20" t="str">
        <f>B3&amp;C902&amp;D908</f>
        <v>DISTRIBUCION VOLUMEN X CRITERIO (Consumiciones).Derivados lacteos IngRTO CENTRO</v>
      </c>
      <c r="B908" s="20">
        <v>0</v>
      </c>
      <c r="C908" s="20">
        <v>0</v>
      </c>
      <c r="D908" s="21" t="s">
        <v>141</v>
      </c>
      <c r="E908" s="21">
        <v>6.6994455513685196</v>
      </c>
      <c r="F908" s="21">
        <v>7.4956551603806574</v>
      </c>
      <c r="G908" s="21">
        <v>8.4644328106761773</v>
      </c>
      <c r="H908" s="21">
        <v>8.1341435491716538</v>
      </c>
    </row>
    <row r="909" spans="1:8" x14ac:dyDescent="0.35">
      <c r="A909" s="20" t="str">
        <f>B3&amp;C902&amp;D909</f>
        <v>DISTRIBUCION VOLUMEN X CRITERIO (Consumiciones).Derivados lacteos IngNORTE-CENTRO</v>
      </c>
      <c r="B909" s="20">
        <v>0</v>
      </c>
      <c r="C909" s="20">
        <v>0</v>
      </c>
      <c r="D909" s="21" t="s">
        <v>142</v>
      </c>
      <c r="E909" s="21">
        <v>6.8462231635529145</v>
      </c>
      <c r="F909" s="21">
        <v>8.1337692816438967</v>
      </c>
      <c r="G909" s="21">
        <v>7.7601422588063436</v>
      </c>
      <c r="H909" s="21">
        <v>9.0463644219720578</v>
      </c>
    </row>
    <row r="910" spans="1:8" x14ac:dyDescent="0.35">
      <c r="A910" s="20" t="str">
        <f>B3&amp;C902&amp;D910</f>
        <v>DISTRIBUCION VOLUMEN X CRITERIO (Consumiciones).Derivados lacteos IngNOROESTE</v>
      </c>
      <c r="B910" s="20">
        <v>0</v>
      </c>
      <c r="C910" s="20">
        <v>0</v>
      </c>
      <c r="D910" s="21" t="s">
        <v>143</v>
      </c>
      <c r="E910" s="21">
        <v>8.5475996185568164</v>
      </c>
      <c r="F910" s="21">
        <v>7.8533536457108495</v>
      </c>
      <c r="G910" s="21">
        <v>6.7018625196406916</v>
      </c>
      <c r="H910" s="21">
        <v>6.6402843563556901</v>
      </c>
    </row>
    <row r="911" spans="1:8" x14ac:dyDescent="0.35">
      <c r="A911" s="20" t="str">
        <f>B3&amp;C902&amp;D911</f>
        <v>DISTRIBUCION VOLUMEN X CRITERIO (Consumiciones).Derivados lacteos Ing&lt;2MIL</v>
      </c>
      <c r="B911" s="20">
        <v>0</v>
      </c>
      <c r="C911" s="20">
        <v>0</v>
      </c>
      <c r="D911" s="21" t="s">
        <v>144</v>
      </c>
      <c r="E911" s="21">
        <v>3.3530868571887336</v>
      </c>
      <c r="F911" s="21">
        <v>4.0358131858961848</v>
      </c>
      <c r="G911" s="21">
        <v>3.8607304595648047</v>
      </c>
      <c r="H911" s="21">
        <v>3.1063807486864246</v>
      </c>
    </row>
    <row r="912" spans="1:8" x14ac:dyDescent="0.35">
      <c r="A912" s="20" t="str">
        <f>B3&amp;C902&amp;D912</f>
        <v>DISTRIBUCION VOLUMEN X CRITERIO (Consumiciones).Derivados lacteos Ing2-5MIL</v>
      </c>
      <c r="B912" s="20">
        <v>0</v>
      </c>
      <c r="C912" s="20">
        <v>0</v>
      </c>
      <c r="D912" s="21" t="s">
        <v>145</v>
      </c>
      <c r="E912" s="21">
        <v>9.0620656512909736</v>
      </c>
      <c r="F912" s="21">
        <v>5.8921066551541736</v>
      </c>
      <c r="G912" s="21">
        <v>4.9657756916160238</v>
      </c>
      <c r="H912" s="21">
        <v>6.6427024123933904</v>
      </c>
    </row>
    <row r="913" spans="1:8" x14ac:dyDescent="0.35">
      <c r="A913" s="20" t="str">
        <f>B3&amp;C902&amp;D913</f>
        <v>DISTRIBUCION VOLUMEN X CRITERIO (Consumiciones).Derivados lacteos Ing5-10MIL</v>
      </c>
      <c r="B913" s="20">
        <v>0</v>
      </c>
      <c r="C913" s="20">
        <v>0</v>
      </c>
      <c r="D913" s="21" t="s">
        <v>146</v>
      </c>
      <c r="E913" s="21">
        <v>6.3503385145134077</v>
      </c>
      <c r="F913" s="21">
        <v>7.2600621095309776</v>
      </c>
      <c r="G913" s="21">
        <v>5.8022905100758368</v>
      </c>
      <c r="H913" s="21">
        <v>7.2006297145498044</v>
      </c>
    </row>
    <row r="914" spans="1:8" x14ac:dyDescent="0.35">
      <c r="A914" s="20" t="str">
        <f>B3&amp;C902&amp;D914</f>
        <v>DISTRIBUCION VOLUMEN X CRITERIO (Consumiciones).Derivados lacteos Ing10-30MIL</v>
      </c>
      <c r="B914" s="20">
        <v>0</v>
      </c>
      <c r="C914" s="20">
        <v>0</v>
      </c>
      <c r="D914" s="21" t="s">
        <v>147</v>
      </c>
      <c r="E914" s="21">
        <v>19.393853987486928</v>
      </c>
      <c r="F914" s="21">
        <v>16.98740361333196</v>
      </c>
      <c r="G914" s="21">
        <v>17.314717756179789</v>
      </c>
      <c r="H914" s="21">
        <v>18.976833440431236</v>
      </c>
    </row>
    <row r="915" spans="1:8" x14ac:dyDescent="0.35">
      <c r="A915" s="20" t="str">
        <f>B3&amp;C902&amp;D915</f>
        <v>DISTRIBUCION VOLUMEN X CRITERIO (Consumiciones).Derivados lacteos Ing30-100MIL</v>
      </c>
      <c r="B915" s="20">
        <v>0</v>
      </c>
      <c r="C915" s="20">
        <v>0</v>
      </c>
      <c r="D915" s="21" t="s">
        <v>148</v>
      </c>
      <c r="E915" s="21">
        <v>20.224375172604745</v>
      </c>
      <c r="F915" s="21">
        <v>22.933823625759388</v>
      </c>
      <c r="G915" s="21">
        <v>23.278062430281143</v>
      </c>
      <c r="H915" s="21">
        <v>20.313816191865978</v>
      </c>
    </row>
    <row r="916" spans="1:8" x14ac:dyDescent="0.35">
      <c r="A916" s="20" t="str">
        <f>B3&amp;C902&amp;D916</f>
        <v>DISTRIBUCION VOLUMEN X CRITERIO (Consumiciones).Derivados lacteos Ing100-200MIL</v>
      </c>
      <c r="B916" s="20">
        <v>0</v>
      </c>
      <c r="C916" s="20">
        <v>0</v>
      </c>
      <c r="D916" s="21" t="s">
        <v>149</v>
      </c>
      <c r="E916" s="21">
        <v>10.316842378944767</v>
      </c>
      <c r="F916" s="21">
        <v>10.950347547170072</v>
      </c>
      <c r="G916" s="21">
        <v>12.22924405604774</v>
      </c>
      <c r="H916" s="21">
        <v>11.373872614345915</v>
      </c>
    </row>
    <row r="917" spans="1:8" x14ac:dyDescent="0.35">
      <c r="A917" s="20" t="str">
        <f>B3&amp;C902&amp;D917</f>
        <v>DISTRIBUCION VOLUMEN X CRITERIO (Consumiciones).Derivados lacteos Ing200-500MIL</v>
      </c>
      <c r="B917" s="20">
        <v>0</v>
      </c>
      <c r="C917" s="20">
        <v>0</v>
      </c>
      <c r="D917" s="21" t="s">
        <v>150</v>
      </c>
      <c r="E917" s="21">
        <v>14.05299268787091</v>
      </c>
      <c r="F917" s="21">
        <v>14.076410033247841</v>
      </c>
      <c r="G917" s="21">
        <v>13.560743097273539</v>
      </c>
      <c r="H917" s="21">
        <v>13.444215710998165</v>
      </c>
    </row>
    <row r="918" spans="1:8" x14ac:dyDescent="0.35">
      <c r="A918" s="20" t="str">
        <f>B3&amp;C902&amp;D918</f>
        <v>DISTRIBUCION VOLUMEN X CRITERIO (Consumiciones).Derivados lacteos Ing&gt;500MIL</v>
      </c>
      <c r="B918" s="20">
        <v>0</v>
      </c>
      <c r="C918" s="20">
        <v>0</v>
      </c>
      <c r="D918" s="21" t="s">
        <v>151</v>
      </c>
      <c r="E918" s="21">
        <v>17.246434679273261</v>
      </c>
      <c r="F918" s="21">
        <v>17.864027988598767</v>
      </c>
      <c r="G918" s="21">
        <v>18.988426048009362</v>
      </c>
      <c r="H918" s="21">
        <v>18.941521029349751</v>
      </c>
    </row>
    <row r="919" spans="1:8" x14ac:dyDescent="0.35">
      <c r="A919" s="20" t="str">
        <f>B3&amp;C902&amp;D919</f>
        <v>DISTRIBUCION VOLUMEN X CRITERIO (Consumiciones).Derivados lacteos IngDE 15 A 19 AÑOS</v>
      </c>
      <c r="B919" s="20">
        <v>0</v>
      </c>
      <c r="C919" s="20">
        <v>0</v>
      </c>
      <c r="D919" s="21" t="s">
        <v>152</v>
      </c>
      <c r="E919" s="21">
        <v>3.3527854416135336</v>
      </c>
      <c r="F919" s="21">
        <v>2.5572989043591843</v>
      </c>
      <c r="G919" s="21">
        <v>2.6733769251360049</v>
      </c>
      <c r="H919" s="21">
        <v>3.7975561279167471</v>
      </c>
    </row>
    <row r="920" spans="1:8" x14ac:dyDescent="0.35">
      <c r="A920" s="20" t="str">
        <f>B3&amp;C902&amp;D920</f>
        <v>DISTRIBUCION VOLUMEN X CRITERIO (Consumiciones).Derivados lacteos IngDE 20 A 24 AÑOS</v>
      </c>
      <c r="B920" s="20">
        <v>0</v>
      </c>
      <c r="C920" s="20">
        <v>0</v>
      </c>
      <c r="D920" s="21" t="s">
        <v>153</v>
      </c>
      <c r="E920" s="21">
        <v>4.4644826779660391</v>
      </c>
      <c r="F920" s="21">
        <v>3.9868461033958864</v>
      </c>
      <c r="G920" s="21">
        <v>4.9306607730496381</v>
      </c>
      <c r="H920" s="21">
        <v>4.6756287737061824</v>
      </c>
    </row>
    <row r="921" spans="1:8" x14ac:dyDescent="0.35">
      <c r="A921" s="20" t="str">
        <f>B3&amp;C902&amp;D921</f>
        <v>DISTRIBUCION VOLUMEN X CRITERIO (Consumiciones).Derivados lacteos IngDE 25 A 34 AÑOS</v>
      </c>
      <c r="B921" s="20">
        <v>0</v>
      </c>
      <c r="C921" s="20">
        <v>0</v>
      </c>
      <c r="D921" s="21" t="s">
        <v>154</v>
      </c>
      <c r="E921" s="21">
        <v>13.118299443111676</v>
      </c>
      <c r="F921" s="21">
        <v>12.465305627029714</v>
      </c>
      <c r="G921" s="21">
        <v>13.83892394388061</v>
      </c>
      <c r="H921" s="21">
        <v>13.34616397831593</v>
      </c>
    </row>
    <row r="922" spans="1:8" x14ac:dyDescent="0.35">
      <c r="A922" s="20" t="str">
        <f>B3&amp;C902&amp;D922</f>
        <v>DISTRIBUCION VOLUMEN X CRITERIO (Consumiciones).Derivados lacteos IngDE 35 A 49 AÑOS</v>
      </c>
      <c r="B922" s="20">
        <v>0</v>
      </c>
      <c r="C922" s="20">
        <v>0</v>
      </c>
      <c r="D922" s="21" t="s">
        <v>155</v>
      </c>
      <c r="E922" s="21">
        <v>31.452854277838782</v>
      </c>
      <c r="F922" s="21">
        <v>31.919969324539888</v>
      </c>
      <c r="G922" s="21">
        <v>31.507041791012103</v>
      </c>
      <c r="H922" s="21">
        <v>27.074208469140153</v>
      </c>
    </row>
    <row r="923" spans="1:8" x14ac:dyDescent="0.35">
      <c r="A923" s="20" t="str">
        <f>B3&amp;C902&amp;D923</f>
        <v>DISTRIBUCION VOLUMEN X CRITERIO (Consumiciones).Derivados lacteos IngDE 50 A 59 AÑOS</v>
      </c>
      <c r="B923" s="20">
        <v>0</v>
      </c>
      <c r="C923" s="20">
        <v>0</v>
      </c>
      <c r="D923" s="21" t="s">
        <v>156</v>
      </c>
      <c r="E923" s="21">
        <v>24.21890033101813</v>
      </c>
      <c r="F923" s="21">
        <v>25.260489690135095</v>
      </c>
      <c r="G923" s="21">
        <v>25.758914311359309</v>
      </c>
      <c r="H923" s="21">
        <v>26.602432546788069</v>
      </c>
    </row>
    <row r="924" spans="1:8" x14ac:dyDescent="0.35">
      <c r="A924" s="20" t="str">
        <f>B3&amp;C902&amp;D924</f>
        <v>DISTRIBUCION VOLUMEN X CRITERIO (Consumiciones).Derivados lacteos IngDE 60 A 75 AÑOS</v>
      </c>
      <c r="B924" s="20">
        <v>0</v>
      </c>
      <c r="C924" s="20">
        <v>0</v>
      </c>
      <c r="D924" s="21" t="s">
        <v>157</v>
      </c>
      <c r="E924" s="21">
        <v>23.392664211559978</v>
      </c>
      <c r="F924" s="21">
        <v>23.810082488574285</v>
      </c>
      <c r="G924" s="21">
        <v>21.291076284991277</v>
      </c>
      <c r="H924" s="21">
        <v>24.50401713847776</v>
      </c>
    </row>
    <row r="925" spans="1:8" x14ac:dyDescent="0.35">
      <c r="A925" s="20" t="str">
        <f>B3&amp;C902&amp;D925</f>
        <v>DISTRIBUCION VOLUMEN X CRITERIO (Consumiciones).Derivados lacteos IngALTA Y MEDIA ALTA</v>
      </c>
      <c r="B925" s="20">
        <v>0</v>
      </c>
      <c r="C925" s="20">
        <v>0</v>
      </c>
      <c r="D925" s="21" t="s">
        <v>158</v>
      </c>
      <c r="E925" s="21">
        <v>26.947478655167391</v>
      </c>
      <c r="F925" s="21">
        <v>27.952362003532365</v>
      </c>
      <c r="G925" s="21">
        <v>25.660200869912202</v>
      </c>
      <c r="H925" s="21">
        <v>27.950054744788694</v>
      </c>
    </row>
    <row r="926" spans="1:8" x14ac:dyDescent="0.35">
      <c r="A926" s="20" t="str">
        <f>B3&amp;C902&amp;D926</f>
        <v>DISTRIBUCION VOLUMEN X CRITERIO (Consumiciones).Derivados lacteos IngMEDIA</v>
      </c>
      <c r="B926" s="20">
        <v>0</v>
      </c>
      <c r="C926" s="20">
        <v>0</v>
      </c>
      <c r="D926" s="21" t="s">
        <v>159</v>
      </c>
      <c r="E926" s="21">
        <v>31.866575168718253</v>
      </c>
      <c r="F926" s="21">
        <v>29.997404171945334</v>
      </c>
      <c r="G926" s="21">
        <v>30.956495434005781</v>
      </c>
      <c r="H926" s="21">
        <v>28.963809350965626</v>
      </c>
    </row>
    <row r="927" spans="1:8" x14ac:dyDescent="0.35">
      <c r="A927" s="20" t="str">
        <f>B3&amp;C902&amp;D927</f>
        <v>DISTRIBUCION VOLUMEN X CRITERIO (Consumiciones).Derivados lacteos IngMEDIA BAJA</v>
      </c>
      <c r="B927" s="20">
        <v>0</v>
      </c>
      <c r="C927" s="20">
        <v>0</v>
      </c>
      <c r="D927" s="21" t="s">
        <v>160</v>
      </c>
      <c r="E927" s="21">
        <v>21.113304313278157</v>
      </c>
      <c r="F927" s="21">
        <v>22.918094176696993</v>
      </c>
      <c r="G927" s="21">
        <v>25.406352090545699</v>
      </c>
      <c r="H927" s="21">
        <v>24.858425017225354</v>
      </c>
    </row>
    <row r="928" spans="1:8" x14ac:dyDescent="0.35">
      <c r="A928" s="20" t="str">
        <f>B3&amp;C902&amp;D928</f>
        <v>DISTRIBUCION VOLUMEN X CRITERIO (Consumiciones).Derivados lacteos IngBAJA</v>
      </c>
      <c r="B928" s="20">
        <v>0</v>
      </c>
      <c r="C928" s="20">
        <v>0</v>
      </c>
      <c r="D928" s="21" t="s">
        <v>161</v>
      </c>
      <c r="E928" s="21">
        <v>20.072630515426308</v>
      </c>
      <c r="F928" s="21">
        <v>19.132131372071676</v>
      </c>
      <c r="G928" s="21">
        <v>17.976949615345958</v>
      </c>
      <c r="H928" s="21">
        <v>18.227710887020336</v>
      </c>
    </row>
    <row r="929" spans="1:8" x14ac:dyDescent="0.35">
      <c r="A929" s="20" t="str">
        <f>B3&amp;C902&amp;D929</f>
        <v>DISTRIBUCION VOLUMEN X CRITERIO (Consumiciones).Derivados lacteos IngHOMBRE</v>
      </c>
      <c r="B929" s="20">
        <v>0</v>
      </c>
      <c r="C929" s="20">
        <v>0</v>
      </c>
      <c r="D929" s="21" t="s">
        <v>162</v>
      </c>
      <c r="E929" s="21">
        <v>48.335534967256343</v>
      </c>
      <c r="F929" s="21">
        <v>48.625772489877718</v>
      </c>
      <c r="G929" s="21">
        <v>47.757284345461223</v>
      </c>
      <c r="H929" s="21">
        <v>48.346436559178365</v>
      </c>
    </row>
    <row r="930" spans="1:8" x14ac:dyDescent="0.35">
      <c r="A930" s="20" t="str">
        <f>B3&amp;C902&amp;D930</f>
        <v>DISTRIBUCION VOLUMEN X CRITERIO (Consumiciones).Derivados lacteos IngMUJER</v>
      </c>
      <c r="B930" s="20">
        <v>0</v>
      </c>
      <c r="C930" s="20">
        <v>0</v>
      </c>
      <c r="D930" s="21" t="s">
        <v>163</v>
      </c>
      <c r="E930" s="21">
        <v>51.664456522186242</v>
      </c>
      <c r="F930" s="21">
        <v>51.374209579322759</v>
      </c>
      <c r="G930" s="21">
        <v>52.24271565453877</v>
      </c>
      <c r="H930" s="21">
        <v>51.653545854959546</v>
      </c>
    </row>
    <row r="931" spans="1:8" x14ac:dyDescent="0.35">
      <c r="A931" s="20" t="str">
        <f>B3&amp;C931&amp;D931</f>
        <v>DISTRIBUCION VOLUMEN X CRITERIO (Consumiciones)Mantequilla Ing.T.ESPAÑA</v>
      </c>
      <c r="B931" s="20">
        <v>0</v>
      </c>
      <c r="C931" s="20" t="s">
        <v>78</v>
      </c>
      <c r="D931" s="21" t="s">
        <v>135</v>
      </c>
      <c r="E931" s="21">
        <v>100</v>
      </c>
      <c r="F931" s="21">
        <v>100</v>
      </c>
      <c r="G931" s="21">
        <v>100</v>
      </c>
      <c r="H931" s="21">
        <v>100</v>
      </c>
    </row>
    <row r="932" spans="1:8" x14ac:dyDescent="0.35">
      <c r="A932" s="20" t="str">
        <f>B3&amp;C931&amp;D932</f>
        <v>DISTRIBUCION VOLUMEN X CRITERIO (Consumiciones)Mantequilla Ing.BCN AM</v>
      </c>
      <c r="B932" s="20">
        <v>0</v>
      </c>
      <c r="C932" s="20">
        <v>0</v>
      </c>
      <c r="D932" s="21" t="s">
        <v>136</v>
      </c>
      <c r="E932" s="21">
        <v>0</v>
      </c>
      <c r="F932" s="21">
        <v>0</v>
      </c>
      <c r="G932" s="21">
        <v>0</v>
      </c>
      <c r="H932" s="21">
        <v>0</v>
      </c>
    </row>
    <row r="933" spans="1:8" x14ac:dyDescent="0.35">
      <c r="A933" s="20" t="str">
        <f>B3&amp;C931&amp;D933</f>
        <v>DISTRIBUCION VOLUMEN X CRITERIO (Consumiciones)Mantequilla Ing.REST.CAT ARAGON</v>
      </c>
      <c r="B933" s="20">
        <v>0</v>
      </c>
      <c r="C933" s="20">
        <v>0</v>
      </c>
      <c r="D933" s="21" t="s">
        <v>137</v>
      </c>
      <c r="E933" s="21">
        <v>0</v>
      </c>
      <c r="F933" s="21">
        <v>0</v>
      </c>
      <c r="G933" s="21">
        <v>0</v>
      </c>
      <c r="H933" s="21">
        <v>0</v>
      </c>
    </row>
    <row r="934" spans="1:8" x14ac:dyDescent="0.35">
      <c r="A934" s="20" t="str">
        <f>B3&amp;C931&amp;D934</f>
        <v>DISTRIBUCION VOLUMEN X CRITERIO (Consumiciones)Mantequilla Ing.LEVANTE</v>
      </c>
      <c r="B934" s="20">
        <v>0</v>
      </c>
      <c r="C934" s="20">
        <v>0</v>
      </c>
      <c r="D934" s="21" t="s">
        <v>138</v>
      </c>
      <c r="E934" s="21">
        <v>10.728271040930508</v>
      </c>
      <c r="F934" s="21">
        <v>12.173329232219174</v>
      </c>
      <c r="G934" s="21">
        <v>12.667831675203498</v>
      </c>
      <c r="H934" s="21">
        <v>19.324219037795622</v>
      </c>
    </row>
    <row r="935" spans="1:8" x14ac:dyDescent="0.35">
      <c r="A935" s="20" t="str">
        <f>B3&amp;C931&amp;D935</f>
        <v>DISTRIBUCION VOLUMEN X CRITERIO (Consumiciones)Mantequilla Ing.ANDALUCIA</v>
      </c>
      <c r="B935" s="20">
        <v>0</v>
      </c>
      <c r="C935" s="20">
        <v>0</v>
      </c>
      <c r="D935" s="21" t="s">
        <v>139</v>
      </c>
      <c r="E935" s="21">
        <v>59.338969621459746</v>
      </c>
      <c r="F935" s="21">
        <v>61.503228118249794</v>
      </c>
      <c r="G935" s="21">
        <v>63.97233066850886</v>
      </c>
      <c r="H935" s="21">
        <v>49.909071932021902</v>
      </c>
    </row>
    <row r="936" spans="1:8" x14ac:dyDescent="0.35">
      <c r="A936" s="20" t="str">
        <f>B3&amp;C931&amp;D936</f>
        <v>DISTRIBUCION VOLUMEN X CRITERIO (Consumiciones)Mantequilla Ing.MDD AM</v>
      </c>
      <c r="B936" s="20">
        <v>0</v>
      </c>
      <c r="C936" s="20">
        <v>0</v>
      </c>
      <c r="D936" s="21" t="s">
        <v>140</v>
      </c>
      <c r="E936" s="21">
        <v>6.3891347743196407</v>
      </c>
      <c r="F936" s="21">
        <v>9.3172258018937395</v>
      </c>
      <c r="G936" s="21">
        <v>7.6055984038322562</v>
      </c>
      <c r="H936" s="21">
        <v>7.5089761536383497</v>
      </c>
    </row>
    <row r="937" spans="1:8" x14ac:dyDescent="0.35">
      <c r="A937" s="20" t="str">
        <f>B3&amp;C931&amp;D937</f>
        <v>DISTRIBUCION VOLUMEN X CRITERIO (Consumiciones)Mantequilla Ing.RTO CENTRO</v>
      </c>
      <c r="B937" s="20">
        <v>0</v>
      </c>
      <c r="C937" s="20">
        <v>0</v>
      </c>
      <c r="D937" s="21" t="s">
        <v>141</v>
      </c>
      <c r="E937" s="21">
        <v>4.0765130514883889</v>
      </c>
      <c r="F937" s="21">
        <v>5.1978490467409104</v>
      </c>
      <c r="G937" s="21">
        <v>0</v>
      </c>
      <c r="H937" s="21">
        <v>0</v>
      </c>
    </row>
    <row r="938" spans="1:8" x14ac:dyDescent="0.35">
      <c r="A938" s="20" t="str">
        <f>B3&amp;C931&amp;D938</f>
        <v>DISTRIBUCION VOLUMEN X CRITERIO (Consumiciones)Mantequilla Ing.NORTE-CENTRO</v>
      </c>
      <c r="B938" s="20">
        <v>0</v>
      </c>
      <c r="C938" s="20">
        <v>0</v>
      </c>
      <c r="D938" s="21" t="s">
        <v>142</v>
      </c>
      <c r="E938" s="21">
        <v>0</v>
      </c>
      <c r="F938" s="21">
        <v>0</v>
      </c>
      <c r="G938" s="21">
        <v>0</v>
      </c>
      <c r="H938" s="21">
        <v>0</v>
      </c>
    </row>
    <row r="939" spans="1:8" x14ac:dyDescent="0.35">
      <c r="A939" s="20" t="str">
        <f>B3&amp;C931&amp;D939</f>
        <v>DISTRIBUCION VOLUMEN X CRITERIO (Consumiciones)Mantequilla Ing.NOROESTE</v>
      </c>
      <c r="B939" s="20">
        <v>0</v>
      </c>
      <c r="C939" s="20">
        <v>0</v>
      </c>
      <c r="D939" s="21" t="s">
        <v>143</v>
      </c>
      <c r="E939" s="21">
        <v>8.0561438369290936</v>
      </c>
      <c r="F939" s="21">
        <v>3.3625470748576891</v>
      </c>
      <c r="G939" s="21">
        <v>0</v>
      </c>
      <c r="H939" s="21">
        <v>0</v>
      </c>
    </row>
    <row r="940" spans="1:8" x14ac:dyDescent="0.35">
      <c r="A940" s="20" t="str">
        <f>B3&amp;C931&amp;D940</f>
        <v>DISTRIBUCION VOLUMEN X CRITERIO (Consumiciones)Mantequilla Ing.&lt;2MIL</v>
      </c>
      <c r="B940" s="20">
        <v>0</v>
      </c>
      <c r="C940" s="20">
        <v>0</v>
      </c>
      <c r="D940" s="21" t="s">
        <v>144</v>
      </c>
      <c r="E940" s="21">
        <v>0</v>
      </c>
      <c r="F940" s="21">
        <v>0</v>
      </c>
      <c r="G940" s="21">
        <v>0</v>
      </c>
      <c r="H940" s="21">
        <v>0</v>
      </c>
    </row>
    <row r="941" spans="1:8" x14ac:dyDescent="0.35">
      <c r="A941" s="20" t="str">
        <f>B3&amp;C931&amp;D941</f>
        <v>DISTRIBUCION VOLUMEN X CRITERIO (Consumiciones)Mantequilla Ing.2-5MIL</v>
      </c>
      <c r="B941" s="20">
        <v>0</v>
      </c>
      <c r="C941" s="20">
        <v>0</v>
      </c>
      <c r="D941" s="21" t="s">
        <v>145</v>
      </c>
      <c r="E941" s="21">
        <v>0</v>
      </c>
      <c r="F941" s="21">
        <v>0</v>
      </c>
      <c r="G941" s="21">
        <v>0</v>
      </c>
      <c r="H941" s="21">
        <v>0</v>
      </c>
    </row>
    <row r="942" spans="1:8" x14ac:dyDescent="0.35">
      <c r="A942" s="20" t="str">
        <f>B3&amp;C931&amp;D942</f>
        <v>DISTRIBUCION VOLUMEN X CRITERIO (Consumiciones)Mantequilla Ing.5-10MIL</v>
      </c>
      <c r="B942" s="20">
        <v>0</v>
      </c>
      <c r="C942" s="20">
        <v>0</v>
      </c>
      <c r="D942" s="21" t="s">
        <v>146</v>
      </c>
      <c r="E942" s="21">
        <v>0</v>
      </c>
      <c r="F942" s="21">
        <v>0</v>
      </c>
      <c r="G942" s="21">
        <v>0</v>
      </c>
      <c r="H942" s="21">
        <v>0</v>
      </c>
    </row>
    <row r="943" spans="1:8" x14ac:dyDescent="0.35">
      <c r="A943" s="20" t="str">
        <f>B3&amp;C931&amp;D943</f>
        <v>DISTRIBUCION VOLUMEN X CRITERIO (Consumiciones)Mantequilla Ing.10-30MIL</v>
      </c>
      <c r="B943" s="20">
        <v>0</v>
      </c>
      <c r="C943" s="20">
        <v>0</v>
      </c>
      <c r="D943" s="21" t="s">
        <v>147</v>
      </c>
      <c r="E943" s="21">
        <v>13.231719474252559</v>
      </c>
      <c r="F943" s="21">
        <v>10.826777257152591</v>
      </c>
      <c r="G943" s="21">
        <v>13.868400241788509</v>
      </c>
      <c r="H943" s="21">
        <v>16.985574915886932</v>
      </c>
    </row>
    <row r="944" spans="1:8" x14ac:dyDescent="0.35">
      <c r="A944" s="20" t="str">
        <f>B3&amp;C931&amp;D944</f>
        <v>DISTRIBUCION VOLUMEN X CRITERIO (Consumiciones)Mantequilla Ing.30-100MIL</v>
      </c>
      <c r="B944" s="20">
        <v>0</v>
      </c>
      <c r="C944" s="20">
        <v>0</v>
      </c>
      <c r="D944" s="21" t="s">
        <v>148</v>
      </c>
      <c r="E944" s="21">
        <v>21.65057143302257</v>
      </c>
      <c r="F944" s="21">
        <v>30.319870869610693</v>
      </c>
      <c r="G944" s="21">
        <v>35.952837606293777</v>
      </c>
      <c r="H944" s="21">
        <v>16.755930892212483</v>
      </c>
    </row>
    <row r="945" spans="1:8" x14ac:dyDescent="0.35">
      <c r="A945" s="20" t="str">
        <f>B3&amp;C931&amp;D945</f>
        <v>DISTRIBUCION VOLUMEN X CRITERIO (Consumiciones)Mantequilla Ing.100-200MIL</v>
      </c>
      <c r="B945" s="20">
        <v>0</v>
      </c>
      <c r="C945" s="20">
        <v>0</v>
      </c>
      <c r="D945" s="21" t="s">
        <v>149</v>
      </c>
      <c r="E945" s="21">
        <v>20.136488701017388</v>
      </c>
      <c r="F945" s="21">
        <v>25.12189354515003</v>
      </c>
      <c r="G945" s="21">
        <v>23.355088239170644</v>
      </c>
      <c r="H945" s="21">
        <v>23.88579962670989</v>
      </c>
    </row>
    <row r="946" spans="1:8" x14ac:dyDescent="0.35">
      <c r="A946" s="20" t="str">
        <f>B3&amp;C931&amp;D946</f>
        <v>DISTRIBUCION VOLUMEN X CRITERIO (Consumiciones)Mantequilla Ing.200-500MIL</v>
      </c>
      <c r="B946" s="20">
        <v>0</v>
      </c>
      <c r="C946" s="20">
        <v>0</v>
      </c>
      <c r="D946" s="21" t="s">
        <v>150</v>
      </c>
      <c r="E946" s="21">
        <v>26.514147743893052</v>
      </c>
      <c r="F946" s="21">
        <v>16.745203757367598</v>
      </c>
      <c r="G946" s="21">
        <v>15.95848918541815</v>
      </c>
      <c r="H946" s="21">
        <v>22.073264323780055</v>
      </c>
    </row>
    <row r="947" spans="1:8" x14ac:dyDescent="0.35">
      <c r="A947" s="20" t="str">
        <f>B3&amp;C931&amp;D947</f>
        <v>DISTRIBUCION VOLUMEN X CRITERIO (Consumiciones)Mantequilla Ing.&gt;500MIL</v>
      </c>
      <c r="B947" s="20">
        <v>0</v>
      </c>
      <c r="C947" s="20">
        <v>0</v>
      </c>
      <c r="D947" s="21" t="s">
        <v>151</v>
      </c>
      <c r="E947" s="21">
        <v>9.0246973839765037</v>
      </c>
      <c r="F947" s="21">
        <v>9.4752001910583452</v>
      </c>
      <c r="G947" s="21">
        <v>7.4969549191690108</v>
      </c>
      <c r="H947" s="21">
        <v>14.199249735995481</v>
      </c>
    </row>
    <row r="948" spans="1:8" x14ac:dyDescent="0.35">
      <c r="A948" s="20" t="str">
        <f>B3&amp;C931&amp;D948</f>
        <v>DISTRIBUCION VOLUMEN X CRITERIO (Consumiciones)Mantequilla Ing.DE 15 A 19 AÑOS</v>
      </c>
      <c r="B948" s="20">
        <v>0</v>
      </c>
      <c r="C948" s="20">
        <v>0</v>
      </c>
      <c r="D948" s="21" t="s">
        <v>152</v>
      </c>
      <c r="E948" s="21">
        <v>0</v>
      </c>
      <c r="F948" s="21">
        <v>0</v>
      </c>
      <c r="G948" s="21">
        <v>0</v>
      </c>
      <c r="H948" s="21">
        <v>0</v>
      </c>
    </row>
    <row r="949" spans="1:8" x14ac:dyDescent="0.35">
      <c r="A949" s="20" t="str">
        <f>B3&amp;C931&amp;D949</f>
        <v>DISTRIBUCION VOLUMEN X CRITERIO (Consumiciones)Mantequilla Ing.DE 20 A 24 AÑOS</v>
      </c>
      <c r="B949" s="20">
        <v>0</v>
      </c>
      <c r="C949" s="20">
        <v>0</v>
      </c>
      <c r="D949" s="21" t="s">
        <v>153</v>
      </c>
      <c r="E949" s="21">
        <v>1.6963675007266421</v>
      </c>
      <c r="F949" s="21">
        <v>0</v>
      </c>
      <c r="G949" s="21">
        <v>0</v>
      </c>
      <c r="H949" s="21">
        <v>0</v>
      </c>
    </row>
    <row r="950" spans="1:8" x14ac:dyDescent="0.35">
      <c r="A950" s="20" t="str">
        <f>B3&amp;C931&amp;D950</f>
        <v>DISTRIBUCION VOLUMEN X CRITERIO (Consumiciones)Mantequilla Ing.DE 25 A 34 AÑOS</v>
      </c>
      <c r="B950" s="20">
        <v>0</v>
      </c>
      <c r="C950" s="20">
        <v>0</v>
      </c>
      <c r="D950" s="21" t="s">
        <v>154</v>
      </c>
      <c r="E950" s="21">
        <v>7.6539383092295106</v>
      </c>
      <c r="F950" s="21">
        <v>3.6595088642262401</v>
      </c>
      <c r="G950" s="21">
        <v>2.3638030787130671</v>
      </c>
      <c r="H950" s="21">
        <v>2.8707271175618261</v>
      </c>
    </row>
    <row r="951" spans="1:8" x14ac:dyDescent="0.35">
      <c r="A951" s="20" t="str">
        <f>B3&amp;C931&amp;D951</f>
        <v>DISTRIBUCION VOLUMEN X CRITERIO (Consumiciones)Mantequilla Ing.DE 35 A 49 AÑOS</v>
      </c>
      <c r="B951" s="20">
        <v>0</v>
      </c>
      <c r="C951" s="20">
        <v>0</v>
      </c>
      <c r="D951" s="21" t="s">
        <v>155</v>
      </c>
      <c r="E951" s="21">
        <v>32.847770477545836</v>
      </c>
      <c r="F951" s="21">
        <v>35.983230329154033</v>
      </c>
      <c r="G951" s="21">
        <v>40.040722274993527</v>
      </c>
      <c r="H951" s="21">
        <v>24.623265551708048</v>
      </c>
    </row>
    <row r="952" spans="1:8" x14ac:dyDescent="0.35">
      <c r="A952" s="20" t="str">
        <f>B3&amp;C931&amp;D952</f>
        <v>DISTRIBUCION VOLUMEN X CRITERIO (Consumiciones)Mantequilla Ing.DE 50 A 59 AÑOS</v>
      </c>
      <c r="B952" s="20">
        <v>0</v>
      </c>
      <c r="C952" s="20">
        <v>0</v>
      </c>
      <c r="D952" s="21" t="s">
        <v>156</v>
      </c>
      <c r="E952" s="21">
        <v>19.368909444786311</v>
      </c>
      <c r="F952" s="21">
        <v>21.905959792291959</v>
      </c>
      <c r="G952" s="21">
        <v>23.509751076004306</v>
      </c>
      <c r="H952" s="21">
        <v>31.397596944915151</v>
      </c>
    </row>
    <row r="953" spans="1:8" x14ac:dyDescent="0.35">
      <c r="A953" s="20" t="str">
        <f>B3&amp;C931&amp;D953</f>
        <v>DISTRIBUCION VOLUMEN X CRITERIO (Consumiciones)Mantequilla Ing.DE 60 A 75 AÑOS</v>
      </c>
      <c r="B953" s="20">
        <v>0</v>
      </c>
      <c r="C953" s="20">
        <v>0</v>
      </c>
      <c r="D953" s="21" t="s">
        <v>157</v>
      </c>
      <c r="E953" s="21">
        <v>37.531463069752554</v>
      </c>
      <c r="F953" s="21">
        <v>36.092702157904782</v>
      </c>
      <c r="G953" s="21">
        <v>33.331250255650438</v>
      </c>
      <c r="H953" s="21">
        <v>37.285327488396078</v>
      </c>
    </row>
    <row r="954" spans="1:8" x14ac:dyDescent="0.35">
      <c r="A954" s="20" t="str">
        <f>B3&amp;C931&amp;D954</f>
        <v>DISTRIBUCION VOLUMEN X CRITERIO (Consumiciones)Mantequilla Ing.ALTA Y MEDIA ALTA</v>
      </c>
      <c r="B954" s="20">
        <v>0</v>
      </c>
      <c r="C954" s="20">
        <v>0</v>
      </c>
      <c r="D954" s="21" t="s">
        <v>158</v>
      </c>
      <c r="E954" s="21">
        <v>37.679857177113206</v>
      </c>
      <c r="F954" s="21">
        <v>36.061100564355939</v>
      </c>
      <c r="G954" s="21">
        <v>32.954978252668987</v>
      </c>
      <c r="H954" s="21">
        <v>34.660447211375519</v>
      </c>
    </row>
    <row r="955" spans="1:8" x14ac:dyDescent="0.35">
      <c r="A955" s="20" t="str">
        <f>B3&amp;C931&amp;D955</f>
        <v>DISTRIBUCION VOLUMEN X CRITERIO (Consumiciones)Mantequilla Ing.MEDIA</v>
      </c>
      <c r="B955" s="20">
        <v>0</v>
      </c>
      <c r="C955" s="20">
        <v>0</v>
      </c>
      <c r="D955" s="21" t="s">
        <v>159</v>
      </c>
      <c r="E955" s="21">
        <v>27.068750441216</v>
      </c>
      <c r="F955" s="21">
        <v>20.24421248185601</v>
      </c>
      <c r="G955" s="21">
        <v>20.173678684888671</v>
      </c>
      <c r="H955" s="21">
        <v>20.480175102531987</v>
      </c>
    </row>
    <row r="956" spans="1:8" x14ac:dyDescent="0.35">
      <c r="A956" s="20" t="str">
        <f>B3&amp;C931&amp;D956</f>
        <v>DISTRIBUCION VOLUMEN X CRITERIO (Consumiciones)Mantequilla Ing.MEDIA BAJA</v>
      </c>
      <c r="B956" s="20">
        <v>0</v>
      </c>
      <c r="C956" s="20">
        <v>0</v>
      </c>
      <c r="D956" s="21" t="s">
        <v>160</v>
      </c>
      <c r="E956" s="21">
        <v>26.635053155031692</v>
      </c>
      <c r="F956" s="21">
        <v>13.290594215410549</v>
      </c>
      <c r="G956" s="21">
        <v>36.215146322951277</v>
      </c>
      <c r="H956" s="21">
        <v>27.712732385372917</v>
      </c>
    </row>
    <row r="957" spans="1:8" x14ac:dyDescent="0.35">
      <c r="A957" s="20" t="str">
        <f>B3&amp;C931&amp;D957</f>
        <v>DISTRIBUCION VOLUMEN X CRITERIO (Consumiciones)Mantequilla Ing.BAJA</v>
      </c>
      <c r="B957" s="20">
        <v>0</v>
      </c>
      <c r="C957" s="20">
        <v>0</v>
      </c>
      <c r="D957" s="21" t="s">
        <v>161</v>
      </c>
      <c r="E957" s="21">
        <v>8.6163516325773362</v>
      </c>
      <c r="F957" s="21">
        <v>30.404094436170848</v>
      </c>
      <c r="G957" s="21">
        <v>10.656208101732968</v>
      </c>
      <c r="H957" s="21">
        <v>17.146642230899577</v>
      </c>
    </row>
    <row r="958" spans="1:8" x14ac:dyDescent="0.35">
      <c r="A958" s="20" t="str">
        <f>B3&amp;C931&amp;D958</f>
        <v>DISTRIBUCION VOLUMEN X CRITERIO (Consumiciones)Mantequilla Ing.HOMBRE</v>
      </c>
      <c r="B958" s="20">
        <v>0</v>
      </c>
      <c r="C958" s="20">
        <v>0</v>
      </c>
      <c r="D958" s="21" t="s">
        <v>162</v>
      </c>
      <c r="E958" s="21">
        <v>55.162104935580849</v>
      </c>
      <c r="F958" s="21">
        <v>66.825012306643728</v>
      </c>
      <c r="G958" s="21">
        <v>76.422416339812841</v>
      </c>
      <c r="H958" s="21">
        <v>72.059020359046144</v>
      </c>
    </row>
    <row r="959" spans="1:8" x14ac:dyDescent="0.35">
      <c r="A959" s="20" t="str">
        <f>B3&amp;C931&amp;D959</f>
        <v>DISTRIBUCION VOLUMEN X CRITERIO (Consumiciones)Mantequilla Ing.MUJER</v>
      </c>
      <c r="B959" s="20">
        <v>0</v>
      </c>
      <c r="C959" s="20">
        <v>0</v>
      </c>
      <c r="D959" s="21" t="s">
        <v>163</v>
      </c>
      <c r="E959" s="21">
        <v>44.837906993205905</v>
      </c>
      <c r="F959" s="21">
        <v>33.174997125541537</v>
      </c>
      <c r="G959" s="21">
        <v>23.577583660187155</v>
      </c>
      <c r="H959" s="21">
        <v>27.940970431493895</v>
      </c>
    </row>
    <row r="960" spans="1:8" x14ac:dyDescent="0.35">
      <c r="A960" s="20" t="str">
        <f>B3&amp;C960&amp;D960</f>
        <v>DISTRIBUCION VOLUMEN X CRITERIO (Consumiciones)Postres Ing.T.ESPAÑA</v>
      </c>
      <c r="B960" s="20">
        <v>0</v>
      </c>
      <c r="C960" s="20" t="s">
        <v>79</v>
      </c>
      <c r="D960" s="21" t="s">
        <v>135</v>
      </c>
      <c r="E960" s="21">
        <v>100</v>
      </c>
      <c r="F960" s="21">
        <v>100</v>
      </c>
      <c r="G960" s="21">
        <v>100</v>
      </c>
      <c r="H960" s="21">
        <v>100</v>
      </c>
    </row>
    <row r="961" spans="1:8" x14ac:dyDescent="0.35">
      <c r="A961" s="20" t="str">
        <f>B3&amp;C960&amp;D961</f>
        <v>DISTRIBUCION VOLUMEN X CRITERIO (Consumiciones)Postres Ing.BCN AM</v>
      </c>
      <c r="B961" s="20">
        <v>0</v>
      </c>
      <c r="C961" s="20">
        <v>0</v>
      </c>
      <c r="D961" s="21" t="s">
        <v>136</v>
      </c>
      <c r="E961" s="21">
        <v>10.005761444538287</v>
      </c>
      <c r="F961" s="21">
        <v>11.185007807791582</v>
      </c>
      <c r="G961" s="21">
        <v>10.238037008364854</v>
      </c>
      <c r="H961" s="21">
        <v>11.294583413836614</v>
      </c>
    </row>
    <row r="962" spans="1:8" x14ac:dyDescent="0.35">
      <c r="A962" s="20" t="str">
        <f>B3&amp;C960&amp;D962</f>
        <v>DISTRIBUCION VOLUMEN X CRITERIO (Consumiciones)Postres Ing.REST.CAT ARAGON</v>
      </c>
      <c r="B962" s="20">
        <v>0</v>
      </c>
      <c r="C962" s="20">
        <v>0</v>
      </c>
      <c r="D962" s="21" t="s">
        <v>137</v>
      </c>
      <c r="E962" s="21">
        <v>18.154412596939256</v>
      </c>
      <c r="F962" s="21">
        <v>15.786662552438047</v>
      </c>
      <c r="G962" s="21">
        <v>14.779082532368069</v>
      </c>
      <c r="H962" s="21">
        <v>14.450191080492353</v>
      </c>
    </row>
    <row r="963" spans="1:8" x14ac:dyDescent="0.35">
      <c r="A963" s="20" t="str">
        <f>B3&amp;C960&amp;D963</f>
        <v>DISTRIBUCION VOLUMEN X CRITERIO (Consumiciones)Postres Ing.LEVANTE</v>
      </c>
      <c r="B963" s="20">
        <v>0</v>
      </c>
      <c r="C963" s="20">
        <v>0</v>
      </c>
      <c r="D963" s="21" t="s">
        <v>138</v>
      </c>
      <c r="E963" s="21">
        <v>17.78098470226513</v>
      </c>
      <c r="F963" s="21">
        <v>17.120053238497519</v>
      </c>
      <c r="G963" s="21">
        <v>18.254937727900437</v>
      </c>
      <c r="H963" s="21">
        <v>16.453728807293633</v>
      </c>
    </row>
    <row r="964" spans="1:8" x14ac:dyDescent="0.35">
      <c r="A964" s="20" t="str">
        <f>B3&amp;C960&amp;D964</f>
        <v>DISTRIBUCION VOLUMEN X CRITERIO (Consumiciones)Postres Ing.ANDALUCIA</v>
      </c>
      <c r="B964" s="20">
        <v>0</v>
      </c>
      <c r="C964" s="20">
        <v>0</v>
      </c>
      <c r="D964" s="21" t="s">
        <v>139</v>
      </c>
      <c r="E964" s="21">
        <v>13.161327824559974</v>
      </c>
      <c r="F964" s="21">
        <v>14.406675857322535</v>
      </c>
      <c r="G964" s="21">
        <v>14.927632704023184</v>
      </c>
      <c r="H964" s="21">
        <v>14.472001947423744</v>
      </c>
    </row>
    <row r="965" spans="1:8" x14ac:dyDescent="0.35">
      <c r="A965" s="20" t="str">
        <f>B3&amp;C960&amp;D965</f>
        <v>DISTRIBUCION VOLUMEN X CRITERIO (Consumiciones)Postres Ing.MDD AM</v>
      </c>
      <c r="B965" s="20">
        <v>0</v>
      </c>
      <c r="C965" s="20">
        <v>0</v>
      </c>
      <c r="D965" s="21" t="s">
        <v>140</v>
      </c>
      <c r="E965" s="21">
        <v>15.912230119350944</v>
      </c>
      <c r="F965" s="21">
        <v>13.808127165687523</v>
      </c>
      <c r="G965" s="21">
        <v>16.48073913755027</v>
      </c>
      <c r="H965" s="21">
        <v>17.499527442841512</v>
      </c>
    </row>
    <row r="966" spans="1:8" x14ac:dyDescent="0.35">
      <c r="A966" s="20" t="str">
        <f>B3&amp;C960&amp;D966</f>
        <v>DISTRIBUCION VOLUMEN X CRITERIO (Consumiciones)Postres Ing.RTO CENTRO</v>
      </c>
      <c r="B966" s="20">
        <v>0</v>
      </c>
      <c r="C966" s="20">
        <v>0</v>
      </c>
      <c r="D966" s="21" t="s">
        <v>141</v>
      </c>
      <c r="E966" s="21">
        <v>6.1944386441409858</v>
      </c>
      <c r="F966" s="21">
        <v>6.4778894575972563</v>
      </c>
      <c r="G966" s="21">
        <v>7.1972121443925685</v>
      </c>
      <c r="H966" s="21">
        <v>7.2114314889770377</v>
      </c>
    </row>
    <row r="967" spans="1:8" x14ac:dyDescent="0.35">
      <c r="A967" s="20" t="str">
        <f>B3&amp;C960&amp;D967</f>
        <v>DISTRIBUCION VOLUMEN X CRITERIO (Consumiciones)Postres Ing.NORTE-CENTRO</v>
      </c>
      <c r="B967" s="20">
        <v>0</v>
      </c>
      <c r="C967" s="20">
        <v>0</v>
      </c>
      <c r="D967" s="21" t="s">
        <v>142</v>
      </c>
      <c r="E967" s="21">
        <v>7.9263931218652672</v>
      </c>
      <c r="F967" s="21">
        <v>10.163503616421178</v>
      </c>
      <c r="G967" s="21">
        <v>9.7876514969024839</v>
      </c>
      <c r="H967" s="21">
        <v>11.480355920984257</v>
      </c>
    </row>
    <row r="968" spans="1:8" x14ac:dyDescent="0.35">
      <c r="A968" s="20" t="str">
        <f>B3&amp;C960&amp;D968</f>
        <v>DISTRIBUCION VOLUMEN X CRITERIO (Consumiciones)Postres Ing.NOROESTE</v>
      </c>
      <c r="B968" s="20">
        <v>0</v>
      </c>
      <c r="C968" s="20">
        <v>0</v>
      </c>
      <c r="D968" s="21" t="s">
        <v>143</v>
      </c>
      <c r="E968" s="21">
        <v>10.864452480199382</v>
      </c>
      <c r="F968" s="21">
        <v>11.052078408286475</v>
      </c>
      <c r="G968" s="21">
        <v>8.3347587358386814</v>
      </c>
      <c r="H968" s="21">
        <v>7.1381589731106256</v>
      </c>
    </row>
    <row r="969" spans="1:8" x14ac:dyDescent="0.35">
      <c r="A969" s="20" t="str">
        <f>B3&amp;C960&amp;D969</f>
        <v>DISTRIBUCION VOLUMEN X CRITERIO (Consumiciones)Postres Ing.&lt;2MIL</v>
      </c>
      <c r="B969" s="20">
        <v>0</v>
      </c>
      <c r="C969" s="20">
        <v>0</v>
      </c>
      <c r="D969" s="21" t="s">
        <v>144</v>
      </c>
      <c r="E969" s="21">
        <v>3.5213669794098985</v>
      </c>
      <c r="F969" s="21">
        <v>4.6269871119892558</v>
      </c>
      <c r="G969" s="21">
        <v>5.2379606967708234</v>
      </c>
      <c r="H969" s="21">
        <v>3.2335980815923122</v>
      </c>
    </row>
    <row r="970" spans="1:8" x14ac:dyDescent="0.35">
      <c r="A970" s="20" t="str">
        <f>B3&amp;C960&amp;D970</f>
        <v>DISTRIBUCION VOLUMEN X CRITERIO (Consumiciones)Postres Ing.2-5MIL</v>
      </c>
      <c r="B970" s="20">
        <v>0</v>
      </c>
      <c r="C970" s="20">
        <v>0</v>
      </c>
      <c r="D970" s="21" t="s">
        <v>145</v>
      </c>
      <c r="E970" s="21">
        <v>7.6880446967441545</v>
      </c>
      <c r="F970" s="21">
        <v>5.3119554601572752</v>
      </c>
      <c r="G970" s="21">
        <v>4.5108794589416039</v>
      </c>
      <c r="H970" s="21">
        <v>4.9576295835428743</v>
      </c>
    </row>
    <row r="971" spans="1:8" x14ac:dyDescent="0.35">
      <c r="A971" s="20" t="str">
        <f>B3&amp;C960&amp;D971</f>
        <v>DISTRIBUCION VOLUMEN X CRITERIO (Consumiciones)Postres Ing.5-10MIL</v>
      </c>
      <c r="B971" s="20">
        <v>0</v>
      </c>
      <c r="C971" s="20">
        <v>0</v>
      </c>
      <c r="D971" s="21" t="s">
        <v>146</v>
      </c>
      <c r="E971" s="21">
        <v>6.0593591745879722</v>
      </c>
      <c r="F971" s="21">
        <v>7.0087306490835539</v>
      </c>
      <c r="G971" s="21">
        <v>7.2038199929021021</v>
      </c>
      <c r="H971" s="21">
        <v>8.9814108917624402</v>
      </c>
    </row>
    <row r="972" spans="1:8" x14ac:dyDescent="0.35">
      <c r="A972" s="20" t="str">
        <f>B3&amp;C960&amp;D972</f>
        <v>DISTRIBUCION VOLUMEN X CRITERIO (Consumiciones)Postres Ing.10-30MIL</v>
      </c>
      <c r="B972" s="20">
        <v>0</v>
      </c>
      <c r="C972" s="20">
        <v>0</v>
      </c>
      <c r="D972" s="21" t="s">
        <v>147</v>
      </c>
      <c r="E972" s="21">
        <v>23.895034408977299</v>
      </c>
      <c r="F972" s="21">
        <v>20.992793701059107</v>
      </c>
      <c r="G972" s="21">
        <v>20.535578671736943</v>
      </c>
      <c r="H972" s="21">
        <v>22.89623481801144</v>
      </c>
    </row>
    <row r="973" spans="1:8" x14ac:dyDescent="0.35">
      <c r="A973" s="20" t="str">
        <f>B3&amp;C960&amp;D973</f>
        <v>DISTRIBUCION VOLUMEN X CRITERIO (Consumiciones)Postres Ing.30-100MIL</v>
      </c>
      <c r="B973" s="20">
        <v>0</v>
      </c>
      <c r="C973" s="20">
        <v>0</v>
      </c>
      <c r="D973" s="21" t="s">
        <v>148</v>
      </c>
      <c r="E973" s="21">
        <v>18.277689486575397</v>
      </c>
      <c r="F973" s="21">
        <v>20.51470848580982</v>
      </c>
      <c r="G973" s="21">
        <v>18.079034906578059</v>
      </c>
      <c r="H973" s="21">
        <v>16.783974767191488</v>
      </c>
    </row>
    <row r="974" spans="1:8" x14ac:dyDescent="0.35">
      <c r="A974" s="20" t="str">
        <f>B3&amp;C960&amp;D974</f>
        <v>DISTRIBUCION VOLUMEN X CRITERIO (Consumiciones)Postres Ing.100-200MIL</v>
      </c>
      <c r="B974" s="20">
        <v>0</v>
      </c>
      <c r="C974" s="20">
        <v>0</v>
      </c>
      <c r="D974" s="21" t="s">
        <v>149</v>
      </c>
      <c r="E974" s="21">
        <v>9.5449453374836519</v>
      </c>
      <c r="F974" s="21">
        <v>9.3703903042609511</v>
      </c>
      <c r="G974" s="21">
        <v>8.8620893195028536</v>
      </c>
      <c r="H974" s="21">
        <v>9.4032248276997308</v>
      </c>
    </row>
    <row r="975" spans="1:8" x14ac:dyDescent="0.35">
      <c r="A975" s="20" t="str">
        <f>B3&amp;C960&amp;D975</f>
        <v>DISTRIBUCION VOLUMEN X CRITERIO (Consumiciones)Postres Ing.200-500MIL</v>
      </c>
      <c r="B975" s="20">
        <v>0</v>
      </c>
      <c r="C975" s="20">
        <v>0</v>
      </c>
      <c r="D975" s="21" t="s">
        <v>150</v>
      </c>
      <c r="E975" s="21">
        <v>14.232823433740633</v>
      </c>
      <c r="F975" s="21">
        <v>14.105004309749278</v>
      </c>
      <c r="G975" s="21">
        <v>14.807051191288343</v>
      </c>
      <c r="H975" s="21">
        <v>11.645761388976272</v>
      </c>
    </row>
    <row r="976" spans="1:8" x14ac:dyDescent="0.35">
      <c r="A976" s="20" t="str">
        <f>B3&amp;C960&amp;D976</f>
        <v>DISTRIBUCION VOLUMEN X CRITERIO (Consumiciones)Postres Ing.&gt;500MIL</v>
      </c>
      <c r="B976" s="20">
        <v>0</v>
      </c>
      <c r="C976" s="20">
        <v>0</v>
      </c>
      <c r="D976" s="21" t="s">
        <v>151</v>
      </c>
      <c r="E976" s="21">
        <v>16.780737883269836</v>
      </c>
      <c r="F976" s="21">
        <v>18.06943187384865</v>
      </c>
      <c r="G976" s="21">
        <v>20.76363081370225</v>
      </c>
      <c r="H976" s="21">
        <v>22.098139833673834</v>
      </c>
    </row>
    <row r="977" spans="1:8" x14ac:dyDescent="0.35">
      <c r="A977" s="20" t="str">
        <f>B3&amp;C960&amp;D977</f>
        <v>DISTRIBUCION VOLUMEN X CRITERIO (Consumiciones)Postres Ing.DE 15 A 19 AÑOS</v>
      </c>
      <c r="B977" s="20">
        <v>0</v>
      </c>
      <c r="C977" s="20">
        <v>0</v>
      </c>
      <c r="D977" s="21" t="s">
        <v>152</v>
      </c>
      <c r="E977" s="21">
        <v>0</v>
      </c>
      <c r="F977" s="21">
        <v>0</v>
      </c>
      <c r="G977" s="21">
        <v>0</v>
      </c>
      <c r="H977" s="21">
        <v>0</v>
      </c>
    </row>
    <row r="978" spans="1:8" x14ac:dyDescent="0.35">
      <c r="A978" s="20" t="str">
        <f>B3&amp;C960&amp;D978</f>
        <v>DISTRIBUCION VOLUMEN X CRITERIO (Consumiciones)Postres Ing.DE 20 A 24 AÑOS</v>
      </c>
      <c r="B978" s="20">
        <v>0</v>
      </c>
      <c r="C978" s="20">
        <v>0</v>
      </c>
      <c r="D978" s="21" t="s">
        <v>153</v>
      </c>
      <c r="E978" s="21">
        <v>2.2309548281082661</v>
      </c>
      <c r="F978" s="21">
        <v>2.2671930793745139</v>
      </c>
      <c r="G978" s="21">
        <v>2.5173843327700371</v>
      </c>
      <c r="H978" s="21">
        <v>1.6444459014472457</v>
      </c>
    </row>
    <row r="979" spans="1:8" x14ac:dyDescent="0.35">
      <c r="A979" s="20" t="str">
        <f>B3&amp;C960&amp;D979</f>
        <v>DISTRIBUCION VOLUMEN X CRITERIO (Consumiciones)Postres Ing.DE 25 A 34 AÑOS</v>
      </c>
      <c r="B979" s="20">
        <v>0</v>
      </c>
      <c r="C979" s="20">
        <v>0</v>
      </c>
      <c r="D979" s="21" t="s">
        <v>154</v>
      </c>
      <c r="E979" s="21">
        <v>9.0911803345681435</v>
      </c>
      <c r="F979" s="21">
        <v>8.1160340447678312</v>
      </c>
      <c r="G979" s="21">
        <v>9.3897554902973948</v>
      </c>
      <c r="H979" s="21">
        <v>8.213678140796226</v>
      </c>
    </row>
    <row r="980" spans="1:8" x14ac:dyDescent="0.35">
      <c r="A980" s="20" t="str">
        <f>B3&amp;C960&amp;D980</f>
        <v>DISTRIBUCION VOLUMEN X CRITERIO (Consumiciones)Postres Ing.DE 35 A 49 AÑOS</v>
      </c>
      <c r="B980" s="20">
        <v>0</v>
      </c>
      <c r="C980" s="20">
        <v>0</v>
      </c>
      <c r="D980" s="21" t="s">
        <v>155</v>
      </c>
      <c r="E980" s="21">
        <v>25.771834656113807</v>
      </c>
      <c r="F980" s="21">
        <v>25.122029774596676</v>
      </c>
      <c r="G980" s="21">
        <v>24.145631942746075</v>
      </c>
      <c r="H980" s="21">
        <v>20.542474692907597</v>
      </c>
    </row>
    <row r="981" spans="1:8" x14ac:dyDescent="0.35">
      <c r="A981" s="20" t="str">
        <f>B3&amp;C960&amp;D981</f>
        <v>DISTRIBUCION VOLUMEN X CRITERIO (Consumiciones)Postres Ing.DE 50 A 59 AÑOS</v>
      </c>
      <c r="B981" s="20">
        <v>0</v>
      </c>
      <c r="C981" s="20">
        <v>0</v>
      </c>
      <c r="D981" s="21" t="s">
        <v>156</v>
      </c>
      <c r="E981" s="21">
        <v>29.179127461699629</v>
      </c>
      <c r="F981" s="21">
        <v>25.369224764148768</v>
      </c>
      <c r="G981" s="21">
        <v>28.272562947870906</v>
      </c>
      <c r="H981" s="21">
        <v>28.693182412643186</v>
      </c>
    </row>
    <row r="982" spans="1:8" x14ac:dyDescent="0.35">
      <c r="A982" s="20" t="str">
        <f>B3&amp;C960&amp;D982</f>
        <v>DISTRIBUCION VOLUMEN X CRITERIO (Consumiciones)Postres Ing.DE 60 A 75 AÑOS</v>
      </c>
      <c r="B982" s="20">
        <v>0</v>
      </c>
      <c r="C982" s="20">
        <v>0</v>
      </c>
      <c r="D982" s="21" t="s">
        <v>157</v>
      </c>
      <c r="E982" s="21">
        <v>32.923478080269305</v>
      </c>
      <c r="F982" s="21">
        <v>37.961977986506938</v>
      </c>
      <c r="G982" s="21">
        <v>33.651702851847013</v>
      </c>
      <c r="H982" s="21">
        <v>38.988469605332817</v>
      </c>
    </row>
    <row r="983" spans="1:8" x14ac:dyDescent="0.35">
      <c r="A983" s="20" t="str">
        <f>B3&amp;C960&amp;D983</f>
        <v>DISTRIBUCION VOLUMEN X CRITERIO (Consumiciones)Postres Ing.ALTA Y MEDIA ALTA</v>
      </c>
      <c r="B983" s="20">
        <v>0</v>
      </c>
      <c r="C983" s="20">
        <v>0</v>
      </c>
      <c r="D983" s="21" t="s">
        <v>158</v>
      </c>
      <c r="E983" s="21">
        <v>33.746390167134656</v>
      </c>
      <c r="F983" s="21">
        <v>33.916539459742062</v>
      </c>
      <c r="G983" s="21">
        <v>29.317967426901763</v>
      </c>
      <c r="H983" s="21">
        <v>36.513413997038406</v>
      </c>
    </row>
    <row r="984" spans="1:8" x14ac:dyDescent="0.35">
      <c r="A984" s="20" t="str">
        <f>B3&amp;C960&amp;D984</f>
        <v>DISTRIBUCION VOLUMEN X CRITERIO (Consumiciones)Postres Ing.MEDIA</v>
      </c>
      <c r="B984" s="20">
        <v>0</v>
      </c>
      <c r="C984" s="20">
        <v>0</v>
      </c>
      <c r="D984" s="21" t="s">
        <v>159</v>
      </c>
      <c r="E984" s="21">
        <v>33.519798562827994</v>
      </c>
      <c r="F984" s="21">
        <v>29.023446600227565</v>
      </c>
      <c r="G984" s="21">
        <v>31.690412137772761</v>
      </c>
      <c r="H984" s="21">
        <v>28.69254768642293</v>
      </c>
    </row>
    <row r="985" spans="1:8" x14ac:dyDescent="0.35">
      <c r="A985" s="20" t="str">
        <f>B3&amp;C960&amp;D985</f>
        <v>DISTRIBUCION VOLUMEN X CRITERIO (Consumiciones)Postres Ing.MEDIA BAJA</v>
      </c>
      <c r="B985" s="20">
        <v>0</v>
      </c>
      <c r="C985" s="20">
        <v>0</v>
      </c>
      <c r="D985" s="21" t="s">
        <v>160</v>
      </c>
      <c r="E985" s="21">
        <v>18.30986467259082</v>
      </c>
      <c r="F985" s="21">
        <v>23.622004771652016</v>
      </c>
      <c r="G985" s="21">
        <v>23.899274212381602</v>
      </c>
      <c r="H985" s="21">
        <v>24.221857041520163</v>
      </c>
    </row>
    <row r="986" spans="1:8" x14ac:dyDescent="0.35">
      <c r="A986" s="20" t="str">
        <f>B3&amp;C960&amp;D986</f>
        <v>DISTRIBUCION VOLUMEN X CRITERIO (Consumiciones)Postres Ing.BAJA</v>
      </c>
      <c r="B986" s="20">
        <v>0</v>
      </c>
      <c r="C986" s="20">
        <v>0</v>
      </c>
      <c r="D986" s="21" t="s">
        <v>161</v>
      </c>
      <c r="E986" s="21">
        <v>14.423950332883461</v>
      </c>
      <c r="F986" s="21">
        <v>13.438002058536277</v>
      </c>
      <c r="G986" s="21">
        <v>15.09238299961568</v>
      </c>
      <c r="H986" s="21">
        <v>10.572160349978274</v>
      </c>
    </row>
    <row r="987" spans="1:8" x14ac:dyDescent="0.35">
      <c r="A987" s="20" t="str">
        <f>B3&amp;C960&amp;D987</f>
        <v>DISTRIBUCION VOLUMEN X CRITERIO (Consumiciones)Postres Ing.HOMBRE</v>
      </c>
      <c r="B987" s="20">
        <v>0</v>
      </c>
      <c r="C987" s="20">
        <v>0</v>
      </c>
      <c r="D987" s="21" t="s">
        <v>162</v>
      </c>
      <c r="E987" s="21">
        <v>50.627945625485836</v>
      </c>
      <c r="F987" s="21">
        <v>51.772125769314549</v>
      </c>
      <c r="G987" s="21">
        <v>49.693052702809545</v>
      </c>
      <c r="H987" s="21">
        <v>53.394634401184639</v>
      </c>
    </row>
    <row r="988" spans="1:8" x14ac:dyDescent="0.35">
      <c r="A988" s="20" t="str">
        <f>B3&amp;C960&amp;D988</f>
        <v>DISTRIBUCION VOLUMEN X CRITERIO (Consumiciones)Postres Ing.MUJER</v>
      </c>
      <c r="B988" s="20">
        <v>0</v>
      </c>
      <c r="C988" s="20">
        <v>0</v>
      </c>
      <c r="D988" s="21" t="s">
        <v>163</v>
      </c>
      <c r="E988" s="21">
        <v>49.372063713106485</v>
      </c>
      <c r="F988" s="21">
        <v>48.227874230685465</v>
      </c>
      <c r="G988" s="21">
        <v>50.306993268030219</v>
      </c>
      <c r="H988" s="21">
        <v>46.605344673775143</v>
      </c>
    </row>
    <row r="989" spans="1:8" x14ac:dyDescent="0.35">
      <c r="A989" s="20" t="str">
        <f>B3&amp;C989&amp;D989</f>
        <v>DISTRIBUCION VOLUMEN X CRITERIO (Consumiciones)Yogures Ing.T.ESPAÑA</v>
      </c>
      <c r="B989" s="20">
        <v>0</v>
      </c>
      <c r="C989" s="20" t="s">
        <v>80</v>
      </c>
      <c r="D989" s="21" t="s">
        <v>135</v>
      </c>
      <c r="E989" s="21">
        <v>100</v>
      </c>
      <c r="F989" s="21">
        <v>100</v>
      </c>
      <c r="G989" s="21">
        <v>100</v>
      </c>
      <c r="H989" s="21">
        <v>100</v>
      </c>
    </row>
    <row r="990" spans="1:8" x14ac:dyDescent="0.35">
      <c r="A990" s="20" t="str">
        <f>B3&amp;C989&amp;D990</f>
        <v>DISTRIBUCION VOLUMEN X CRITERIO (Consumiciones)Yogures Ing.BCN AM</v>
      </c>
      <c r="B990" s="20">
        <v>0</v>
      </c>
      <c r="C990" s="20">
        <v>0</v>
      </c>
      <c r="D990" s="21" t="s">
        <v>136</v>
      </c>
      <c r="E990" s="21">
        <v>9.2309814464137503</v>
      </c>
      <c r="F990" s="21">
        <v>13.674940597433888</v>
      </c>
      <c r="G990" s="21">
        <v>10.570618144894611</v>
      </c>
      <c r="H990" s="21">
        <v>12.893781096088444</v>
      </c>
    </row>
    <row r="991" spans="1:8" x14ac:dyDescent="0.35">
      <c r="A991" s="20" t="str">
        <f>B3&amp;C989&amp;D991</f>
        <v>DISTRIBUCION VOLUMEN X CRITERIO (Consumiciones)Yogures Ing.REST.CAT ARAGON</v>
      </c>
      <c r="B991" s="20">
        <v>0</v>
      </c>
      <c r="C991" s="20">
        <v>0</v>
      </c>
      <c r="D991" s="21" t="s">
        <v>137</v>
      </c>
      <c r="E991" s="21">
        <v>22.835014266206446</v>
      </c>
      <c r="F991" s="21">
        <v>7.1860216742528378</v>
      </c>
      <c r="G991" s="21">
        <v>11.469670071986302</v>
      </c>
      <c r="H991" s="21">
        <v>16.448589226697578</v>
      </c>
    </row>
    <row r="992" spans="1:8" x14ac:dyDescent="0.35">
      <c r="A992" s="20" t="str">
        <f>B3&amp;C989&amp;D992</f>
        <v>DISTRIBUCION VOLUMEN X CRITERIO (Consumiciones)Yogures Ing.LEVANTE</v>
      </c>
      <c r="B992" s="20">
        <v>0</v>
      </c>
      <c r="C992" s="20">
        <v>0</v>
      </c>
      <c r="D992" s="21" t="s">
        <v>138</v>
      </c>
      <c r="E992" s="21">
        <v>9.8616408578611452</v>
      </c>
      <c r="F992" s="21">
        <v>12.062504083272694</v>
      </c>
      <c r="G992" s="21">
        <v>16.556628402454276</v>
      </c>
      <c r="H992" s="21">
        <v>16.848607368756749</v>
      </c>
    </row>
    <row r="993" spans="1:8" x14ac:dyDescent="0.35">
      <c r="A993" s="20" t="str">
        <f>B3&amp;C989&amp;D993</f>
        <v>DISTRIBUCION VOLUMEN X CRITERIO (Consumiciones)Yogures Ing.ANDALUCIA</v>
      </c>
      <c r="B993" s="20">
        <v>0</v>
      </c>
      <c r="C993" s="20">
        <v>0</v>
      </c>
      <c r="D993" s="21" t="s">
        <v>139</v>
      </c>
      <c r="E993" s="21">
        <v>12.179022180745376</v>
      </c>
      <c r="F993" s="21">
        <v>24.590856880608165</v>
      </c>
      <c r="G993" s="21">
        <v>17.291533480549099</v>
      </c>
      <c r="H993" s="21">
        <v>13.697631206167385</v>
      </c>
    </row>
    <row r="994" spans="1:8" x14ac:dyDescent="0.35">
      <c r="A994" s="20" t="str">
        <f>B3&amp;C989&amp;D994</f>
        <v>DISTRIBUCION VOLUMEN X CRITERIO (Consumiciones)Yogures Ing.MDD AM</v>
      </c>
      <c r="B994" s="20">
        <v>0</v>
      </c>
      <c r="C994" s="20">
        <v>0</v>
      </c>
      <c r="D994" s="21" t="s">
        <v>140</v>
      </c>
      <c r="E994" s="21">
        <v>20.230967424326767</v>
      </c>
      <c r="F994" s="21">
        <v>12.462351018879122</v>
      </c>
      <c r="G994" s="21">
        <v>8.4822831687556199</v>
      </c>
      <c r="H994" s="21">
        <v>10.13753734668391</v>
      </c>
    </row>
    <row r="995" spans="1:8" x14ac:dyDescent="0.35">
      <c r="A995" s="20" t="str">
        <f>B3&amp;C989&amp;D995</f>
        <v>DISTRIBUCION VOLUMEN X CRITERIO (Consumiciones)Yogures Ing.RTO CENTRO</v>
      </c>
      <c r="B995" s="20">
        <v>0</v>
      </c>
      <c r="C995" s="20">
        <v>0</v>
      </c>
      <c r="D995" s="21" t="s">
        <v>141</v>
      </c>
      <c r="E995" s="21">
        <v>4.7613658729095469</v>
      </c>
      <c r="F995" s="21">
        <v>6.5693554527902878</v>
      </c>
      <c r="G995" s="21">
        <v>8.4589251890924508</v>
      </c>
      <c r="H995" s="21">
        <v>5.8212875955667185</v>
      </c>
    </row>
    <row r="996" spans="1:8" x14ac:dyDescent="0.35">
      <c r="A996" s="20" t="str">
        <f>B3&amp;C989&amp;D996</f>
        <v>DISTRIBUCION VOLUMEN X CRITERIO (Consumiciones)Yogures Ing.NORTE-CENTRO</v>
      </c>
      <c r="B996" s="20">
        <v>0</v>
      </c>
      <c r="C996" s="20">
        <v>0</v>
      </c>
      <c r="D996" s="21" t="s">
        <v>142</v>
      </c>
      <c r="E996" s="21">
        <v>6.5787597818839032</v>
      </c>
      <c r="F996" s="21">
        <v>8.504683815500119</v>
      </c>
      <c r="G996" s="21">
        <v>8.187923807777306</v>
      </c>
      <c r="H996" s="21">
        <v>9.0086363047706186</v>
      </c>
    </row>
    <row r="997" spans="1:8" x14ac:dyDescent="0.35">
      <c r="A997" s="20" t="str">
        <f>B3&amp;C989&amp;D997</f>
        <v>DISTRIBUCION VOLUMEN X CRITERIO (Consumiciones)Yogures Ing.NOROESTE</v>
      </c>
      <c r="B997" s="20">
        <v>0</v>
      </c>
      <c r="C997" s="20">
        <v>0</v>
      </c>
      <c r="D997" s="21" t="s">
        <v>143</v>
      </c>
      <c r="E997" s="21">
        <v>14.322250872705974</v>
      </c>
      <c r="F997" s="21">
        <v>14.949288569185844</v>
      </c>
      <c r="G997" s="21">
        <v>18.982428346929993</v>
      </c>
      <c r="H997" s="21">
        <v>15.143946970418746</v>
      </c>
    </row>
    <row r="998" spans="1:8" x14ac:dyDescent="0.35">
      <c r="A998" s="20" t="str">
        <f>B3&amp;C989&amp;D998</f>
        <v>DISTRIBUCION VOLUMEN X CRITERIO (Consumiciones)Yogures Ing.&lt;2MIL</v>
      </c>
      <c r="B998" s="20">
        <v>0</v>
      </c>
      <c r="C998" s="20">
        <v>0</v>
      </c>
      <c r="D998" s="21" t="s">
        <v>144</v>
      </c>
      <c r="E998" s="21">
        <v>0</v>
      </c>
      <c r="F998" s="21">
        <v>0</v>
      </c>
      <c r="G998" s="21">
        <v>0</v>
      </c>
      <c r="H998" s="21">
        <v>0</v>
      </c>
    </row>
    <row r="999" spans="1:8" x14ac:dyDescent="0.35">
      <c r="A999" s="20" t="str">
        <f>B3&amp;C989&amp;D999</f>
        <v>DISTRIBUCION VOLUMEN X CRITERIO (Consumiciones)Yogures Ing.2-5MIL</v>
      </c>
      <c r="B999" s="20">
        <v>0</v>
      </c>
      <c r="C999" s="20">
        <v>0</v>
      </c>
      <c r="D999" s="21" t="s">
        <v>145</v>
      </c>
      <c r="E999" s="21">
        <v>21.121924073608859</v>
      </c>
      <c r="F999" s="21">
        <v>5.8816035973350829</v>
      </c>
      <c r="G999" s="21">
        <v>2.6120907100401323</v>
      </c>
      <c r="H999" s="21">
        <v>0</v>
      </c>
    </row>
    <row r="1000" spans="1:8" x14ac:dyDescent="0.35">
      <c r="A1000" s="20" t="str">
        <f>B3&amp;C989&amp;D1000</f>
        <v>DISTRIBUCION VOLUMEN X CRITERIO (Consumiciones)Yogures Ing.5-10MIL</v>
      </c>
      <c r="B1000" s="20">
        <v>0</v>
      </c>
      <c r="C1000" s="20">
        <v>0</v>
      </c>
      <c r="D1000" s="21" t="s">
        <v>146</v>
      </c>
      <c r="E1000" s="21">
        <v>7.5601943697772995</v>
      </c>
      <c r="F1000" s="21">
        <v>9.4831115841360134</v>
      </c>
      <c r="G1000" s="21">
        <v>4.0254023600367788</v>
      </c>
      <c r="H1000" s="21">
        <v>4.1605275573885239</v>
      </c>
    </row>
    <row r="1001" spans="1:8" x14ac:dyDescent="0.35">
      <c r="A1001" s="20" t="str">
        <f>B3&amp;C989&amp;D1001</f>
        <v>DISTRIBUCION VOLUMEN X CRITERIO (Consumiciones)Yogures Ing.10-30MIL</v>
      </c>
      <c r="B1001" s="20">
        <v>0</v>
      </c>
      <c r="C1001" s="20">
        <v>0</v>
      </c>
      <c r="D1001" s="21" t="s">
        <v>147</v>
      </c>
      <c r="E1001" s="21">
        <v>13.616009033602833</v>
      </c>
      <c r="F1001" s="21">
        <v>13.403046934061624</v>
      </c>
      <c r="G1001" s="21">
        <v>19.990259902891935</v>
      </c>
      <c r="H1001" s="21">
        <v>21.995284205625975</v>
      </c>
    </row>
    <row r="1002" spans="1:8" x14ac:dyDescent="0.35">
      <c r="A1002" s="20" t="str">
        <f>B3&amp;C989&amp;D1002</f>
        <v>DISTRIBUCION VOLUMEN X CRITERIO (Consumiciones)Yogures Ing.30-100MIL</v>
      </c>
      <c r="B1002" s="20">
        <v>0</v>
      </c>
      <c r="C1002" s="20">
        <v>0</v>
      </c>
      <c r="D1002" s="21" t="s">
        <v>148</v>
      </c>
      <c r="E1002" s="21">
        <v>17.497567674730831</v>
      </c>
      <c r="F1002" s="21">
        <v>22.41213682206007</v>
      </c>
      <c r="G1002" s="21">
        <v>23.641947323245578</v>
      </c>
      <c r="H1002" s="21">
        <v>22.619262645100815</v>
      </c>
    </row>
    <row r="1003" spans="1:8" x14ac:dyDescent="0.35">
      <c r="A1003" s="20" t="str">
        <f>B3&amp;C989&amp;D1003</f>
        <v>DISTRIBUCION VOLUMEN X CRITERIO (Consumiciones)Yogures Ing.100-200MIL</v>
      </c>
      <c r="B1003" s="20">
        <v>0</v>
      </c>
      <c r="C1003" s="20">
        <v>0</v>
      </c>
      <c r="D1003" s="21" t="s">
        <v>149</v>
      </c>
      <c r="E1003" s="21">
        <v>10.888187709454924</v>
      </c>
      <c r="F1003" s="21">
        <v>13.376331629649824</v>
      </c>
      <c r="G1003" s="21">
        <v>10.573589627995785</v>
      </c>
      <c r="H1003" s="21">
        <v>8.7831556115157561</v>
      </c>
    </row>
    <row r="1004" spans="1:8" x14ac:dyDescent="0.35">
      <c r="A1004" s="20" t="str">
        <f>B3&amp;C989&amp;D1004</f>
        <v>DISTRIBUCION VOLUMEN X CRITERIO (Consumiciones)Yogures Ing.200-500MIL</v>
      </c>
      <c r="B1004" s="20">
        <v>0</v>
      </c>
      <c r="C1004" s="20">
        <v>0</v>
      </c>
      <c r="D1004" s="21" t="s">
        <v>150</v>
      </c>
      <c r="E1004" s="21">
        <v>11.580998754399429</v>
      </c>
      <c r="F1004" s="21">
        <v>13.450879557053016</v>
      </c>
      <c r="G1004" s="21">
        <v>20.330832193557317</v>
      </c>
      <c r="H1004" s="21">
        <v>16.379948916981821</v>
      </c>
    </row>
    <row r="1005" spans="1:8" x14ac:dyDescent="0.35">
      <c r="A1005" s="20" t="str">
        <f>B3&amp;C989&amp;D1005</f>
        <v>DISTRIBUCION VOLUMEN X CRITERIO (Consumiciones)Yogures Ing.&gt;500MIL</v>
      </c>
      <c r="B1005" s="20">
        <v>0</v>
      </c>
      <c r="C1005" s="20">
        <v>0</v>
      </c>
      <c r="D1005" s="21" t="s">
        <v>151</v>
      </c>
      <c r="E1005" s="21">
        <v>15.795244079765064</v>
      </c>
      <c r="F1005" s="21">
        <v>13.902413081405735</v>
      </c>
      <c r="G1005" s="21">
        <v>10.894959770363787</v>
      </c>
      <c r="H1005" s="21">
        <v>15.443262421462853</v>
      </c>
    </row>
    <row r="1006" spans="1:8" x14ac:dyDescent="0.35">
      <c r="A1006" s="20" t="str">
        <f>B3&amp;C989&amp;D1006</f>
        <v>DISTRIBUCION VOLUMEN X CRITERIO (Consumiciones)Yogures Ing.DE 15 A 19 AÑOS</v>
      </c>
      <c r="B1006" s="20">
        <v>0</v>
      </c>
      <c r="C1006" s="20">
        <v>0</v>
      </c>
      <c r="D1006" s="21" t="s">
        <v>152</v>
      </c>
      <c r="E1006" s="21">
        <v>0</v>
      </c>
      <c r="F1006" s="21">
        <v>0</v>
      </c>
      <c r="G1006" s="21">
        <v>0</v>
      </c>
      <c r="H1006" s="21">
        <v>0</v>
      </c>
    </row>
    <row r="1007" spans="1:8" x14ac:dyDescent="0.35">
      <c r="A1007" s="20" t="str">
        <f>B3&amp;C989&amp;D1007</f>
        <v>DISTRIBUCION VOLUMEN X CRITERIO (Consumiciones)Yogures Ing.DE 20 A 24 AÑOS</v>
      </c>
      <c r="B1007" s="20">
        <v>0</v>
      </c>
      <c r="C1007" s="20">
        <v>0</v>
      </c>
      <c r="D1007" s="21" t="s">
        <v>153</v>
      </c>
      <c r="E1007" s="21">
        <v>5.210485378764445</v>
      </c>
      <c r="F1007" s="21">
        <v>1.4317846452211307</v>
      </c>
      <c r="G1007" s="21">
        <v>3.9011200793301088</v>
      </c>
      <c r="H1007" s="21">
        <v>0</v>
      </c>
    </row>
    <row r="1008" spans="1:8" x14ac:dyDescent="0.35">
      <c r="A1008" s="20" t="str">
        <f>B3&amp;C989&amp;D1008</f>
        <v>DISTRIBUCION VOLUMEN X CRITERIO (Consumiciones)Yogures Ing.DE 25 A 34 AÑOS</v>
      </c>
      <c r="B1008" s="20">
        <v>0</v>
      </c>
      <c r="C1008" s="20">
        <v>0</v>
      </c>
      <c r="D1008" s="21" t="s">
        <v>154</v>
      </c>
      <c r="E1008" s="21">
        <v>8.4644665955876377</v>
      </c>
      <c r="F1008" s="21">
        <v>7.5559648930271059</v>
      </c>
      <c r="G1008" s="21">
        <v>7.726441869725087</v>
      </c>
      <c r="H1008" s="21">
        <v>14.970733093226791</v>
      </c>
    </row>
    <row r="1009" spans="1:8" x14ac:dyDescent="0.35">
      <c r="A1009" s="20" t="str">
        <f>B3&amp;C989&amp;D1009</f>
        <v>DISTRIBUCION VOLUMEN X CRITERIO (Consumiciones)Yogures Ing.DE 35 A 49 AÑOS</v>
      </c>
      <c r="B1009" s="20">
        <v>0</v>
      </c>
      <c r="C1009" s="20">
        <v>0</v>
      </c>
      <c r="D1009" s="21" t="s">
        <v>155</v>
      </c>
      <c r="E1009" s="21">
        <v>36.452481258973926</v>
      </c>
      <c r="F1009" s="21">
        <v>33.474083810157673</v>
      </c>
      <c r="G1009" s="21">
        <v>32.075907809312291</v>
      </c>
      <c r="H1009" s="21">
        <v>23.846310515605303</v>
      </c>
    </row>
    <row r="1010" spans="1:8" x14ac:dyDescent="0.35">
      <c r="A1010" s="20" t="str">
        <f>B3&amp;C989&amp;D1010</f>
        <v>DISTRIBUCION VOLUMEN X CRITERIO (Consumiciones)Yogures Ing.DE 50 A 59 AÑOS</v>
      </c>
      <c r="B1010" s="20">
        <v>0</v>
      </c>
      <c r="C1010" s="20">
        <v>0</v>
      </c>
      <c r="D1010" s="21" t="s">
        <v>156</v>
      </c>
      <c r="E1010" s="21">
        <v>20.414210760076518</v>
      </c>
      <c r="F1010" s="21">
        <v>31.401715505558244</v>
      </c>
      <c r="G1010" s="21">
        <v>25.924067569827731</v>
      </c>
      <c r="H1010" s="21">
        <v>35.621676451778342</v>
      </c>
    </row>
    <row r="1011" spans="1:8" x14ac:dyDescent="0.35">
      <c r="A1011" s="20" t="str">
        <f>B3&amp;C989&amp;D1011</f>
        <v>DISTRIBUCION VOLUMEN X CRITERIO (Consumiciones)Yogures Ing.DE 60 A 75 AÑOS</v>
      </c>
      <c r="B1011" s="20">
        <v>0</v>
      </c>
      <c r="C1011" s="20">
        <v>0</v>
      </c>
      <c r="D1011" s="21" t="s">
        <v>157</v>
      </c>
      <c r="E1011" s="21">
        <v>27.427801879061022</v>
      </c>
      <c r="F1011" s="21">
        <v>23.822511279487667</v>
      </c>
      <c r="G1011" s="21">
        <v>26.736937997033611</v>
      </c>
      <c r="H1011" s="21">
        <v>20.926850989227152</v>
      </c>
    </row>
    <row r="1012" spans="1:8" x14ac:dyDescent="0.35">
      <c r="A1012" s="20" t="str">
        <f>B3&amp;C989&amp;D1012</f>
        <v>DISTRIBUCION VOLUMEN X CRITERIO (Consumiciones)Yogures Ing.ALTA Y MEDIA ALTA</v>
      </c>
      <c r="B1012" s="20">
        <v>0</v>
      </c>
      <c r="C1012" s="20">
        <v>0</v>
      </c>
      <c r="D1012" s="21" t="s">
        <v>158</v>
      </c>
      <c r="E1012" s="21">
        <v>17.409213322063856</v>
      </c>
      <c r="F1012" s="21">
        <v>18.414977331601008</v>
      </c>
      <c r="G1012" s="21">
        <v>19.251510999156949</v>
      </c>
      <c r="H1012" s="21">
        <v>23.167720484495668</v>
      </c>
    </row>
    <row r="1013" spans="1:8" x14ac:dyDescent="0.35">
      <c r="A1013" s="20" t="str">
        <f>B3&amp;C989&amp;D1013</f>
        <v>DISTRIBUCION VOLUMEN X CRITERIO (Consumiciones)Yogures Ing.MEDIA</v>
      </c>
      <c r="B1013" s="20">
        <v>0</v>
      </c>
      <c r="C1013" s="20">
        <v>0</v>
      </c>
      <c r="D1013" s="21" t="s">
        <v>159</v>
      </c>
      <c r="E1013" s="21">
        <v>26.478116337032176</v>
      </c>
      <c r="F1013" s="21">
        <v>26.307809084030616</v>
      </c>
      <c r="G1013" s="21">
        <v>29.644534211533941</v>
      </c>
      <c r="H1013" s="21">
        <v>35.13166970270413</v>
      </c>
    </row>
    <row r="1014" spans="1:8" x14ac:dyDescent="0.35">
      <c r="A1014" s="20" t="str">
        <f>B3&amp;C989&amp;D1014</f>
        <v>DISTRIBUCION VOLUMEN X CRITERIO (Consumiciones)Yogures Ing.MEDIA BAJA</v>
      </c>
      <c r="B1014" s="20">
        <v>0</v>
      </c>
      <c r="C1014" s="20">
        <v>0</v>
      </c>
      <c r="D1014" s="21" t="s">
        <v>160</v>
      </c>
      <c r="E1014" s="21">
        <v>22.098749956286564</v>
      </c>
      <c r="F1014" s="21">
        <v>31.336939915788836</v>
      </c>
      <c r="G1014" s="21">
        <v>31.044208876584122</v>
      </c>
      <c r="H1014" s="21">
        <v>20.792052066568804</v>
      </c>
    </row>
    <row r="1015" spans="1:8" x14ac:dyDescent="0.35">
      <c r="A1015" s="20" t="str">
        <f>B3&amp;C989&amp;D1015</f>
        <v>DISTRIBUCION VOLUMEN X CRITERIO (Consumiciones)Yogures Ing.BAJA</v>
      </c>
      <c r="B1015" s="20">
        <v>0</v>
      </c>
      <c r="C1015" s="20">
        <v>0</v>
      </c>
      <c r="D1015" s="21" t="s">
        <v>161</v>
      </c>
      <c r="E1015" s="21">
        <v>34.0139203846174</v>
      </c>
      <c r="F1015" s="21">
        <v>23.940283323608575</v>
      </c>
      <c r="G1015" s="21">
        <v>20.059758647652572</v>
      </c>
      <c r="H1015" s="21">
        <v>20.908566303806463</v>
      </c>
    </row>
    <row r="1016" spans="1:8" x14ac:dyDescent="0.35">
      <c r="A1016" s="20" t="str">
        <f>B3&amp;C989&amp;D1016</f>
        <v>DISTRIBUCION VOLUMEN X CRITERIO (Consumiciones)Yogures Ing.HOMBRE</v>
      </c>
      <c r="B1016" s="20">
        <v>0</v>
      </c>
      <c r="C1016" s="20">
        <v>0</v>
      </c>
      <c r="D1016" s="21" t="s">
        <v>162</v>
      </c>
      <c r="E1016" s="21">
        <v>49.096239326953331</v>
      </c>
      <c r="F1016" s="21">
        <v>43.155487162190653</v>
      </c>
      <c r="G1016" s="21">
        <v>49.909539564448501</v>
      </c>
      <c r="H1016" s="21">
        <v>47.144308670592125</v>
      </c>
    </row>
    <row r="1017" spans="1:8" x14ac:dyDescent="0.35">
      <c r="A1017" s="20" t="str">
        <f>B3&amp;C989&amp;D1017</f>
        <v>DISTRIBUCION VOLUMEN X CRITERIO (Consumiciones)Yogures Ing.MUJER</v>
      </c>
      <c r="B1017" s="20">
        <v>0</v>
      </c>
      <c r="C1017" s="20">
        <v>0</v>
      </c>
      <c r="D1017" s="21" t="s">
        <v>163</v>
      </c>
      <c r="E1017" s="21">
        <v>50.903760673046662</v>
      </c>
      <c r="F1017" s="21">
        <v>56.844519274495376</v>
      </c>
      <c r="G1017" s="21">
        <v>50.090460435551506</v>
      </c>
      <c r="H1017" s="21">
        <v>52.855691329407875</v>
      </c>
    </row>
    <row r="1018" spans="1:8" x14ac:dyDescent="0.35">
      <c r="A1018" s="20" t="str">
        <f>B3&amp;C1018&amp;D1018</f>
        <v>DISTRIBUCION VOLUMEN X CRITERIO (Consumiciones)Queso Ing.T.ESPAÑA</v>
      </c>
      <c r="B1018" s="20">
        <v>0</v>
      </c>
      <c r="C1018" s="20" t="s">
        <v>81</v>
      </c>
      <c r="D1018" s="21" t="s">
        <v>135</v>
      </c>
      <c r="E1018" s="21">
        <v>100</v>
      </c>
      <c r="F1018" s="21">
        <v>100</v>
      </c>
      <c r="G1018" s="21">
        <v>100</v>
      </c>
      <c r="H1018" s="21">
        <v>100</v>
      </c>
    </row>
    <row r="1019" spans="1:8" x14ac:dyDescent="0.35">
      <c r="A1019" s="20" t="str">
        <f>B3&amp;C1018&amp;D1019</f>
        <v>DISTRIBUCION VOLUMEN X CRITERIO (Consumiciones)Queso Ing.BCN AM</v>
      </c>
      <c r="B1019" s="20">
        <v>0</v>
      </c>
      <c r="C1019" s="20">
        <v>0</v>
      </c>
      <c r="D1019" s="21" t="s">
        <v>136</v>
      </c>
      <c r="E1019" s="21">
        <v>11.868241382489931</v>
      </c>
      <c r="F1019" s="21">
        <v>12.329488178959714</v>
      </c>
      <c r="G1019" s="21">
        <v>9.2080103084969309</v>
      </c>
      <c r="H1019" s="21">
        <v>9.8679564115914804</v>
      </c>
    </row>
    <row r="1020" spans="1:8" x14ac:dyDescent="0.35">
      <c r="A1020" s="20" t="str">
        <f>B3&amp;C1018&amp;D1020</f>
        <v>DISTRIBUCION VOLUMEN X CRITERIO (Consumiciones)Queso Ing.REST.CAT ARAGON</v>
      </c>
      <c r="B1020" s="20">
        <v>0</v>
      </c>
      <c r="C1020" s="20">
        <v>0</v>
      </c>
      <c r="D1020" s="21" t="s">
        <v>137</v>
      </c>
      <c r="E1020" s="21">
        <v>11.228191717952431</v>
      </c>
      <c r="F1020" s="21">
        <v>10.193629895330405</v>
      </c>
      <c r="G1020" s="21">
        <v>9.9016266201773675</v>
      </c>
      <c r="H1020" s="21">
        <v>11.51013570476446</v>
      </c>
    </row>
    <row r="1021" spans="1:8" x14ac:dyDescent="0.35">
      <c r="A1021" s="20" t="str">
        <f>B3&amp;C1018&amp;D1021</f>
        <v>DISTRIBUCION VOLUMEN X CRITERIO (Consumiciones)Queso Ing.LEVANTE</v>
      </c>
      <c r="B1021" s="20">
        <v>0</v>
      </c>
      <c r="C1021" s="20">
        <v>0</v>
      </c>
      <c r="D1021" s="21" t="s">
        <v>138</v>
      </c>
      <c r="E1021" s="21">
        <v>18.033786252438695</v>
      </c>
      <c r="F1021" s="21">
        <v>18.547495191548101</v>
      </c>
      <c r="G1021" s="21">
        <v>17.32690972485409</v>
      </c>
      <c r="H1021" s="21">
        <v>17.990077974301247</v>
      </c>
    </row>
    <row r="1022" spans="1:8" x14ac:dyDescent="0.35">
      <c r="A1022" s="20" t="str">
        <f>B3&amp;C1018&amp;D1022</f>
        <v>DISTRIBUCION VOLUMEN X CRITERIO (Consumiciones)Queso Ing.ANDALUCIA</v>
      </c>
      <c r="B1022" s="20">
        <v>0</v>
      </c>
      <c r="C1022" s="20">
        <v>0</v>
      </c>
      <c r="D1022" s="21" t="s">
        <v>139</v>
      </c>
      <c r="E1022" s="21">
        <v>20.84672331915738</v>
      </c>
      <c r="F1022" s="21">
        <v>20.035016118420319</v>
      </c>
      <c r="G1022" s="21">
        <v>21.939319336011522</v>
      </c>
      <c r="H1022" s="21">
        <v>19.981887650410442</v>
      </c>
    </row>
    <row r="1023" spans="1:8" x14ac:dyDescent="0.35">
      <c r="A1023" s="20" t="str">
        <f>B3&amp;C1018&amp;D1023</f>
        <v>DISTRIBUCION VOLUMEN X CRITERIO (Consumiciones)Queso Ing.MDD AM</v>
      </c>
      <c r="B1023" s="20">
        <v>0</v>
      </c>
      <c r="C1023" s="20">
        <v>0</v>
      </c>
      <c r="D1023" s="21" t="s">
        <v>140</v>
      </c>
      <c r="E1023" s="21">
        <v>16.462362014375692</v>
      </c>
      <c r="F1023" s="21">
        <v>16.308231780362231</v>
      </c>
      <c r="G1023" s="21">
        <v>17.950379746835445</v>
      </c>
      <c r="H1023" s="21">
        <v>17.402526821229621</v>
      </c>
    </row>
    <row r="1024" spans="1:8" x14ac:dyDescent="0.35">
      <c r="A1024" s="20" t="str">
        <f>B3&amp;C1018&amp;D1024</f>
        <v>DISTRIBUCION VOLUMEN X CRITERIO (Consumiciones)Queso Ing.RTO CENTRO</v>
      </c>
      <c r="B1024" s="20">
        <v>0</v>
      </c>
      <c r="C1024" s="20">
        <v>0</v>
      </c>
      <c r="D1024" s="21" t="s">
        <v>141</v>
      </c>
      <c r="E1024" s="21">
        <v>7.5259994568129844</v>
      </c>
      <c r="F1024" s="21">
        <v>8.4610258098708826</v>
      </c>
      <c r="G1024" s="21">
        <v>9.680075797771547</v>
      </c>
      <c r="H1024" s="21">
        <v>8.9339031795232895</v>
      </c>
    </row>
    <row r="1025" spans="1:8" x14ac:dyDescent="0.35">
      <c r="A1025" s="20" t="str">
        <f>B3&amp;C1018&amp;D1025</f>
        <v>DISTRIBUCION VOLUMEN X CRITERIO (Consumiciones)Queso Ing.NORTE-CENTRO</v>
      </c>
      <c r="B1025" s="20">
        <v>0</v>
      </c>
      <c r="C1025" s="20">
        <v>0</v>
      </c>
      <c r="D1025" s="21" t="s">
        <v>142</v>
      </c>
      <c r="E1025" s="21">
        <v>6.8682003843961157</v>
      </c>
      <c r="F1025" s="21">
        <v>7.5622586038466135</v>
      </c>
      <c r="G1025" s="21">
        <v>7.4525066323050098</v>
      </c>
      <c r="H1025" s="21">
        <v>7.7103254178406635</v>
      </c>
    </row>
    <row r="1026" spans="1:8" x14ac:dyDescent="0.35">
      <c r="A1026" s="20" t="str">
        <f>B3&amp;C1018&amp;D1026</f>
        <v>DISTRIBUCION VOLUMEN X CRITERIO (Consumiciones)Queso Ing.NOROESTE</v>
      </c>
      <c r="B1026" s="20">
        <v>0</v>
      </c>
      <c r="C1026" s="20">
        <v>0</v>
      </c>
      <c r="D1026" s="21" t="s">
        <v>143</v>
      </c>
      <c r="E1026" s="21">
        <v>7.1665140850083144</v>
      </c>
      <c r="F1026" s="21">
        <v>6.5628500174684214</v>
      </c>
      <c r="G1026" s="21">
        <v>6.5411566739937834</v>
      </c>
      <c r="H1026" s="21">
        <v>6.6031868403387897</v>
      </c>
    </row>
    <row r="1027" spans="1:8" x14ac:dyDescent="0.35">
      <c r="A1027" s="20" t="str">
        <f>B3&amp;C1018&amp;D1027</f>
        <v>DISTRIBUCION VOLUMEN X CRITERIO (Consumiciones)Queso Ing.&lt;2MIL</v>
      </c>
      <c r="B1027" s="20">
        <v>0</v>
      </c>
      <c r="C1027" s="20">
        <v>0</v>
      </c>
      <c r="D1027" s="21" t="s">
        <v>144</v>
      </c>
      <c r="E1027" s="21">
        <v>3.7021661028464594</v>
      </c>
      <c r="F1027" s="21">
        <v>4.1584768760379989</v>
      </c>
      <c r="G1027" s="21">
        <v>3.9395073144849539</v>
      </c>
      <c r="H1027" s="21">
        <v>3.267197983463467</v>
      </c>
    </row>
    <row r="1028" spans="1:8" x14ac:dyDescent="0.35">
      <c r="A1028" s="20" t="str">
        <f>B3&amp;C1018&amp;D1028</f>
        <v>DISTRIBUCION VOLUMEN X CRITERIO (Consumiciones)Queso Ing.2-5MIL</v>
      </c>
      <c r="B1028" s="20">
        <v>0</v>
      </c>
      <c r="C1028" s="20">
        <v>0</v>
      </c>
      <c r="D1028" s="21" t="s">
        <v>145</v>
      </c>
      <c r="E1028" s="21">
        <v>6.2703624075549564</v>
      </c>
      <c r="F1028" s="21">
        <v>6.3088912503606807</v>
      </c>
      <c r="G1028" s="21">
        <v>5.6628242249677854</v>
      </c>
      <c r="H1028" s="21">
        <v>7.6208214608012916</v>
      </c>
    </row>
    <row r="1029" spans="1:8" x14ac:dyDescent="0.35">
      <c r="A1029" s="20" t="str">
        <f>B3&amp;C1018&amp;D1029</f>
        <v>DISTRIBUCION VOLUMEN X CRITERIO (Consumiciones)Queso Ing.5-10MIL</v>
      </c>
      <c r="B1029" s="20">
        <v>0</v>
      </c>
      <c r="C1029" s="20">
        <v>0</v>
      </c>
      <c r="D1029" s="21" t="s">
        <v>146</v>
      </c>
      <c r="E1029" s="21">
        <v>7.2974662725282631</v>
      </c>
      <c r="F1029" s="21">
        <v>7.8574250897713682</v>
      </c>
      <c r="G1029" s="21">
        <v>6.0101023269915865</v>
      </c>
      <c r="H1029" s="21">
        <v>7.0526763965756203</v>
      </c>
    </row>
    <row r="1030" spans="1:8" x14ac:dyDescent="0.35">
      <c r="A1030" s="20" t="str">
        <f>B3&amp;C1018&amp;D1030</f>
        <v>DISTRIBUCION VOLUMEN X CRITERIO (Consumiciones)Queso Ing.10-30MIL</v>
      </c>
      <c r="B1030" s="20">
        <v>0</v>
      </c>
      <c r="C1030" s="20">
        <v>0</v>
      </c>
      <c r="D1030" s="21" t="s">
        <v>147</v>
      </c>
      <c r="E1030" s="21">
        <v>18.639222458826218</v>
      </c>
      <c r="F1030" s="21">
        <v>15.924951062458323</v>
      </c>
      <c r="G1030" s="21">
        <v>17.220744334116578</v>
      </c>
      <c r="H1030" s="21">
        <v>18.011520111813002</v>
      </c>
    </row>
    <row r="1031" spans="1:8" x14ac:dyDescent="0.35">
      <c r="A1031" s="20" t="str">
        <f>B3&amp;C1018&amp;D1031</f>
        <v>DISTRIBUCION VOLUMEN X CRITERIO (Consumiciones)Queso Ing.30-100MIL</v>
      </c>
      <c r="B1031" s="20">
        <v>0</v>
      </c>
      <c r="C1031" s="20">
        <v>0</v>
      </c>
      <c r="D1031" s="21" t="s">
        <v>148</v>
      </c>
      <c r="E1031" s="21">
        <v>21.707112334223705</v>
      </c>
      <c r="F1031" s="21">
        <v>22.95411544512579</v>
      </c>
      <c r="G1031" s="21">
        <v>22.774823012203441</v>
      </c>
      <c r="H1031" s="21">
        <v>21.649883404400622</v>
      </c>
    </row>
    <row r="1032" spans="1:8" x14ac:dyDescent="0.35">
      <c r="A1032" s="20" t="str">
        <f>B3&amp;C1018&amp;D1032</f>
        <v>DISTRIBUCION VOLUMEN X CRITERIO (Consumiciones)Queso Ing.100-200MIL</v>
      </c>
      <c r="B1032" s="20">
        <v>0</v>
      </c>
      <c r="C1032" s="20">
        <v>0</v>
      </c>
      <c r="D1032" s="21" t="s">
        <v>149</v>
      </c>
      <c r="E1032" s="21">
        <v>9.7609081716646013</v>
      </c>
      <c r="F1032" s="21">
        <v>10.119321418584175</v>
      </c>
      <c r="G1032" s="21">
        <v>11.54374895778064</v>
      </c>
      <c r="H1032" s="21">
        <v>10.955262072336991</v>
      </c>
    </row>
    <row r="1033" spans="1:8" x14ac:dyDescent="0.35">
      <c r="A1033" s="20" t="str">
        <f>B3&amp;C1018&amp;D1033</f>
        <v>DISTRIBUCION VOLUMEN X CRITERIO (Consumiciones)Queso Ing.200-500MIL</v>
      </c>
      <c r="B1033" s="20">
        <v>0</v>
      </c>
      <c r="C1033" s="20">
        <v>0</v>
      </c>
      <c r="D1033" s="21" t="s">
        <v>150</v>
      </c>
      <c r="E1033" s="21">
        <v>13.437832024823415</v>
      </c>
      <c r="F1033" s="21">
        <v>13.699899287688954</v>
      </c>
      <c r="G1033" s="21">
        <v>12.949837034791178</v>
      </c>
      <c r="H1033" s="21">
        <v>13.456812968781648</v>
      </c>
    </row>
    <row r="1034" spans="1:8" x14ac:dyDescent="0.35">
      <c r="A1034" s="20" t="str">
        <f>B3&amp;C1018&amp;D1034</f>
        <v>DISTRIBUCION VOLUMEN X CRITERIO (Consumiciones)Queso Ing.&gt;500MIL</v>
      </c>
      <c r="B1034" s="20">
        <v>0</v>
      </c>
      <c r="C1034" s="20">
        <v>0</v>
      </c>
      <c r="D1034" s="21" t="s">
        <v>151</v>
      </c>
      <c r="E1034" s="21">
        <v>19.184949846252117</v>
      </c>
      <c r="F1034" s="21">
        <v>18.976908675389261</v>
      </c>
      <c r="G1034" s="21">
        <v>19.89840066702039</v>
      </c>
      <c r="H1034" s="21">
        <v>17.985825601827354</v>
      </c>
    </row>
    <row r="1035" spans="1:8" x14ac:dyDescent="0.35">
      <c r="A1035" s="20" t="str">
        <f>B3&amp;C1018&amp;D1035</f>
        <v>DISTRIBUCION VOLUMEN X CRITERIO (Consumiciones)Queso Ing.DE 15 A 19 AÑOS</v>
      </c>
      <c r="B1035" s="20">
        <v>0</v>
      </c>
      <c r="C1035" s="20">
        <v>0</v>
      </c>
      <c r="D1035" s="21" t="s">
        <v>152</v>
      </c>
      <c r="E1035" s="21">
        <v>5.2478450471259253</v>
      </c>
      <c r="F1035" s="21">
        <v>3.4537700172903993</v>
      </c>
      <c r="G1035" s="21">
        <v>3.2233730008337758</v>
      </c>
      <c r="H1035" s="21">
        <v>4.580340677601237</v>
      </c>
    </row>
    <row r="1036" spans="1:8" x14ac:dyDescent="0.35">
      <c r="A1036" s="20" t="str">
        <f>B3&amp;C1018&amp;D1036</f>
        <v>DISTRIBUCION VOLUMEN X CRITERIO (Consumiciones)Queso Ing.DE 20 A 24 AÑOS</v>
      </c>
      <c r="B1036" s="20">
        <v>0</v>
      </c>
      <c r="C1036" s="20">
        <v>0</v>
      </c>
      <c r="D1036" s="21" t="s">
        <v>153</v>
      </c>
      <c r="E1036" s="21">
        <v>5.9023235254658273</v>
      </c>
      <c r="F1036" s="21">
        <v>5.2895752466162813</v>
      </c>
      <c r="G1036" s="21">
        <v>6.387857196998409</v>
      </c>
      <c r="H1036" s="21">
        <v>6.2098848041840791</v>
      </c>
    </row>
    <row r="1037" spans="1:8" x14ac:dyDescent="0.35">
      <c r="A1037" s="20" t="str">
        <f>B3&amp;C1018&amp;D1037</f>
        <v>DISTRIBUCION VOLUMEN X CRITERIO (Consumiciones)Queso Ing.DE 25 A 34 AÑOS</v>
      </c>
      <c r="B1037" s="20">
        <v>0</v>
      </c>
      <c r="C1037" s="20">
        <v>0</v>
      </c>
      <c r="D1037" s="21" t="s">
        <v>154</v>
      </c>
      <c r="E1037" s="21">
        <v>16.841629595251224</v>
      </c>
      <c r="F1037" s="21">
        <v>15.982562546962608</v>
      </c>
      <c r="G1037" s="21">
        <v>17.106914272720381</v>
      </c>
      <c r="H1037" s="21">
        <v>16.299579640785872</v>
      </c>
    </row>
    <row r="1038" spans="1:8" x14ac:dyDescent="0.35">
      <c r="A1038" s="20" t="str">
        <f>B3&amp;C1018&amp;D1038</f>
        <v>DISTRIBUCION VOLUMEN X CRITERIO (Consumiciones)Queso Ing.DE 35 A 49 AÑOS</v>
      </c>
      <c r="B1038" s="20">
        <v>0</v>
      </c>
      <c r="C1038" s="20">
        <v>0</v>
      </c>
      <c r="D1038" s="21" t="s">
        <v>155</v>
      </c>
      <c r="E1038" s="21">
        <v>34.388383645372421</v>
      </c>
      <c r="F1038" s="21">
        <v>34.335533791938118</v>
      </c>
      <c r="G1038" s="21">
        <v>33.159281437125749</v>
      </c>
      <c r="H1038" s="21">
        <v>30.156134179848841</v>
      </c>
    </row>
    <row r="1039" spans="1:8" x14ac:dyDescent="0.35">
      <c r="A1039" s="20" t="str">
        <f>B3&amp;C1018&amp;D1039</f>
        <v>DISTRIBUCION VOLUMEN X CRITERIO (Consumiciones)Queso Ing.DE 50 A 59 AÑOS</v>
      </c>
      <c r="B1039" s="20">
        <v>0</v>
      </c>
      <c r="C1039" s="20">
        <v>0</v>
      </c>
      <c r="D1039" s="21" t="s">
        <v>156</v>
      </c>
      <c r="E1039" s="21">
        <v>23.166745082857148</v>
      </c>
      <c r="F1039" s="21">
        <v>25.034848759074496</v>
      </c>
      <c r="G1039" s="21">
        <v>24.56394148412037</v>
      </c>
      <c r="H1039" s="21">
        <v>24.954528246463688</v>
      </c>
    </row>
    <row r="1040" spans="1:8" x14ac:dyDescent="0.35">
      <c r="A1040" s="20" t="str">
        <f>B3&amp;C1018&amp;D1040</f>
        <v>DISTRIBUCION VOLUMEN X CRITERIO (Consumiciones)Queso Ing.DE 60 A 75 AÑOS</v>
      </c>
      <c r="B1040" s="20">
        <v>0</v>
      </c>
      <c r="C1040" s="20">
        <v>0</v>
      </c>
      <c r="D1040" s="21" t="s">
        <v>157</v>
      </c>
      <c r="E1040" s="21">
        <v>14.453090710470807</v>
      </c>
      <c r="F1040" s="21">
        <v>15.903697352736756</v>
      </c>
      <c r="G1040" s="21">
        <v>15.558608352914424</v>
      </c>
      <c r="H1040" s="21">
        <v>17.799532451116274</v>
      </c>
    </row>
    <row r="1041" spans="1:8" x14ac:dyDescent="0.35">
      <c r="A1041" s="20" t="str">
        <f>B3&amp;C1018&amp;D1041</f>
        <v>DISTRIBUCION VOLUMEN X CRITERIO (Consumiciones)Queso Ing.ALTA Y MEDIA ALTA</v>
      </c>
      <c r="B1041" s="20">
        <v>0</v>
      </c>
      <c r="C1041" s="20">
        <v>0</v>
      </c>
      <c r="D1041" s="21" t="s">
        <v>158</v>
      </c>
      <c r="E1041" s="21">
        <v>24.01446996280945</v>
      </c>
      <c r="F1041" s="21">
        <v>24.501707250767165</v>
      </c>
      <c r="G1041" s="21">
        <v>23.698173273705752</v>
      </c>
      <c r="H1041" s="21">
        <v>24.466438600937639</v>
      </c>
    </row>
    <row r="1042" spans="1:8" x14ac:dyDescent="0.35">
      <c r="A1042" s="20" t="str">
        <f>B3&amp;C1018&amp;D1042</f>
        <v>DISTRIBUCION VOLUMEN X CRITERIO (Consumiciones)Queso Ing.MEDIA</v>
      </c>
      <c r="B1042" s="20">
        <v>0</v>
      </c>
      <c r="C1042" s="20">
        <v>0</v>
      </c>
      <c r="D1042" s="21" t="s">
        <v>159</v>
      </c>
      <c r="E1042" s="21">
        <v>33.088910075988323</v>
      </c>
      <c r="F1042" s="21">
        <v>32.232051660538502</v>
      </c>
      <c r="G1042" s="21">
        <v>32.018979761994999</v>
      </c>
      <c r="H1042" s="21">
        <v>30.239405388954221</v>
      </c>
    </row>
    <row r="1043" spans="1:8" x14ac:dyDescent="0.35">
      <c r="A1043" s="20" t="str">
        <f>B3&amp;C1018&amp;D1043</f>
        <v>DISTRIBUCION VOLUMEN X CRITERIO (Consumiciones)Queso Ing.MEDIA BAJA</v>
      </c>
      <c r="B1043" s="20">
        <v>0</v>
      </c>
      <c r="C1043" s="20">
        <v>0</v>
      </c>
      <c r="D1043" s="21" t="s">
        <v>160</v>
      </c>
      <c r="E1043" s="21">
        <v>22.74473887559483</v>
      </c>
      <c r="F1043" s="21">
        <v>23.437992574251918</v>
      </c>
      <c r="G1043" s="21">
        <v>24.553984688850143</v>
      </c>
      <c r="H1043" s="21">
        <v>24.618352221572994</v>
      </c>
    </row>
    <row r="1044" spans="1:8" x14ac:dyDescent="0.35">
      <c r="A1044" s="20" t="str">
        <f>B3&amp;C1018&amp;D1044</f>
        <v>DISTRIBUCION VOLUMEN X CRITERIO (Consumiciones)Queso Ing.BAJA</v>
      </c>
      <c r="B1044" s="20">
        <v>0</v>
      </c>
      <c r="C1044" s="20">
        <v>0</v>
      </c>
      <c r="D1044" s="21" t="s">
        <v>161</v>
      </c>
      <c r="E1044" s="21">
        <v>20.151898692150745</v>
      </c>
      <c r="F1044" s="21">
        <v>19.828236924460018</v>
      </c>
      <c r="G1044" s="21">
        <v>19.728847115894794</v>
      </c>
      <c r="H1044" s="21">
        <v>20.675798486325071</v>
      </c>
    </row>
    <row r="1045" spans="1:8" x14ac:dyDescent="0.35">
      <c r="A1045" s="20" t="str">
        <f>B3&amp;C1018&amp;D1045</f>
        <v>DISTRIBUCION VOLUMEN X CRITERIO (Consumiciones)Queso Ing.HOMBRE</v>
      </c>
      <c r="B1045" s="20">
        <v>0</v>
      </c>
      <c r="C1045" s="20">
        <v>0</v>
      </c>
      <c r="D1045" s="21" t="s">
        <v>162</v>
      </c>
      <c r="E1045" s="21">
        <v>45.049633600287095</v>
      </c>
      <c r="F1045" s="21">
        <v>45.762607397412893</v>
      </c>
      <c r="G1045" s="21">
        <v>43.439460319866605</v>
      </c>
      <c r="H1045" s="21">
        <v>44.720138748233033</v>
      </c>
    </row>
    <row r="1046" spans="1:8" x14ac:dyDescent="0.35">
      <c r="A1046" s="20" t="str">
        <f>B3&amp;C1018&amp;D1046</f>
        <v>DISTRIBUCION VOLUMEN X CRITERIO (Consumiciones)Queso Ing.MUJER</v>
      </c>
      <c r="B1046" s="20">
        <v>0</v>
      </c>
      <c r="C1046" s="20">
        <v>0</v>
      </c>
      <c r="D1046" s="21" t="s">
        <v>163</v>
      </c>
      <c r="E1046" s="21">
        <v>54.950386521476737</v>
      </c>
      <c r="F1046" s="21">
        <v>54.237381012604715</v>
      </c>
      <c r="G1046" s="21">
        <v>56.560509361024792</v>
      </c>
      <c r="H1046" s="21">
        <v>55.27986125176696</v>
      </c>
    </row>
    <row r="1047" spans="1:8" x14ac:dyDescent="0.35">
      <c r="A1047" s="20" t="str">
        <f>B3&amp;C1047&amp;D1047</f>
        <v>DISTRIBUCION VOLUMEN X CRITERIO (Consumiciones).Fruta Ing.T.ESPAÑA</v>
      </c>
      <c r="B1047" s="20">
        <v>0</v>
      </c>
      <c r="C1047" s="20" t="s">
        <v>82</v>
      </c>
      <c r="D1047" s="21" t="s">
        <v>135</v>
      </c>
      <c r="E1047" s="21">
        <v>100</v>
      </c>
      <c r="F1047" s="21">
        <v>100</v>
      </c>
      <c r="G1047" s="21">
        <v>100</v>
      </c>
      <c r="H1047" s="21">
        <v>100</v>
      </c>
    </row>
    <row r="1048" spans="1:8" x14ac:dyDescent="0.35">
      <c r="A1048" s="20" t="str">
        <f>B3&amp;C1047&amp;D1048</f>
        <v>DISTRIBUCION VOLUMEN X CRITERIO (Consumiciones).Fruta Ing.BCN AM</v>
      </c>
      <c r="B1048" s="20">
        <v>0</v>
      </c>
      <c r="C1048" s="20">
        <v>0</v>
      </c>
      <c r="D1048" s="21" t="s">
        <v>136</v>
      </c>
      <c r="E1048" s="21">
        <v>10.178336744110069</v>
      </c>
      <c r="F1048" s="21">
        <v>11.538309095324889</v>
      </c>
      <c r="G1048" s="21">
        <v>9.6772736927779928</v>
      </c>
      <c r="H1048" s="21">
        <v>9.0889060224788984</v>
      </c>
    </row>
    <row r="1049" spans="1:8" x14ac:dyDescent="0.35">
      <c r="A1049" s="20" t="str">
        <f>B3&amp;C1047&amp;D1049</f>
        <v>DISTRIBUCION VOLUMEN X CRITERIO (Consumiciones).Fruta Ing.REST.CAT ARAGON</v>
      </c>
      <c r="B1049" s="20">
        <v>0</v>
      </c>
      <c r="C1049" s="20">
        <v>0</v>
      </c>
      <c r="D1049" s="21" t="s">
        <v>137</v>
      </c>
      <c r="E1049" s="21">
        <v>26.460628225206513</v>
      </c>
      <c r="F1049" s="21">
        <v>8.7835413230926846</v>
      </c>
      <c r="G1049" s="21">
        <v>11.445808138692193</v>
      </c>
      <c r="H1049" s="21">
        <v>9.160552507810932</v>
      </c>
    </row>
    <row r="1050" spans="1:8" x14ac:dyDescent="0.35">
      <c r="A1050" s="20" t="str">
        <f>B3&amp;C1047&amp;D1050</f>
        <v>DISTRIBUCION VOLUMEN X CRITERIO (Consumiciones).Fruta Ing.LEVANTE</v>
      </c>
      <c r="B1050" s="20">
        <v>0</v>
      </c>
      <c r="C1050" s="20">
        <v>0</v>
      </c>
      <c r="D1050" s="21" t="s">
        <v>138</v>
      </c>
      <c r="E1050" s="21">
        <v>15.846621857777105</v>
      </c>
      <c r="F1050" s="21">
        <v>20.493759604778777</v>
      </c>
      <c r="G1050" s="21">
        <v>16.7022781739959</v>
      </c>
      <c r="H1050" s="21">
        <v>15.729512904361881</v>
      </c>
    </row>
    <row r="1051" spans="1:8" x14ac:dyDescent="0.35">
      <c r="A1051" s="20" t="str">
        <f>B3&amp;C1047&amp;D1051</f>
        <v>DISTRIBUCION VOLUMEN X CRITERIO (Consumiciones).Fruta Ing.ANDALUCIA</v>
      </c>
      <c r="B1051" s="20">
        <v>0</v>
      </c>
      <c r="C1051" s="20">
        <v>0</v>
      </c>
      <c r="D1051" s="21" t="s">
        <v>139</v>
      </c>
      <c r="E1051" s="21">
        <v>13.004346680691009</v>
      </c>
      <c r="F1051" s="21">
        <v>20.417338448740534</v>
      </c>
      <c r="G1051" s="21">
        <v>25.662355453920931</v>
      </c>
      <c r="H1051" s="21">
        <v>17.017522436662514</v>
      </c>
    </row>
    <row r="1052" spans="1:8" x14ac:dyDescent="0.35">
      <c r="A1052" s="20" t="str">
        <f>B3&amp;C1047&amp;D1052</f>
        <v>DISTRIBUCION VOLUMEN X CRITERIO (Consumiciones).Fruta Ing.MDD AM</v>
      </c>
      <c r="B1052" s="20">
        <v>0</v>
      </c>
      <c r="C1052" s="20">
        <v>0</v>
      </c>
      <c r="D1052" s="21" t="s">
        <v>140</v>
      </c>
      <c r="E1052" s="21">
        <v>16.398957039591824</v>
      </c>
      <c r="F1052" s="21">
        <v>14.406197037070079</v>
      </c>
      <c r="G1052" s="21">
        <v>11.762452282533712</v>
      </c>
      <c r="H1052" s="21">
        <v>10.969223352664985</v>
      </c>
    </row>
    <row r="1053" spans="1:8" x14ac:dyDescent="0.35">
      <c r="A1053" s="20" t="str">
        <f>B3&amp;C1047&amp;D1053</f>
        <v>DISTRIBUCION VOLUMEN X CRITERIO (Consumiciones).Fruta Ing.RTO CENTRO</v>
      </c>
      <c r="B1053" s="20">
        <v>0</v>
      </c>
      <c r="C1053" s="20">
        <v>0</v>
      </c>
      <c r="D1053" s="21" t="s">
        <v>141</v>
      </c>
      <c r="E1053" s="21">
        <v>5.5813256532863544</v>
      </c>
      <c r="F1053" s="21">
        <v>9.2215429425696804</v>
      </c>
      <c r="G1053" s="21">
        <v>9.093700479683287</v>
      </c>
      <c r="H1053" s="21">
        <v>11.810828658424336</v>
      </c>
    </row>
    <row r="1054" spans="1:8" x14ac:dyDescent="0.35">
      <c r="A1054" s="20" t="str">
        <f>B3&amp;C1047&amp;D1054</f>
        <v>DISTRIBUCION VOLUMEN X CRITERIO (Consumiciones).Fruta Ing.NORTE-CENTRO</v>
      </c>
      <c r="B1054" s="20">
        <v>0</v>
      </c>
      <c r="C1054" s="20">
        <v>0</v>
      </c>
      <c r="D1054" s="21" t="s">
        <v>142</v>
      </c>
      <c r="E1054" s="21">
        <v>4.8877436708719673</v>
      </c>
      <c r="F1054" s="21">
        <v>7.8634968094266151</v>
      </c>
      <c r="G1054" s="21">
        <v>7.4435788221215216</v>
      </c>
      <c r="H1054" s="21">
        <v>16.925620802964168</v>
      </c>
    </row>
    <row r="1055" spans="1:8" x14ac:dyDescent="0.35">
      <c r="A1055" s="20" t="str">
        <f>B3&amp;C1047&amp;D1055</f>
        <v>DISTRIBUCION VOLUMEN X CRITERIO (Consumiciones).Fruta Ing.NOROESTE</v>
      </c>
      <c r="B1055" s="20">
        <v>0</v>
      </c>
      <c r="C1055" s="20">
        <v>0</v>
      </c>
      <c r="D1055" s="21" t="s">
        <v>143</v>
      </c>
      <c r="E1055" s="21">
        <v>7.6420473655020915</v>
      </c>
      <c r="F1055" s="21">
        <v>7.2758182512001639</v>
      </c>
      <c r="G1055" s="21">
        <v>8.2125615327680652</v>
      </c>
      <c r="H1055" s="21">
        <v>9.297848879189182</v>
      </c>
    </row>
    <row r="1056" spans="1:8" x14ac:dyDescent="0.35">
      <c r="A1056" s="20" t="str">
        <f>B3&amp;C1047&amp;D1056</f>
        <v>DISTRIBUCION VOLUMEN X CRITERIO (Consumiciones).Fruta Ing.&lt;2MIL</v>
      </c>
      <c r="B1056" s="20">
        <v>0</v>
      </c>
      <c r="C1056" s="20">
        <v>0</v>
      </c>
      <c r="D1056" s="21" t="s">
        <v>144</v>
      </c>
      <c r="E1056" s="21">
        <v>3.306421571487677</v>
      </c>
      <c r="F1056" s="21">
        <v>3.2468697926096564</v>
      </c>
      <c r="G1056" s="21">
        <v>0</v>
      </c>
      <c r="H1056" s="21">
        <v>0</v>
      </c>
    </row>
    <row r="1057" spans="1:8" x14ac:dyDescent="0.35">
      <c r="A1057" s="20" t="str">
        <f>B3&amp;C1047&amp;D1057</f>
        <v>DISTRIBUCION VOLUMEN X CRITERIO (Consumiciones).Fruta Ing.2-5MIL</v>
      </c>
      <c r="B1057" s="20">
        <v>0</v>
      </c>
      <c r="C1057" s="20">
        <v>0</v>
      </c>
      <c r="D1057" s="21" t="s">
        <v>145</v>
      </c>
      <c r="E1057" s="21">
        <v>18.806865906170394</v>
      </c>
      <c r="F1057" s="21">
        <v>5.0554709504777566</v>
      </c>
      <c r="G1057" s="21">
        <v>3.3316189875563653</v>
      </c>
      <c r="H1057" s="21">
        <v>0</v>
      </c>
    </row>
    <row r="1058" spans="1:8" x14ac:dyDescent="0.35">
      <c r="A1058" s="20" t="str">
        <f>B3&amp;C1047&amp;D1058</f>
        <v>DISTRIBUCION VOLUMEN X CRITERIO (Consumiciones).Fruta Ing.5-10MIL</v>
      </c>
      <c r="B1058" s="20">
        <v>0</v>
      </c>
      <c r="C1058" s="20">
        <v>0</v>
      </c>
      <c r="D1058" s="21" t="s">
        <v>146</v>
      </c>
      <c r="E1058" s="21">
        <v>4.6642367022838727</v>
      </c>
      <c r="F1058" s="21">
        <v>10.965770767966106</v>
      </c>
      <c r="G1058" s="21">
        <v>6.1919782340027663</v>
      </c>
      <c r="H1058" s="21">
        <v>5.8959319766605223</v>
      </c>
    </row>
    <row r="1059" spans="1:8" x14ac:dyDescent="0.35">
      <c r="A1059" s="20" t="str">
        <f>B3&amp;C1047&amp;D1059</f>
        <v>DISTRIBUCION VOLUMEN X CRITERIO (Consumiciones).Fruta Ing.10-30MIL</v>
      </c>
      <c r="B1059" s="20">
        <v>0</v>
      </c>
      <c r="C1059" s="20">
        <v>0</v>
      </c>
      <c r="D1059" s="21" t="s">
        <v>147</v>
      </c>
      <c r="E1059" s="21">
        <v>19.110107446090375</v>
      </c>
      <c r="F1059" s="21">
        <v>16.997327740032325</v>
      </c>
      <c r="G1059" s="21">
        <v>19.677835453109022</v>
      </c>
      <c r="H1059" s="21">
        <v>15.539045176692387</v>
      </c>
    </row>
    <row r="1060" spans="1:8" x14ac:dyDescent="0.35">
      <c r="A1060" s="20" t="str">
        <f>B3&amp;C1047&amp;D1060</f>
        <v>DISTRIBUCION VOLUMEN X CRITERIO (Consumiciones).Fruta Ing.30-100MIL</v>
      </c>
      <c r="B1060" s="20">
        <v>0</v>
      </c>
      <c r="C1060" s="20">
        <v>0</v>
      </c>
      <c r="D1060" s="21" t="s">
        <v>148</v>
      </c>
      <c r="E1060" s="21">
        <v>16.919124884570877</v>
      </c>
      <c r="F1060" s="21">
        <v>19.570950108974891</v>
      </c>
      <c r="G1060" s="21">
        <v>21.791698125721677</v>
      </c>
      <c r="H1060" s="21">
        <v>22.003288649377083</v>
      </c>
    </row>
    <row r="1061" spans="1:8" x14ac:dyDescent="0.35">
      <c r="A1061" s="20" t="str">
        <f>B3&amp;C1047&amp;D1061</f>
        <v>DISTRIBUCION VOLUMEN X CRITERIO (Consumiciones).Fruta Ing.100-200MIL</v>
      </c>
      <c r="B1061" s="20">
        <v>0</v>
      </c>
      <c r="C1061" s="20">
        <v>0</v>
      </c>
      <c r="D1061" s="21" t="s">
        <v>149</v>
      </c>
      <c r="E1061" s="21">
        <v>8.8924464525498834</v>
      </c>
      <c r="F1061" s="21">
        <v>8.2089527469908763</v>
      </c>
      <c r="G1061" s="21">
        <v>11.057904768330326</v>
      </c>
      <c r="H1061" s="21">
        <v>16.013014233504293</v>
      </c>
    </row>
    <row r="1062" spans="1:8" x14ac:dyDescent="0.35">
      <c r="A1062" s="20" t="str">
        <f>B3&amp;C1047&amp;D1062</f>
        <v>DISTRIBUCION VOLUMEN X CRITERIO (Consumiciones).Fruta Ing.200-500MIL</v>
      </c>
      <c r="B1062" s="20">
        <v>0</v>
      </c>
      <c r="C1062" s="20">
        <v>0</v>
      </c>
      <c r="D1062" s="21" t="s">
        <v>150</v>
      </c>
      <c r="E1062" s="21">
        <v>15.037816425708876</v>
      </c>
      <c r="F1062" s="21">
        <v>16.025520372448099</v>
      </c>
      <c r="G1062" s="21">
        <v>16.346539513478387</v>
      </c>
      <c r="H1062" s="21">
        <v>14.82371229114664</v>
      </c>
    </row>
    <row r="1063" spans="1:8" x14ac:dyDescent="0.35">
      <c r="A1063" s="20" t="str">
        <f>B3&amp;C1047&amp;D1063</f>
        <v>DISTRIBUCION VOLUMEN X CRITERIO (Consumiciones).Fruta Ing.&gt;500MIL</v>
      </c>
      <c r="B1063" s="20">
        <v>0</v>
      </c>
      <c r="C1063" s="20">
        <v>0</v>
      </c>
      <c r="D1063" s="21" t="s">
        <v>151</v>
      </c>
      <c r="E1063" s="21">
        <v>13.262985457368135</v>
      </c>
      <c r="F1063" s="21">
        <v>19.929144808322377</v>
      </c>
      <c r="G1063" s="21">
        <v>18.137482907762955</v>
      </c>
      <c r="H1063" s="21">
        <v>15.344530664228786</v>
      </c>
    </row>
    <row r="1064" spans="1:8" x14ac:dyDescent="0.35">
      <c r="A1064" s="20" t="str">
        <f>B3&amp;C1047&amp;D1064</f>
        <v>DISTRIBUCION VOLUMEN X CRITERIO (Consumiciones).Fruta Ing.DE 15 A 19 AÑOS</v>
      </c>
      <c r="B1064" s="20">
        <v>0</v>
      </c>
      <c r="C1064" s="20">
        <v>0</v>
      </c>
      <c r="D1064" s="21" t="s">
        <v>152</v>
      </c>
      <c r="E1064" s="21">
        <v>0</v>
      </c>
      <c r="F1064" s="21">
        <v>0</v>
      </c>
      <c r="G1064" s="21">
        <v>0</v>
      </c>
      <c r="H1064" s="21">
        <v>0</v>
      </c>
    </row>
    <row r="1065" spans="1:8" x14ac:dyDescent="0.35">
      <c r="A1065" s="20" t="str">
        <f>B3&amp;C1047&amp;D1065</f>
        <v>DISTRIBUCION VOLUMEN X CRITERIO (Consumiciones).Fruta Ing.DE 20 A 24 AÑOS</v>
      </c>
      <c r="B1065" s="20">
        <v>0</v>
      </c>
      <c r="C1065" s="20">
        <v>0</v>
      </c>
      <c r="D1065" s="21" t="s">
        <v>153</v>
      </c>
      <c r="E1065" s="21">
        <v>3.4958817705953633</v>
      </c>
      <c r="F1065" s="21">
        <v>2.5308569021206861</v>
      </c>
      <c r="G1065" s="21">
        <v>3.0118172646531534</v>
      </c>
      <c r="H1065" s="21">
        <v>2.366769161632122</v>
      </c>
    </row>
    <row r="1066" spans="1:8" x14ac:dyDescent="0.35">
      <c r="A1066" s="20" t="str">
        <f>B3&amp;C1047&amp;D1066</f>
        <v>DISTRIBUCION VOLUMEN X CRITERIO (Consumiciones).Fruta Ing.DE 25 A 34 AÑOS</v>
      </c>
      <c r="B1066" s="20">
        <v>0</v>
      </c>
      <c r="C1066" s="20">
        <v>0</v>
      </c>
      <c r="D1066" s="21" t="s">
        <v>154</v>
      </c>
      <c r="E1066" s="21">
        <v>6.4993541267619994</v>
      </c>
      <c r="F1066" s="21">
        <v>7.1919766873986184</v>
      </c>
      <c r="G1066" s="21">
        <v>6.9882656414516795</v>
      </c>
      <c r="H1066" s="21">
        <v>6.272157031097561</v>
      </c>
    </row>
    <row r="1067" spans="1:8" x14ac:dyDescent="0.35">
      <c r="A1067" s="20" t="str">
        <f>B3&amp;C1047&amp;D1067</f>
        <v>DISTRIBUCION VOLUMEN X CRITERIO (Consumiciones).Fruta Ing.DE 35 A 49 AÑOS</v>
      </c>
      <c r="B1067" s="20">
        <v>0</v>
      </c>
      <c r="C1067" s="20">
        <v>0</v>
      </c>
      <c r="D1067" s="21" t="s">
        <v>155</v>
      </c>
      <c r="E1067" s="21">
        <v>26.973206873866907</v>
      </c>
      <c r="F1067" s="21">
        <v>24.81900913366059</v>
      </c>
      <c r="G1067" s="21">
        <v>25.443083100791235</v>
      </c>
      <c r="H1067" s="21">
        <v>17.713399626082747</v>
      </c>
    </row>
    <row r="1068" spans="1:8" x14ac:dyDescent="0.35">
      <c r="A1068" s="20" t="str">
        <f>B3&amp;C1047&amp;D1068</f>
        <v>DISTRIBUCION VOLUMEN X CRITERIO (Consumiciones).Fruta Ing.DE 50 A 59 AÑOS</v>
      </c>
      <c r="B1068" s="20">
        <v>0</v>
      </c>
      <c r="C1068" s="20">
        <v>0</v>
      </c>
      <c r="D1068" s="21" t="s">
        <v>156</v>
      </c>
      <c r="E1068" s="21">
        <v>26.499877519611566</v>
      </c>
      <c r="F1068" s="21">
        <v>34.120503874750611</v>
      </c>
      <c r="G1068" s="21">
        <v>28.571930908911064</v>
      </c>
      <c r="H1068" s="21">
        <v>33.426216005769639</v>
      </c>
    </row>
    <row r="1069" spans="1:8" x14ac:dyDescent="0.35">
      <c r="A1069" s="20" t="str">
        <f>B3&amp;C1047&amp;D1069</f>
        <v>DISTRIBUCION VOLUMEN X CRITERIO (Consumiciones).Fruta Ing.DE 60 A 75 AÑOS</v>
      </c>
      <c r="B1069" s="20">
        <v>0</v>
      </c>
      <c r="C1069" s="20">
        <v>0</v>
      </c>
      <c r="D1069" s="21" t="s">
        <v>157</v>
      </c>
      <c r="E1069" s="21">
        <v>34.434747676507293</v>
      </c>
      <c r="F1069" s="21">
        <v>30.659299410248366</v>
      </c>
      <c r="G1069" s="21">
        <v>34.574961841750543</v>
      </c>
      <c r="H1069" s="21">
        <v>37.51411952928818</v>
      </c>
    </row>
    <row r="1070" spans="1:8" x14ac:dyDescent="0.35">
      <c r="A1070" s="20" t="str">
        <f>B3&amp;C1047&amp;D1070</f>
        <v>DISTRIBUCION VOLUMEN X CRITERIO (Consumiciones).Fruta Ing.ALTA Y MEDIA ALTA</v>
      </c>
      <c r="B1070" s="20">
        <v>0</v>
      </c>
      <c r="C1070" s="20">
        <v>0</v>
      </c>
      <c r="D1070" s="21" t="s">
        <v>158</v>
      </c>
      <c r="E1070" s="21">
        <v>24.955418237087525</v>
      </c>
      <c r="F1070" s="21">
        <v>23.702772937278542</v>
      </c>
      <c r="G1070" s="21">
        <v>25.923809861423873</v>
      </c>
      <c r="H1070" s="21">
        <v>30.15219731217082</v>
      </c>
    </row>
    <row r="1071" spans="1:8" x14ac:dyDescent="0.35">
      <c r="A1071" s="20" t="str">
        <f>B3&amp;C1047&amp;D1071</f>
        <v>DISTRIBUCION VOLUMEN X CRITERIO (Consumiciones).Fruta Ing.MEDIA</v>
      </c>
      <c r="B1071" s="20">
        <v>0</v>
      </c>
      <c r="C1071" s="20">
        <v>0</v>
      </c>
      <c r="D1071" s="21" t="s">
        <v>159</v>
      </c>
      <c r="E1071" s="21">
        <v>25.421661110625411</v>
      </c>
      <c r="F1071" s="21">
        <v>30.665454546731713</v>
      </c>
      <c r="G1071" s="21">
        <v>32.875515340059401</v>
      </c>
      <c r="H1071" s="21">
        <v>24.007607389429037</v>
      </c>
    </row>
    <row r="1072" spans="1:8" x14ac:dyDescent="0.35">
      <c r="A1072" s="20" t="str">
        <f>B3&amp;C1047&amp;D1072</f>
        <v>DISTRIBUCION VOLUMEN X CRITERIO (Consumiciones).Fruta Ing.MEDIA BAJA</v>
      </c>
      <c r="B1072" s="20">
        <v>0</v>
      </c>
      <c r="C1072" s="20">
        <v>0</v>
      </c>
      <c r="D1072" s="21" t="s">
        <v>160</v>
      </c>
      <c r="E1072" s="21">
        <v>20.907127686596496</v>
      </c>
      <c r="F1072" s="21">
        <v>21.690491113159506</v>
      </c>
      <c r="G1072" s="21">
        <v>23.2940568044042</v>
      </c>
      <c r="H1072" s="21">
        <v>25.309398629385115</v>
      </c>
    </row>
    <row r="1073" spans="1:8" x14ac:dyDescent="0.35">
      <c r="A1073" s="20" t="str">
        <f>B3&amp;C1047&amp;D1073</f>
        <v>DISTRIBUCION VOLUMEN X CRITERIO (Consumiciones).Fruta Ing.BAJA</v>
      </c>
      <c r="B1073" s="20">
        <v>0</v>
      </c>
      <c r="C1073" s="20">
        <v>0</v>
      </c>
      <c r="D1073" s="21" t="s">
        <v>161</v>
      </c>
      <c r="E1073" s="21">
        <v>28.715791027198527</v>
      </c>
      <c r="F1073" s="21">
        <v>23.941292817491338</v>
      </c>
      <c r="G1073" s="21">
        <v>17.906632288268529</v>
      </c>
      <c r="H1073" s="21">
        <v>20.530796669015029</v>
      </c>
    </row>
    <row r="1074" spans="1:8" x14ac:dyDescent="0.35">
      <c r="A1074" s="20" t="str">
        <f>B3&amp;C1047&amp;D1074</f>
        <v>DISTRIBUCION VOLUMEN X CRITERIO (Consumiciones).Fruta Ing.HOMBRE</v>
      </c>
      <c r="B1074" s="20">
        <v>0</v>
      </c>
      <c r="C1074" s="20">
        <v>0</v>
      </c>
      <c r="D1074" s="21" t="s">
        <v>162</v>
      </c>
      <c r="E1074" s="21">
        <v>49.924201730595222</v>
      </c>
      <c r="F1074" s="21">
        <v>42.505502305673737</v>
      </c>
      <c r="G1074" s="21">
        <v>50.712134852211285</v>
      </c>
      <c r="H1074" s="21">
        <v>47.80091912953376</v>
      </c>
    </row>
    <row r="1075" spans="1:8" x14ac:dyDescent="0.35">
      <c r="A1075" s="20" t="str">
        <f>B3&amp;C1047&amp;D1075</f>
        <v>DISTRIBUCION VOLUMEN X CRITERIO (Consumiciones).Fruta Ing.MUJER</v>
      </c>
      <c r="B1075" s="20">
        <v>0</v>
      </c>
      <c r="C1075" s="20">
        <v>0</v>
      </c>
      <c r="D1075" s="21" t="s">
        <v>163</v>
      </c>
      <c r="E1075" s="21">
        <v>50.075798269404771</v>
      </c>
      <c r="F1075" s="21">
        <v>57.494506474834793</v>
      </c>
      <c r="G1075" s="21">
        <v>49.28787944194471</v>
      </c>
      <c r="H1075" s="21">
        <v>52.19908087046624</v>
      </c>
    </row>
    <row r="1076" spans="1:8" x14ac:dyDescent="0.35">
      <c r="A1076" s="20" t="str">
        <f>B3&amp;C1076&amp;D1076</f>
        <v>DISTRIBUCION VOLUMEN X CRITERIO (Consumiciones)Fruta Fresca IngT.ESPAÑA</v>
      </c>
      <c r="B1076" s="20">
        <v>0</v>
      </c>
      <c r="C1076" s="20" t="s">
        <v>83</v>
      </c>
      <c r="D1076" s="21" t="s">
        <v>135</v>
      </c>
      <c r="E1076" s="21">
        <v>100</v>
      </c>
      <c r="F1076" s="21">
        <v>100</v>
      </c>
      <c r="G1076" s="21">
        <v>100</v>
      </c>
      <c r="H1076" s="21">
        <v>100</v>
      </c>
    </row>
    <row r="1077" spans="1:8" x14ac:dyDescent="0.35">
      <c r="A1077" s="20" t="str">
        <f>B3&amp;C1076&amp;D1077</f>
        <v>DISTRIBUCION VOLUMEN X CRITERIO (Consumiciones)Fruta Fresca IngBCN AM</v>
      </c>
      <c r="B1077" s="20">
        <v>0</v>
      </c>
      <c r="C1077" s="20">
        <v>0</v>
      </c>
      <c r="D1077" s="21" t="s">
        <v>136</v>
      </c>
      <c r="E1077" s="21">
        <v>10.185888489339556</v>
      </c>
      <c r="F1077" s="21">
        <v>12.617638097068609</v>
      </c>
      <c r="G1077" s="21">
        <v>11.008381548021019</v>
      </c>
      <c r="H1077" s="21">
        <v>10.75755683856881</v>
      </c>
    </row>
    <row r="1078" spans="1:8" x14ac:dyDescent="0.35">
      <c r="A1078" s="20" t="str">
        <f>B3&amp;C1076&amp;D1078</f>
        <v>DISTRIBUCION VOLUMEN X CRITERIO (Consumiciones)Fruta Fresca IngREST.CAT ARAGON</v>
      </c>
      <c r="B1078" s="20">
        <v>0</v>
      </c>
      <c r="C1078" s="20">
        <v>0</v>
      </c>
      <c r="D1078" s="21" t="s">
        <v>137</v>
      </c>
      <c r="E1078" s="21">
        <v>30.298690658855044</v>
      </c>
      <c r="F1078" s="21">
        <v>10.292544468344305</v>
      </c>
      <c r="G1078" s="21">
        <v>12.069948307365339</v>
      </c>
      <c r="H1078" s="21">
        <v>12.392253971055096</v>
      </c>
    </row>
    <row r="1079" spans="1:8" x14ac:dyDescent="0.35">
      <c r="A1079" s="20" t="str">
        <f>B3&amp;C1076&amp;D1079</f>
        <v>DISTRIBUCION VOLUMEN X CRITERIO (Consumiciones)Fruta Fresca IngLEVANTE</v>
      </c>
      <c r="B1079" s="20">
        <v>0</v>
      </c>
      <c r="C1079" s="20">
        <v>0</v>
      </c>
      <c r="D1079" s="21" t="s">
        <v>138</v>
      </c>
      <c r="E1079" s="21">
        <v>16.240197033344298</v>
      </c>
      <c r="F1079" s="21">
        <v>20.385092893827146</v>
      </c>
      <c r="G1079" s="21">
        <v>14.98677568965762</v>
      </c>
      <c r="H1079" s="21">
        <v>14.475094605306801</v>
      </c>
    </row>
    <row r="1080" spans="1:8" x14ac:dyDescent="0.35">
      <c r="A1080" s="20" t="str">
        <f>B3&amp;C1076&amp;D1080</f>
        <v>DISTRIBUCION VOLUMEN X CRITERIO (Consumiciones)Fruta Fresca IngANDALUCIA</v>
      </c>
      <c r="B1080" s="20">
        <v>0</v>
      </c>
      <c r="C1080" s="20">
        <v>0</v>
      </c>
      <c r="D1080" s="21" t="s">
        <v>139</v>
      </c>
      <c r="E1080" s="21">
        <v>8.5695182646745103</v>
      </c>
      <c r="F1080" s="21">
        <v>17.159097885474754</v>
      </c>
      <c r="G1080" s="21">
        <v>22.582847130541651</v>
      </c>
      <c r="H1080" s="21">
        <v>9.4421044259639988</v>
      </c>
    </row>
    <row r="1081" spans="1:8" x14ac:dyDescent="0.35">
      <c r="A1081" s="20" t="str">
        <f>B3&amp;C1076&amp;D1081</f>
        <v>DISTRIBUCION VOLUMEN X CRITERIO (Consumiciones)Fruta Fresca IngMDD AM</v>
      </c>
      <c r="B1081" s="20">
        <v>0</v>
      </c>
      <c r="C1081" s="20">
        <v>0</v>
      </c>
      <c r="D1081" s="21" t="s">
        <v>140</v>
      </c>
      <c r="E1081" s="21">
        <v>17.020640567439916</v>
      </c>
      <c r="F1081" s="21">
        <v>13.038832531070604</v>
      </c>
      <c r="G1081" s="21">
        <v>10.546840746531686</v>
      </c>
      <c r="H1081" s="21">
        <v>10.715827089892395</v>
      </c>
    </row>
    <row r="1082" spans="1:8" x14ac:dyDescent="0.35">
      <c r="A1082" s="20" t="str">
        <f>B3&amp;C1076&amp;D1082</f>
        <v>DISTRIBUCION VOLUMEN X CRITERIO (Consumiciones)Fruta Fresca IngRTO CENTRO</v>
      </c>
      <c r="B1082" s="20">
        <v>0</v>
      </c>
      <c r="C1082" s="20">
        <v>0</v>
      </c>
      <c r="D1082" s="21" t="s">
        <v>141</v>
      </c>
      <c r="E1082" s="21">
        <v>5.649788308035367</v>
      </c>
      <c r="F1082" s="21">
        <v>9.4010599478223025</v>
      </c>
      <c r="G1082" s="21">
        <v>11.370994530598837</v>
      </c>
      <c r="H1082" s="21">
        <v>14.999049848835908</v>
      </c>
    </row>
    <row r="1083" spans="1:8" x14ac:dyDescent="0.35">
      <c r="A1083" s="20" t="str">
        <f>B3&amp;C1076&amp;D1083</f>
        <v>DISTRIBUCION VOLUMEN X CRITERIO (Consumiciones)Fruta Fresca IngNORTE-CENTRO</v>
      </c>
      <c r="B1083" s="20">
        <v>0</v>
      </c>
      <c r="C1083" s="20">
        <v>0</v>
      </c>
      <c r="D1083" s="21" t="s">
        <v>142</v>
      </c>
      <c r="E1083" s="21">
        <v>4.9179988644548027</v>
      </c>
      <c r="F1083" s="21">
        <v>9.2299815427752545</v>
      </c>
      <c r="G1083" s="21">
        <v>7.6564234537331659</v>
      </c>
      <c r="H1083" s="21">
        <v>15.44464544790571</v>
      </c>
    </row>
    <row r="1084" spans="1:8" x14ac:dyDescent="0.35">
      <c r="A1084" s="20" t="str">
        <f>B3&amp;C1076&amp;D1084</f>
        <v>DISTRIBUCION VOLUMEN X CRITERIO (Consumiciones)Fruta Fresca IngNOROESTE</v>
      </c>
      <c r="B1084" s="20">
        <v>0</v>
      </c>
      <c r="C1084" s="20">
        <v>0</v>
      </c>
      <c r="D1084" s="21" t="s">
        <v>143</v>
      </c>
      <c r="E1084" s="21">
        <v>7.117292387780215</v>
      </c>
      <c r="F1084" s="21">
        <v>7.8757469805619706</v>
      </c>
      <c r="G1084" s="21">
        <v>9.7777987333377965</v>
      </c>
      <c r="H1084" s="21">
        <v>11.773475867475868</v>
      </c>
    </row>
    <row r="1085" spans="1:8" x14ac:dyDescent="0.35">
      <c r="A1085" s="20" t="str">
        <f>B3&amp;C1076&amp;D1085</f>
        <v>DISTRIBUCION VOLUMEN X CRITERIO (Consumiciones)Fruta Fresca Ing&lt;2MIL</v>
      </c>
      <c r="B1085" s="20">
        <v>0</v>
      </c>
      <c r="C1085" s="20">
        <v>0</v>
      </c>
      <c r="D1085" s="21" t="s">
        <v>144</v>
      </c>
      <c r="E1085" s="21">
        <v>0</v>
      </c>
      <c r="F1085" s="21">
        <v>0</v>
      </c>
      <c r="G1085" s="21">
        <v>0</v>
      </c>
      <c r="H1085" s="21">
        <v>0</v>
      </c>
    </row>
    <row r="1086" spans="1:8" x14ac:dyDescent="0.35">
      <c r="A1086" s="20" t="str">
        <f>B3&amp;C1076&amp;D1086</f>
        <v>DISTRIBUCION VOLUMEN X CRITERIO (Consumiciones)Fruta Fresca Ing2-5MIL</v>
      </c>
      <c r="B1086" s="20">
        <v>0</v>
      </c>
      <c r="C1086" s="20">
        <v>0</v>
      </c>
      <c r="D1086" s="21" t="s">
        <v>145</v>
      </c>
      <c r="E1086" s="21">
        <v>21.297160854685085</v>
      </c>
      <c r="F1086" s="21">
        <v>5.1013313509953608</v>
      </c>
      <c r="G1086" s="21">
        <v>0</v>
      </c>
      <c r="H1086" s="21">
        <v>0</v>
      </c>
    </row>
    <row r="1087" spans="1:8" x14ac:dyDescent="0.35">
      <c r="A1087" s="20" t="str">
        <f>B3&amp;C1076&amp;D1087</f>
        <v>DISTRIBUCION VOLUMEN X CRITERIO (Consumiciones)Fruta Fresca Ing5-10MIL</v>
      </c>
      <c r="B1087" s="20">
        <v>0</v>
      </c>
      <c r="C1087" s="20">
        <v>0</v>
      </c>
      <c r="D1087" s="21" t="s">
        <v>146</v>
      </c>
      <c r="E1087" s="21">
        <v>4.8679781824546895</v>
      </c>
      <c r="F1087" s="21">
        <v>13.276064116950401</v>
      </c>
      <c r="G1087" s="21">
        <v>7.5077295597101648</v>
      </c>
      <c r="H1087" s="21">
        <v>6.6356938299267867</v>
      </c>
    </row>
    <row r="1088" spans="1:8" x14ac:dyDescent="0.35">
      <c r="A1088" s="20" t="str">
        <f>B3&amp;C1076&amp;D1088</f>
        <v>DISTRIBUCION VOLUMEN X CRITERIO (Consumiciones)Fruta Fresca Ing10-30MIL</v>
      </c>
      <c r="B1088" s="20">
        <v>0</v>
      </c>
      <c r="C1088" s="20">
        <v>0</v>
      </c>
      <c r="D1088" s="21" t="s">
        <v>147</v>
      </c>
      <c r="E1088" s="21">
        <v>19.682753150008633</v>
      </c>
      <c r="F1088" s="21">
        <v>17.545876520318494</v>
      </c>
      <c r="G1088" s="21">
        <v>18.523095393089129</v>
      </c>
      <c r="H1088" s="21">
        <v>14.165357468319694</v>
      </c>
    </row>
    <row r="1089" spans="1:8" x14ac:dyDescent="0.35">
      <c r="A1089" s="20" t="str">
        <f>B3&amp;C1076&amp;D1089</f>
        <v>DISTRIBUCION VOLUMEN X CRITERIO (Consumiciones)Fruta Fresca Ing30-100MIL</v>
      </c>
      <c r="B1089" s="20">
        <v>0</v>
      </c>
      <c r="C1089" s="20">
        <v>0</v>
      </c>
      <c r="D1089" s="21" t="s">
        <v>148</v>
      </c>
      <c r="E1089" s="21">
        <v>17.080136512646234</v>
      </c>
      <c r="F1089" s="21">
        <v>19.626127289840611</v>
      </c>
      <c r="G1089" s="21">
        <v>23.003080467322508</v>
      </c>
      <c r="H1089" s="21">
        <v>25.783500316413495</v>
      </c>
    </row>
    <row r="1090" spans="1:8" x14ac:dyDescent="0.35">
      <c r="A1090" s="20" t="str">
        <f>B3&amp;C1076&amp;D1090</f>
        <v>DISTRIBUCION VOLUMEN X CRITERIO (Consumiciones)Fruta Fresca Ing100-200MIL</v>
      </c>
      <c r="B1090" s="20">
        <v>0</v>
      </c>
      <c r="C1090" s="20">
        <v>0</v>
      </c>
      <c r="D1090" s="21" t="s">
        <v>149</v>
      </c>
      <c r="E1090" s="21">
        <v>8.9410030018467666</v>
      </c>
      <c r="F1090" s="21">
        <v>6.9566879881059727</v>
      </c>
      <c r="G1090" s="21">
        <v>9.6268680022794246</v>
      </c>
      <c r="H1090" s="21">
        <v>12.994570882794655</v>
      </c>
    </row>
    <row r="1091" spans="1:8" x14ac:dyDescent="0.35">
      <c r="A1091" s="20" t="str">
        <f>B3&amp;C1076&amp;D1091</f>
        <v>DISTRIBUCION VOLUMEN X CRITERIO (Consumiciones)Fruta Fresca Ing200-500MIL</v>
      </c>
      <c r="B1091" s="20">
        <v>0</v>
      </c>
      <c r="C1091" s="20">
        <v>0</v>
      </c>
      <c r="D1091" s="21" t="s">
        <v>150</v>
      </c>
      <c r="E1091" s="21">
        <v>10.866462494388848</v>
      </c>
      <c r="F1091" s="21">
        <v>12.42327023581719</v>
      </c>
      <c r="G1091" s="21">
        <v>12.060343901019454</v>
      </c>
      <c r="H1091" s="21">
        <v>11.208948460927132</v>
      </c>
    </row>
    <row r="1092" spans="1:8" x14ac:dyDescent="0.35">
      <c r="A1092" s="20" t="str">
        <f>B3&amp;C1076&amp;D1092</f>
        <v>DISTRIBUCION VOLUMEN X CRITERIO (Consumiciones)Fruta Fresca Ing&gt;500MIL</v>
      </c>
      <c r="B1092" s="20">
        <v>0</v>
      </c>
      <c r="C1092" s="20">
        <v>0</v>
      </c>
      <c r="D1092" s="21" t="s">
        <v>151</v>
      </c>
      <c r="E1092" s="21">
        <v>14.042183802510666</v>
      </c>
      <c r="F1092" s="21">
        <v>21.236651017125929</v>
      </c>
      <c r="G1092" s="21">
        <v>20.06792034994433</v>
      </c>
      <c r="H1092" s="21">
        <v>15.467133370664795</v>
      </c>
    </row>
    <row r="1093" spans="1:8" x14ac:dyDescent="0.35">
      <c r="A1093" s="20" t="str">
        <f>B3&amp;C1076&amp;D1093</f>
        <v>DISTRIBUCION VOLUMEN X CRITERIO (Consumiciones)Fruta Fresca IngDE 15 A 19 AÑOS</v>
      </c>
      <c r="B1093" s="20">
        <v>0</v>
      </c>
      <c r="C1093" s="20">
        <v>0</v>
      </c>
      <c r="D1093" s="21" t="s">
        <v>152</v>
      </c>
      <c r="E1093" s="21">
        <v>0</v>
      </c>
      <c r="F1093" s="21">
        <v>0</v>
      </c>
      <c r="G1093" s="21">
        <v>0</v>
      </c>
      <c r="H1093" s="21">
        <v>0</v>
      </c>
    </row>
    <row r="1094" spans="1:8" x14ac:dyDescent="0.35">
      <c r="A1094" s="20" t="str">
        <f>B3&amp;C1076&amp;D1094</f>
        <v>DISTRIBUCION VOLUMEN X CRITERIO (Consumiciones)Fruta Fresca IngDE 20 A 24 AÑOS</v>
      </c>
      <c r="B1094" s="20">
        <v>0</v>
      </c>
      <c r="C1094" s="20">
        <v>0</v>
      </c>
      <c r="D1094" s="21" t="s">
        <v>153</v>
      </c>
      <c r="E1094" s="21">
        <v>3.731499109655346</v>
      </c>
      <c r="F1094" s="21">
        <v>2.760944399377034</v>
      </c>
      <c r="G1094" s="21">
        <v>3.7430882141198567</v>
      </c>
      <c r="H1094" s="21">
        <v>3.0827619103320387</v>
      </c>
    </row>
    <row r="1095" spans="1:8" x14ac:dyDescent="0.35">
      <c r="A1095" s="20" t="str">
        <f>B3&amp;C1076&amp;D1095</f>
        <v>DISTRIBUCION VOLUMEN X CRITERIO (Consumiciones)Fruta Fresca IngDE 25 A 34 AÑOS</v>
      </c>
      <c r="B1095" s="20">
        <v>0</v>
      </c>
      <c r="C1095" s="20">
        <v>0</v>
      </c>
      <c r="D1095" s="21" t="s">
        <v>154</v>
      </c>
      <c r="E1095" s="21">
        <v>5.851749317219304</v>
      </c>
      <c r="F1095" s="21">
        <v>7.6117934034500596</v>
      </c>
      <c r="G1095" s="21">
        <v>8.2948589251420088</v>
      </c>
      <c r="H1095" s="21">
        <v>7.3400199420438144</v>
      </c>
    </row>
    <row r="1096" spans="1:8" x14ac:dyDescent="0.35">
      <c r="A1096" s="20" t="str">
        <f>B3&amp;C1076&amp;D1096</f>
        <v>DISTRIBUCION VOLUMEN X CRITERIO (Consumiciones)Fruta Fresca IngDE 35 A 49 AÑOS</v>
      </c>
      <c r="B1096" s="20">
        <v>0</v>
      </c>
      <c r="C1096" s="20">
        <v>0</v>
      </c>
      <c r="D1096" s="21" t="s">
        <v>155</v>
      </c>
      <c r="E1096" s="21">
        <v>26.591597988004974</v>
      </c>
      <c r="F1096" s="21">
        <v>24.213217408017726</v>
      </c>
      <c r="G1096" s="21">
        <v>25.454455118260338</v>
      </c>
      <c r="H1096" s="21">
        <v>17.929261397614685</v>
      </c>
    </row>
    <row r="1097" spans="1:8" x14ac:dyDescent="0.35">
      <c r="A1097" s="20" t="str">
        <f>B3&amp;C1076&amp;D1097</f>
        <v>DISTRIBUCION VOLUMEN X CRITERIO (Consumiciones)Fruta Fresca IngDE 50 A 59 AÑOS</v>
      </c>
      <c r="B1097" s="20">
        <v>0</v>
      </c>
      <c r="C1097" s="20">
        <v>0</v>
      </c>
      <c r="D1097" s="21" t="s">
        <v>156</v>
      </c>
      <c r="E1097" s="21">
        <v>27.38117883814391</v>
      </c>
      <c r="F1097" s="21">
        <v>34.782985434903658</v>
      </c>
      <c r="G1097" s="21">
        <v>28.020368804336588</v>
      </c>
      <c r="H1097" s="21">
        <v>33.351418922761312</v>
      </c>
    </row>
    <row r="1098" spans="1:8" x14ac:dyDescent="0.35">
      <c r="A1098" s="20" t="str">
        <f>B3&amp;C1076&amp;D1098</f>
        <v>DISTRIBUCION VOLUMEN X CRITERIO (Consumiciones)Fruta Fresca IngDE 60 A 75 AÑOS</v>
      </c>
      <c r="B1098" s="20">
        <v>0</v>
      </c>
      <c r="C1098" s="20">
        <v>0</v>
      </c>
      <c r="D1098" s="21" t="s">
        <v>157</v>
      </c>
      <c r="E1098" s="21">
        <v>34.043922753931348</v>
      </c>
      <c r="F1098" s="21">
        <v>29.75757438713817</v>
      </c>
      <c r="G1098" s="21">
        <v>32.538698497486344</v>
      </c>
      <c r="H1098" s="21">
        <v>35.926460121275312</v>
      </c>
    </row>
    <row r="1099" spans="1:8" x14ac:dyDescent="0.35">
      <c r="A1099" s="20" t="str">
        <f>B3&amp;C1076&amp;D1099</f>
        <v>DISTRIBUCION VOLUMEN X CRITERIO (Consumiciones)Fruta Fresca IngALTA Y MEDIA ALTA</v>
      </c>
      <c r="B1099" s="20">
        <v>0</v>
      </c>
      <c r="C1099" s="20">
        <v>0</v>
      </c>
      <c r="D1099" s="21" t="s">
        <v>158</v>
      </c>
      <c r="E1099" s="21">
        <v>22.909692262062954</v>
      </c>
      <c r="F1099" s="21">
        <v>20.057992430559285</v>
      </c>
      <c r="G1099" s="21">
        <v>21.918508558994297</v>
      </c>
      <c r="H1099" s="21">
        <v>27.347030216021267</v>
      </c>
    </row>
    <row r="1100" spans="1:8" x14ac:dyDescent="0.35">
      <c r="A1100" s="20" t="str">
        <f>B3&amp;C1076&amp;D1100</f>
        <v>DISTRIBUCION VOLUMEN X CRITERIO (Consumiciones)Fruta Fresca IngMEDIA</v>
      </c>
      <c r="B1100" s="20">
        <v>0</v>
      </c>
      <c r="C1100" s="20">
        <v>0</v>
      </c>
      <c r="D1100" s="21" t="s">
        <v>159</v>
      </c>
      <c r="E1100" s="21">
        <v>24.212367553745541</v>
      </c>
      <c r="F1100" s="21">
        <v>30.691928285343607</v>
      </c>
      <c r="G1100" s="21">
        <v>33.010867823819176</v>
      </c>
      <c r="H1100" s="21">
        <v>26.204744117916697</v>
      </c>
    </row>
    <row r="1101" spans="1:8" x14ac:dyDescent="0.35">
      <c r="A1101" s="20" t="str">
        <f>B3&amp;C1076&amp;D1101</f>
        <v>DISTRIBUCION VOLUMEN X CRITERIO (Consumiciones)Fruta Fresca IngMEDIA BAJA</v>
      </c>
      <c r="B1101" s="20">
        <v>0</v>
      </c>
      <c r="C1101" s="20">
        <v>0</v>
      </c>
      <c r="D1101" s="21" t="s">
        <v>160</v>
      </c>
      <c r="E1101" s="21">
        <v>20.193460062374868</v>
      </c>
      <c r="F1101" s="21">
        <v>22.294779686311976</v>
      </c>
      <c r="G1101" s="21">
        <v>24.28377613783621</v>
      </c>
      <c r="H1101" s="21">
        <v>25.023298435093949</v>
      </c>
    </row>
    <row r="1102" spans="1:8" x14ac:dyDescent="0.35">
      <c r="A1102" s="20" t="str">
        <f>B3&amp;C1076&amp;D1102</f>
        <v>DISTRIBUCION VOLUMEN X CRITERIO (Consumiciones)Fruta Fresca IngBAJA</v>
      </c>
      <c r="B1102" s="20">
        <v>0</v>
      </c>
      <c r="C1102" s="20">
        <v>0</v>
      </c>
      <c r="D1102" s="21" t="s">
        <v>161</v>
      </c>
      <c r="E1102" s="21">
        <v>32.684479358783982</v>
      </c>
      <c r="F1102" s="21">
        <v>26.955290552897047</v>
      </c>
      <c r="G1102" s="21">
        <v>20.786847479350325</v>
      </c>
      <c r="H1102" s="21">
        <v>21.424927230968084</v>
      </c>
    </row>
    <row r="1103" spans="1:8" x14ac:dyDescent="0.35">
      <c r="A1103" s="20" t="str">
        <f>B3&amp;C1076&amp;D1103</f>
        <v>DISTRIBUCION VOLUMEN X CRITERIO (Consumiciones)Fruta Fresca IngHOMBRE</v>
      </c>
      <c r="B1103" s="20">
        <v>0</v>
      </c>
      <c r="C1103" s="20">
        <v>0</v>
      </c>
      <c r="D1103" s="21" t="s">
        <v>162</v>
      </c>
      <c r="E1103" s="21">
        <v>50.837767888365882</v>
      </c>
      <c r="F1103" s="21">
        <v>40.609415163189567</v>
      </c>
      <c r="G1103" s="21">
        <v>45.806792440585923</v>
      </c>
      <c r="H1103" s="21">
        <v>39.556583980916834</v>
      </c>
    </row>
    <row r="1104" spans="1:8" x14ac:dyDescent="0.35">
      <c r="A1104" s="20" t="str">
        <f>B3&amp;C1076&amp;D1104</f>
        <v>DISTRIBUCION VOLUMEN X CRITERIO (Consumiciones)Fruta Fresca IngMUJER</v>
      </c>
      <c r="B1104" s="20">
        <v>0</v>
      </c>
      <c r="C1104" s="20">
        <v>0</v>
      </c>
      <c r="D1104" s="21" t="s">
        <v>163</v>
      </c>
      <c r="E1104" s="21">
        <v>49.162239741960668</v>
      </c>
      <c r="F1104" s="21">
        <v>59.390578053144374</v>
      </c>
      <c r="G1104" s="21">
        <v>54.193207559414077</v>
      </c>
      <c r="H1104" s="21">
        <v>60.443416019083159</v>
      </c>
    </row>
    <row r="1105" spans="1:8" x14ac:dyDescent="0.35">
      <c r="A1105" s="20" t="str">
        <f>B3&amp;C1105&amp;D1105</f>
        <v>DISTRIBUCION VOLUMEN X CRITERIO (Consumiciones)Manzana Ing.T.ESPAÑA</v>
      </c>
      <c r="B1105" s="20">
        <v>0</v>
      </c>
      <c r="C1105" s="20" t="s">
        <v>84</v>
      </c>
      <c r="D1105" s="21" t="s">
        <v>135</v>
      </c>
      <c r="E1105" s="21">
        <v>100</v>
      </c>
      <c r="F1105" s="21">
        <v>100</v>
      </c>
      <c r="G1105" s="21">
        <v>100</v>
      </c>
      <c r="H1105" s="21">
        <v>100</v>
      </c>
    </row>
    <row r="1106" spans="1:8" x14ac:dyDescent="0.35">
      <c r="A1106" s="20" t="str">
        <f>B3&amp;C1105&amp;D1106</f>
        <v>DISTRIBUCION VOLUMEN X CRITERIO (Consumiciones)Manzana Ing.BCN AM</v>
      </c>
      <c r="B1106" s="20">
        <v>0</v>
      </c>
      <c r="C1106" s="20">
        <v>0</v>
      </c>
      <c r="D1106" s="21" t="s">
        <v>136</v>
      </c>
      <c r="E1106" s="21">
        <v>0</v>
      </c>
      <c r="F1106" s="21">
        <v>0</v>
      </c>
      <c r="G1106" s="21">
        <v>0</v>
      </c>
      <c r="H1106" s="21">
        <v>0</v>
      </c>
    </row>
    <row r="1107" spans="1:8" x14ac:dyDescent="0.35">
      <c r="A1107" s="20" t="str">
        <f>B3&amp;C1105&amp;D1107</f>
        <v>DISTRIBUCION VOLUMEN X CRITERIO (Consumiciones)Manzana Ing.REST.CAT ARAGON</v>
      </c>
      <c r="B1107" s="20">
        <v>0</v>
      </c>
      <c r="C1107" s="20">
        <v>0</v>
      </c>
      <c r="D1107" s="21" t="s">
        <v>137</v>
      </c>
      <c r="E1107" s="21">
        <v>0</v>
      </c>
      <c r="F1107" s="21">
        <v>0</v>
      </c>
      <c r="G1107" s="21">
        <v>0</v>
      </c>
      <c r="H1107" s="21">
        <v>0</v>
      </c>
    </row>
    <row r="1108" spans="1:8" x14ac:dyDescent="0.35">
      <c r="A1108" s="20" t="str">
        <f>B3&amp;C1105&amp;D1108</f>
        <v>DISTRIBUCION VOLUMEN X CRITERIO (Consumiciones)Manzana Ing.LEVANTE</v>
      </c>
      <c r="B1108" s="20">
        <v>0</v>
      </c>
      <c r="C1108" s="20">
        <v>0</v>
      </c>
      <c r="D1108" s="21" t="s">
        <v>138</v>
      </c>
      <c r="E1108" s="21">
        <v>9.3737073096205332</v>
      </c>
      <c r="F1108" s="21">
        <v>0</v>
      </c>
      <c r="G1108" s="21">
        <v>0</v>
      </c>
      <c r="H1108" s="21">
        <v>0</v>
      </c>
    </row>
    <row r="1109" spans="1:8" x14ac:dyDescent="0.35">
      <c r="A1109" s="20" t="str">
        <f>B3&amp;C1105&amp;D1109</f>
        <v>DISTRIBUCION VOLUMEN X CRITERIO (Consumiciones)Manzana Ing.ANDALUCIA</v>
      </c>
      <c r="B1109" s="20">
        <v>0</v>
      </c>
      <c r="C1109" s="20">
        <v>0</v>
      </c>
      <c r="D1109" s="21" t="s">
        <v>139</v>
      </c>
      <c r="E1109" s="21">
        <v>0</v>
      </c>
      <c r="F1109" s="21">
        <v>0</v>
      </c>
      <c r="G1109" s="21">
        <v>0</v>
      </c>
      <c r="H1109" s="21">
        <v>0</v>
      </c>
    </row>
    <row r="1110" spans="1:8" x14ac:dyDescent="0.35">
      <c r="A1110" s="20" t="str">
        <f>B3&amp;C1105&amp;D1110</f>
        <v>DISTRIBUCION VOLUMEN X CRITERIO (Consumiciones)Manzana Ing.MDD AM</v>
      </c>
      <c r="B1110" s="20">
        <v>0</v>
      </c>
      <c r="C1110" s="20">
        <v>0</v>
      </c>
      <c r="D1110" s="21" t="s">
        <v>140</v>
      </c>
      <c r="E1110" s="21">
        <v>16.86297469050508</v>
      </c>
      <c r="F1110" s="21">
        <v>15.668488884336663</v>
      </c>
      <c r="G1110" s="21">
        <v>0</v>
      </c>
      <c r="H1110" s="21">
        <v>0</v>
      </c>
    </row>
    <row r="1111" spans="1:8" x14ac:dyDescent="0.35">
      <c r="A1111" s="20" t="str">
        <f>B3&amp;C1105&amp;D1111</f>
        <v>DISTRIBUCION VOLUMEN X CRITERIO (Consumiciones)Manzana Ing.RTO CENTRO</v>
      </c>
      <c r="B1111" s="20">
        <v>0</v>
      </c>
      <c r="C1111" s="20">
        <v>0</v>
      </c>
      <c r="D1111" s="21" t="s">
        <v>141</v>
      </c>
      <c r="E1111" s="21">
        <v>0</v>
      </c>
      <c r="F1111" s="21">
        <v>0</v>
      </c>
      <c r="G1111" s="21">
        <v>0</v>
      </c>
      <c r="H1111" s="21">
        <v>0</v>
      </c>
    </row>
    <row r="1112" spans="1:8" x14ac:dyDescent="0.35">
      <c r="A1112" s="20" t="str">
        <f>B3&amp;C1105&amp;D1112</f>
        <v>DISTRIBUCION VOLUMEN X CRITERIO (Consumiciones)Manzana Ing.NORTE-CENTRO</v>
      </c>
      <c r="B1112" s="20">
        <v>0</v>
      </c>
      <c r="C1112" s="20">
        <v>0</v>
      </c>
      <c r="D1112" s="21" t="s">
        <v>142</v>
      </c>
      <c r="E1112" s="21">
        <v>0</v>
      </c>
      <c r="F1112" s="21">
        <v>0</v>
      </c>
      <c r="G1112" s="21">
        <v>0</v>
      </c>
      <c r="H1112" s="21">
        <v>0</v>
      </c>
    </row>
    <row r="1113" spans="1:8" x14ac:dyDescent="0.35">
      <c r="A1113" s="20" t="str">
        <f>B3&amp;C1105&amp;D1113</f>
        <v>DISTRIBUCION VOLUMEN X CRITERIO (Consumiciones)Manzana Ing.NOROESTE</v>
      </c>
      <c r="B1113" s="20">
        <v>0</v>
      </c>
      <c r="C1113" s="20">
        <v>0</v>
      </c>
      <c r="D1113" s="21" t="s">
        <v>143</v>
      </c>
      <c r="E1113" s="21">
        <v>0</v>
      </c>
      <c r="F1113" s="21">
        <v>0</v>
      </c>
      <c r="G1113" s="21">
        <v>0</v>
      </c>
      <c r="H1113" s="21">
        <v>0</v>
      </c>
    </row>
    <row r="1114" spans="1:8" x14ac:dyDescent="0.35">
      <c r="A1114" s="20" t="str">
        <f>B3&amp;C1105&amp;D1114</f>
        <v>DISTRIBUCION VOLUMEN X CRITERIO (Consumiciones)Manzana Ing.&lt;2MIL</v>
      </c>
      <c r="B1114" s="20">
        <v>0</v>
      </c>
      <c r="C1114" s="20">
        <v>0</v>
      </c>
      <c r="D1114" s="21" t="s">
        <v>144</v>
      </c>
      <c r="E1114" s="21">
        <v>0</v>
      </c>
      <c r="F1114" s="21">
        <v>0</v>
      </c>
      <c r="G1114" s="21">
        <v>0</v>
      </c>
      <c r="H1114" s="21">
        <v>0</v>
      </c>
    </row>
    <row r="1115" spans="1:8" x14ac:dyDescent="0.35">
      <c r="A1115" s="20" t="str">
        <f>B3&amp;C1105&amp;D1115</f>
        <v>DISTRIBUCION VOLUMEN X CRITERIO (Consumiciones)Manzana Ing.2-5MIL</v>
      </c>
      <c r="B1115" s="20">
        <v>0</v>
      </c>
      <c r="C1115" s="20">
        <v>0</v>
      </c>
      <c r="D1115" s="21" t="s">
        <v>145</v>
      </c>
      <c r="E1115" s="21">
        <v>0</v>
      </c>
      <c r="F1115" s="21">
        <v>0</v>
      </c>
      <c r="G1115" s="21">
        <v>0</v>
      </c>
      <c r="H1115" s="21">
        <v>0</v>
      </c>
    </row>
    <row r="1116" spans="1:8" x14ac:dyDescent="0.35">
      <c r="A1116" s="20" t="str">
        <f>B3&amp;C1105&amp;D1116</f>
        <v>DISTRIBUCION VOLUMEN X CRITERIO (Consumiciones)Manzana Ing.5-10MIL</v>
      </c>
      <c r="B1116" s="20">
        <v>0</v>
      </c>
      <c r="C1116" s="20">
        <v>0</v>
      </c>
      <c r="D1116" s="21" t="s">
        <v>146</v>
      </c>
      <c r="E1116" s="21">
        <v>0</v>
      </c>
      <c r="F1116" s="21">
        <v>0</v>
      </c>
      <c r="G1116" s="21">
        <v>0</v>
      </c>
      <c r="H1116" s="21">
        <v>0</v>
      </c>
    </row>
    <row r="1117" spans="1:8" x14ac:dyDescent="0.35">
      <c r="A1117" s="20" t="str">
        <f>B3&amp;C1105&amp;D1117</f>
        <v>DISTRIBUCION VOLUMEN X CRITERIO (Consumiciones)Manzana Ing.10-30MIL</v>
      </c>
      <c r="B1117" s="20">
        <v>0</v>
      </c>
      <c r="C1117" s="20">
        <v>0</v>
      </c>
      <c r="D1117" s="21" t="s">
        <v>147</v>
      </c>
      <c r="E1117" s="21">
        <v>0</v>
      </c>
      <c r="F1117" s="21">
        <v>0</v>
      </c>
      <c r="G1117" s="21">
        <v>0</v>
      </c>
      <c r="H1117" s="21">
        <v>0</v>
      </c>
    </row>
    <row r="1118" spans="1:8" x14ac:dyDescent="0.35">
      <c r="A1118" s="20" t="str">
        <f>B3&amp;C1105&amp;D1118</f>
        <v>DISTRIBUCION VOLUMEN X CRITERIO (Consumiciones)Manzana Ing.30-100MIL</v>
      </c>
      <c r="B1118" s="20">
        <v>0</v>
      </c>
      <c r="C1118" s="20">
        <v>0</v>
      </c>
      <c r="D1118" s="21" t="s">
        <v>148</v>
      </c>
      <c r="E1118" s="21">
        <v>14.424097946289152</v>
      </c>
      <c r="F1118" s="21">
        <v>17.286890376947188</v>
      </c>
      <c r="G1118" s="21">
        <v>0</v>
      </c>
      <c r="H1118" s="21">
        <v>0</v>
      </c>
    </row>
    <row r="1119" spans="1:8" x14ac:dyDescent="0.35">
      <c r="A1119" s="20" t="str">
        <f>B3&amp;C1105&amp;D1119</f>
        <v>DISTRIBUCION VOLUMEN X CRITERIO (Consumiciones)Manzana Ing.100-200MIL</v>
      </c>
      <c r="B1119" s="20">
        <v>0</v>
      </c>
      <c r="C1119" s="20">
        <v>0</v>
      </c>
      <c r="D1119" s="21" t="s">
        <v>149</v>
      </c>
      <c r="E1119" s="21">
        <v>0</v>
      </c>
      <c r="F1119" s="21">
        <v>0</v>
      </c>
      <c r="G1119" s="21">
        <v>0</v>
      </c>
      <c r="H1119" s="21">
        <v>0</v>
      </c>
    </row>
    <row r="1120" spans="1:8" x14ac:dyDescent="0.35">
      <c r="A1120" s="20" t="str">
        <f>B3&amp;C1105&amp;D1120</f>
        <v>DISTRIBUCION VOLUMEN X CRITERIO (Consumiciones)Manzana Ing.200-500MIL</v>
      </c>
      <c r="B1120" s="20">
        <v>0</v>
      </c>
      <c r="C1120" s="20">
        <v>0</v>
      </c>
      <c r="D1120" s="21" t="s">
        <v>150</v>
      </c>
      <c r="E1120" s="21">
        <v>0</v>
      </c>
      <c r="F1120" s="21">
        <v>0</v>
      </c>
      <c r="G1120" s="21">
        <v>0</v>
      </c>
      <c r="H1120" s="21">
        <v>0</v>
      </c>
    </row>
    <row r="1121" spans="1:8" x14ac:dyDescent="0.35">
      <c r="A1121" s="20" t="str">
        <f>B3&amp;C1105&amp;D1121</f>
        <v>DISTRIBUCION VOLUMEN X CRITERIO (Consumiciones)Manzana Ing.&gt;500MIL</v>
      </c>
      <c r="B1121" s="20">
        <v>0</v>
      </c>
      <c r="C1121" s="20">
        <v>0</v>
      </c>
      <c r="D1121" s="21" t="s">
        <v>151</v>
      </c>
      <c r="E1121" s="21">
        <v>11.045453419074692</v>
      </c>
      <c r="F1121" s="21">
        <v>21.442092465707294</v>
      </c>
      <c r="G1121" s="21">
        <v>0</v>
      </c>
      <c r="H1121" s="21">
        <v>0</v>
      </c>
    </row>
    <row r="1122" spans="1:8" x14ac:dyDescent="0.35">
      <c r="A1122" s="20" t="str">
        <f>B3&amp;C1105&amp;D1122</f>
        <v>DISTRIBUCION VOLUMEN X CRITERIO (Consumiciones)Manzana Ing.DE 15 A 19 AÑOS</v>
      </c>
      <c r="B1122" s="20">
        <v>0</v>
      </c>
      <c r="C1122" s="20">
        <v>0</v>
      </c>
      <c r="D1122" s="21" t="s">
        <v>152</v>
      </c>
      <c r="E1122" s="21">
        <v>0</v>
      </c>
      <c r="F1122" s="21">
        <v>0</v>
      </c>
      <c r="G1122" s="21">
        <v>0</v>
      </c>
      <c r="H1122" s="21">
        <v>0</v>
      </c>
    </row>
    <row r="1123" spans="1:8" x14ac:dyDescent="0.35">
      <c r="A1123" s="20" t="str">
        <f>B3&amp;C1105&amp;D1123</f>
        <v>DISTRIBUCION VOLUMEN X CRITERIO (Consumiciones)Manzana Ing.DE 20 A 24 AÑOS</v>
      </c>
      <c r="B1123" s="20">
        <v>0</v>
      </c>
      <c r="C1123" s="20">
        <v>0</v>
      </c>
      <c r="D1123" s="21" t="s">
        <v>153</v>
      </c>
      <c r="E1123" s="21">
        <v>0</v>
      </c>
      <c r="F1123" s="21">
        <v>0</v>
      </c>
      <c r="G1123" s="21">
        <v>0</v>
      </c>
      <c r="H1123" s="21">
        <v>0</v>
      </c>
    </row>
    <row r="1124" spans="1:8" x14ac:dyDescent="0.35">
      <c r="A1124" s="20" t="str">
        <f>B3&amp;C1105&amp;D1124</f>
        <v>DISTRIBUCION VOLUMEN X CRITERIO (Consumiciones)Manzana Ing.DE 25 A 34 AÑOS</v>
      </c>
      <c r="B1124" s="20">
        <v>0</v>
      </c>
      <c r="C1124" s="20">
        <v>0</v>
      </c>
      <c r="D1124" s="21" t="s">
        <v>154</v>
      </c>
      <c r="E1124" s="21">
        <v>0</v>
      </c>
      <c r="F1124" s="21">
        <v>5.8396806599327045</v>
      </c>
      <c r="G1124" s="21">
        <v>0</v>
      </c>
      <c r="H1124" s="21">
        <v>0</v>
      </c>
    </row>
    <row r="1125" spans="1:8" x14ac:dyDescent="0.35">
      <c r="A1125" s="20" t="str">
        <f>B3&amp;C1105&amp;D1125</f>
        <v>DISTRIBUCION VOLUMEN X CRITERIO (Consumiciones)Manzana Ing.DE 35 A 49 AÑOS</v>
      </c>
      <c r="B1125" s="20">
        <v>0</v>
      </c>
      <c r="C1125" s="20">
        <v>0</v>
      </c>
      <c r="D1125" s="21" t="s">
        <v>155</v>
      </c>
      <c r="E1125" s="21">
        <v>20.446748465179081</v>
      </c>
      <c r="F1125" s="21">
        <v>27.531592293262086</v>
      </c>
      <c r="G1125" s="21">
        <v>29.068629377945211</v>
      </c>
      <c r="H1125" s="21">
        <v>19.661789963798228</v>
      </c>
    </row>
    <row r="1126" spans="1:8" x14ac:dyDescent="0.35">
      <c r="A1126" s="20" t="str">
        <f>B3&amp;C1105&amp;D1126</f>
        <v>DISTRIBUCION VOLUMEN X CRITERIO (Consumiciones)Manzana Ing.DE 50 A 59 AÑOS</v>
      </c>
      <c r="B1126" s="20">
        <v>0</v>
      </c>
      <c r="C1126" s="20">
        <v>0</v>
      </c>
      <c r="D1126" s="21" t="s">
        <v>156</v>
      </c>
      <c r="E1126" s="21">
        <v>28.093975704351809</v>
      </c>
      <c r="F1126" s="21">
        <v>31.34683268849583</v>
      </c>
      <c r="G1126" s="21">
        <v>34.40204630498139</v>
      </c>
      <c r="H1126" s="21">
        <v>35.368888993858718</v>
      </c>
    </row>
    <row r="1127" spans="1:8" x14ac:dyDescent="0.35">
      <c r="A1127" s="20" t="str">
        <f>B3&amp;C1105&amp;D1127</f>
        <v>DISTRIBUCION VOLUMEN X CRITERIO (Consumiciones)Manzana Ing.DE 60 A 75 AÑOS</v>
      </c>
      <c r="B1127" s="20">
        <v>0</v>
      </c>
      <c r="C1127" s="20">
        <v>0</v>
      </c>
      <c r="D1127" s="21" t="s">
        <v>157</v>
      </c>
      <c r="E1127" s="21">
        <v>0</v>
      </c>
      <c r="F1127" s="21">
        <v>0</v>
      </c>
      <c r="G1127" s="21">
        <v>0</v>
      </c>
      <c r="H1127" s="21">
        <v>0</v>
      </c>
    </row>
    <row r="1128" spans="1:8" x14ac:dyDescent="0.35">
      <c r="A1128" s="20" t="str">
        <f>B3&amp;C1105&amp;D1128</f>
        <v>DISTRIBUCION VOLUMEN X CRITERIO (Consumiciones)Manzana Ing.ALTA Y MEDIA ALTA</v>
      </c>
      <c r="B1128" s="20">
        <v>0</v>
      </c>
      <c r="C1128" s="20">
        <v>0</v>
      </c>
      <c r="D1128" s="21" t="s">
        <v>158</v>
      </c>
      <c r="E1128" s="21">
        <v>15.1053453536493</v>
      </c>
      <c r="F1128" s="21">
        <v>17.208205418464932</v>
      </c>
      <c r="G1128" s="21">
        <v>0</v>
      </c>
      <c r="H1128" s="21">
        <v>0</v>
      </c>
    </row>
    <row r="1129" spans="1:8" x14ac:dyDescent="0.35">
      <c r="A1129" s="20" t="str">
        <f>B3&amp;C1105&amp;D1129</f>
        <v>DISTRIBUCION VOLUMEN X CRITERIO (Consumiciones)Manzana Ing.MEDIA</v>
      </c>
      <c r="B1129" s="20">
        <v>0</v>
      </c>
      <c r="C1129" s="20">
        <v>0</v>
      </c>
      <c r="D1129" s="21" t="s">
        <v>159</v>
      </c>
      <c r="E1129" s="21">
        <v>22.392596345370709</v>
      </c>
      <c r="F1129" s="21">
        <v>21.014862947356811</v>
      </c>
      <c r="G1129" s="21">
        <v>28.316529946965819</v>
      </c>
      <c r="H1129" s="21">
        <v>28.626713624796707</v>
      </c>
    </row>
    <row r="1130" spans="1:8" x14ac:dyDescent="0.35">
      <c r="A1130" s="20" t="str">
        <f>B3&amp;C1105&amp;D1130</f>
        <v>DISTRIBUCION VOLUMEN X CRITERIO (Consumiciones)Manzana Ing.MEDIA BAJA</v>
      </c>
      <c r="B1130" s="20">
        <v>0</v>
      </c>
      <c r="C1130" s="20">
        <v>0</v>
      </c>
      <c r="D1130" s="21" t="s">
        <v>160</v>
      </c>
      <c r="E1130" s="21">
        <v>20.791156841321509</v>
      </c>
      <c r="F1130" s="21">
        <v>38.099357034786152</v>
      </c>
      <c r="G1130" s="21">
        <v>33.515374402709128</v>
      </c>
      <c r="H1130" s="21">
        <v>0</v>
      </c>
    </row>
    <row r="1131" spans="1:8" x14ac:dyDescent="0.35">
      <c r="A1131" s="20" t="str">
        <f>B3&amp;C1105&amp;D1131</f>
        <v>DISTRIBUCION VOLUMEN X CRITERIO (Consumiciones)Manzana Ing.BAJA</v>
      </c>
      <c r="B1131" s="20">
        <v>0</v>
      </c>
      <c r="C1131" s="20">
        <v>0</v>
      </c>
      <c r="D1131" s="21" t="s">
        <v>161</v>
      </c>
      <c r="E1131" s="21">
        <v>0</v>
      </c>
      <c r="F1131" s="21">
        <v>23.677574599392106</v>
      </c>
      <c r="G1131" s="21">
        <v>0</v>
      </c>
      <c r="H1131" s="21">
        <v>0</v>
      </c>
    </row>
    <row r="1132" spans="1:8" x14ac:dyDescent="0.35">
      <c r="A1132" s="20" t="str">
        <f>B3&amp;C1105&amp;D1132</f>
        <v>DISTRIBUCION VOLUMEN X CRITERIO (Consumiciones)Manzana Ing.HOMBRE</v>
      </c>
      <c r="B1132" s="20">
        <v>0</v>
      </c>
      <c r="C1132" s="20">
        <v>0</v>
      </c>
      <c r="D1132" s="21" t="s">
        <v>162</v>
      </c>
      <c r="E1132" s="21">
        <v>62.629766236115593</v>
      </c>
      <c r="F1132" s="21">
        <v>51.216971404593572</v>
      </c>
      <c r="G1132" s="21">
        <v>44.661862993746823</v>
      </c>
      <c r="H1132" s="21">
        <v>50.975308533479371</v>
      </c>
    </row>
    <row r="1133" spans="1:8" x14ac:dyDescent="0.35">
      <c r="A1133" s="20" t="str">
        <f>B3&amp;C1105&amp;D1133</f>
        <v>DISTRIBUCION VOLUMEN X CRITERIO (Consumiciones)Manzana Ing.MUJER</v>
      </c>
      <c r="B1133" s="20">
        <v>0</v>
      </c>
      <c r="C1133" s="20">
        <v>0</v>
      </c>
      <c r="D1133" s="21" t="s">
        <v>163</v>
      </c>
      <c r="E1133" s="21">
        <v>37.370237741469758</v>
      </c>
      <c r="F1133" s="21">
        <v>48.783028595406428</v>
      </c>
      <c r="G1133" s="21">
        <v>55.338137006253177</v>
      </c>
      <c r="H1133" s="21">
        <v>49.024691466520643</v>
      </c>
    </row>
    <row r="1134" spans="1:8" x14ac:dyDescent="0.35">
      <c r="A1134" s="20" t="str">
        <f>B3&amp;C1134&amp;D1134</f>
        <v>DISTRIBUCION VOLUMEN X CRITERIO (Consumiciones)Platano Ing.T.ESPAÑA</v>
      </c>
      <c r="B1134" s="20">
        <v>0</v>
      </c>
      <c r="C1134" s="20" t="s">
        <v>85</v>
      </c>
      <c r="D1134" s="21" t="s">
        <v>135</v>
      </c>
      <c r="E1134" s="21">
        <v>100</v>
      </c>
      <c r="F1134" s="21">
        <v>100</v>
      </c>
      <c r="G1134" s="21">
        <v>100</v>
      </c>
      <c r="H1134" s="21">
        <v>100</v>
      </c>
    </row>
    <row r="1135" spans="1:8" x14ac:dyDescent="0.35">
      <c r="A1135" s="20" t="str">
        <f>B3&amp;C1134&amp;D1135</f>
        <v>DISTRIBUCION VOLUMEN X CRITERIO (Consumiciones)Platano Ing.BCN AM</v>
      </c>
      <c r="B1135" s="20">
        <v>0</v>
      </c>
      <c r="C1135" s="20">
        <v>0</v>
      </c>
      <c r="D1135" s="21" t="s">
        <v>136</v>
      </c>
      <c r="E1135" s="21">
        <v>0</v>
      </c>
      <c r="F1135" s="21">
        <v>0</v>
      </c>
      <c r="G1135" s="21">
        <v>0</v>
      </c>
      <c r="H1135" s="21">
        <v>0</v>
      </c>
    </row>
    <row r="1136" spans="1:8" x14ac:dyDescent="0.35">
      <c r="A1136" s="20" t="str">
        <f>B3&amp;C1134&amp;D1136</f>
        <v>DISTRIBUCION VOLUMEN X CRITERIO (Consumiciones)Platano Ing.REST.CAT ARAGON</v>
      </c>
      <c r="B1136" s="20">
        <v>0</v>
      </c>
      <c r="C1136" s="20">
        <v>0</v>
      </c>
      <c r="D1136" s="21" t="s">
        <v>137</v>
      </c>
      <c r="E1136" s="21">
        <v>0</v>
      </c>
      <c r="F1136" s="21">
        <v>0</v>
      </c>
      <c r="G1136" s="21">
        <v>0</v>
      </c>
      <c r="H1136" s="21">
        <v>0</v>
      </c>
    </row>
    <row r="1137" spans="1:8" x14ac:dyDescent="0.35">
      <c r="A1137" s="20" t="str">
        <f>B3&amp;C1134&amp;D1137</f>
        <v>DISTRIBUCION VOLUMEN X CRITERIO (Consumiciones)Platano Ing.LEVANTE</v>
      </c>
      <c r="B1137" s="20">
        <v>0</v>
      </c>
      <c r="C1137" s="20">
        <v>0</v>
      </c>
      <c r="D1137" s="21" t="s">
        <v>138</v>
      </c>
      <c r="E1137" s="21">
        <v>0</v>
      </c>
      <c r="F1137" s="21">
        <v>0</v>
      </c>
      <c r="G1137" s="21">
        <v>0</v>
      </c>
      <c r="H1137" s="21">
        <v>0</v>
      </c>
    </row>
    <row r="1138" spans="1:8" x14ac:dyDescent="0.35">
      <c r="A1138" s="20" t="str">
        <f>B3&amp;C1134&amp;D1138</f>
        <v>DISTRIBUCION VOLUMEN X CRITERIO (Consumiciones)Platano Ing.ANDALUCIA</v>
      </c>
      <c r="B1138" s="20">
        <v>0</v>
      </c>
      <c r="C1138" s="20">
        <v>0</v>
      </c>
      <c r="D1138" s="21" t="s">
        <v>139</v>
      </c>
      <c r="E1138" s="21">
        <v>0</v>
      </c>
      <c r="F1138" s="21">
        <v>0</v>
      </c>
      <c r="G1138" s="21">
        <v>0</v>
      </c>
      <c r="H1138" s="21">
        <v>0</v>
      </c>
    </row>
    <row r="1139" spans="1:8" x14ac:dyDescent="0.35">
      <c r="A1139" s="20" t="str">
        <f>B3&amp;C1134&amp;D1139</f>
        <v>DISTRIBUCION VOLUMEN X CRITERIO (Consumiciones)Platano Ing.MDD AM</v>
      </c>
      <c r="B1139" s="20">
        <v>0</v>
      </c>
      <c r="C1139" s="20">
        <v>0</v>
      </c>
      <c r="D1139" s="21" t="s">
        <v>140</v>
      </c>
      <c r="E1139" s="21">
        <v>0</v>
      </c>
      <c r="F1139" s="21">
        <v>0</v>
      </c>
      <c r="G1139" s="21">
        <v>0</v>
      </c>
      <c r="H1139" s="21">
        <v>0</v>
      </c>
    </row>
    <row r="1140" spans="1:8" x14ac:dyDescent="0.35">
      <c r="A1140" s="20" t="str">
        <f>B3&amp;C1134&amp;D1140</f>
        <v>DISTRIBUCION VOLUMEN X CRITERIO (Consumiciones)Platano Ing.RTO CENTRO</v>
      </c>
      <c r="B1140" s="20">
        <v>0</v>
      </c>
      <c r="C1140" s="20">
        <v>0</v>
      </c>
      <c r="D1140" s="21" t="s">
        <v>141</v>
      </c>
      <c r="E1140" s="21">
        <v>0</v>
      </c>
      <c r="F1140" s="21">
        <v>0</v>
      </c>
      <c r="G1140" s="21">
        <v>0</v>
      </c>
      <c r="H1140" s="21">
        <v>0</v>
      </c>
    </row>
    <row r="1141" spans="1:8" x14ac:dyDescent="0.35">
      <c r="A1141" s="20" t="str">
        <f>B3&amp;C1134&amp;D1141</f>
        <v>DISTRIBUCION VOLUMEN X CRITERIO (Consumiciones)Platano Ing.NORTE-CENTRO</v>
      </c>
      <c r="B1141" s="20">
        <v>0</v>
      </c>
      <c r="C1141" s="20">
        <v>0</v>
      </c>
      <c r="D1141" s="21" t="s">
        <v>142</v>
      </c>
      <c r="E1141" s="21">
        <v>0</v>
      </c>
      <c r="F1141" s="21">
        <v>0</v>
      </c>
      <c r="G1141" s="21">
        <v>0</v>
      </c>
      <c r="H1141" s="21">
        <v>0</v>
      </c>
    </row>
    <row r="1142" spans="1:8" x14ac:dyDescent="0.35">
      <c r="A1142" s="20" t="str">
        <f>B3&amp;C1134&amp;D1142</f>
        <v>DISTRIBUCION VOLUMEN X CRITERIO (Consumiciones)Platano Ing.NOROESTE</v>
      </c>
      <c r="B1142" s="20">
        <v>0</v>
      </c>
      <c r="C1142" s="20">
        <v>0</v>
      </c>
      <c r="D1142" s="21" t="s">
        <v>143</v>
      </c>
      <c r="E1142" s="21">
        <v>0</v>
      </c>
      <c r="F1142" s="21">
        <v>0</v>
      </c>
      <c r="G1142" s="21">
        <v>0</v>
      </c>
      <c r="H1142" s="21">
        <v>0</v>
      </c>
    </row>
    <row r="1143" spans="1:8" x14ac:dyDescent="0.35">
      <c r="A1143" s="20" t="str">
        <f>B3&amp;C1134&amp;D1143</f>
        <v>DISTRIBUCION VOLUMEN X CRITERIO (Consumiciones)Platano Ing.&lt;2MIL</v>
      </c>
      <c r="B1143" s="20">
        <v>0</v>
      </c>
      <c r="C1143" s="20">
        <v>0</v>
      </c>
      <c r="D1143" s="21" t="s">
        <v>144</v>
      </c>
      <c r="E1143" s="21">
        <v>0</v>
      </c>
      <c r="F1143" s="21">
        <v>0</v>
      </c>
      <c r="G1143" s="21">
        <v>0</v>
      </c>
      <c r="H1143" s="21">
        <v>0</v>
      </c>
    </row>
    <row r="1144" spans="1:8" x14ac:dyDescent="0.35">
      <c r="A1144" s="20" t="str">
        <f>B3&amp;C1134&amp;D1144</f>
        <v>DISTRIBUCION VOLUMEN X CRITERIO (Consumiciones)Platano Ing.2-5MIL</v>
      </c>
      <c r="B1144" s="20">
        <v>0</v>
      </c>
      <c r="C1144" s="20">
        <v>0</v>
      </c>
      <c r="D1144" s="21" t="s">
        <v>145</v>
      </c>
      <c r="E1144" s="21">
        <v>0</v>
      </c>
      <c r="F1144" s="21">
        <v>0</v>
      </c>
      <c r="G1144" s="21">
        <v>0</v>
      </c>
      <c r="H1144" s="21">
        <v>0</v>
      </c>
    </row>
    <row r="1145" spans="1:8" x14ac:dyDescent="0.35">
      <c r="A1145" s="20" t="str">
        <f>B3&amp;C1134&amp;D1145</f>
        <v>DISTRIBUCION VOLUMEN X CRITERIO (Consumiciones)Platano Ing.5-10MIL</v>
      </c>
      <c r="B1145" s="20">
        <v>0</v>
      </c>
      <c r="C1145" s="20">
        <v>0</v>
      </c>
      <c r="D1145" s="21" t="s">
        <v>146</v>
      </c>
      <c r="E1145" s="21">
        <v>0</v>
      </c>
      <c r="F1145" s="21">
        <v>0</v>
      </c>
      <c r="G1145" s="21">
        <v>0</v>
      </c>
      <c r="H1145" s="21">
        <v>0</v>
      </c>
    </row>
    <row r="1146" spans="1:8" x14ac:dyDescent="0.35">
      <c r="A1146" s="20" t="str">
        <f>B3&amp;C1134&amp;D1146</f>
        <v>DISTRIBUCION VOLUMEN X CRITERIO (Consumiciones)Platano Ing.10-30MIL</v>
      </c>
      <c r="B1146" s="20">
        <v>0</v>
      </c>
      <c r="C1146" s="20">
        <v>0</v>
      </c>
      <c r="D1146" s="21" t="s">
        <v>147</v>
      </c>
      <c r="E1146" s="21">
        <v>0</v>
      </c>
      <c r="F1146" s="21">
        <v>0</v>
      </c>
      <c r="G1146" s="21">
        <v>0</v>
      </c>
      <c r="H1146" s="21">
        <v>0</v>
      </c>
    </row>
    <row r="1147" spans="1:8" x14ac:dyDescent="0.35">
      <c r="A1147" s="20" t="str">
        <f>B3&amp;C1134&amp;D1147</f>
        <v>DISTRIBUCION VOLUMEN X CRITERIO (Consumiciones)Platano Ing.30-100MIL</v>
      </c>
      <c r="B1147" s="20">
        <v>0</v>
      </c>
      <c r="C1147" s="20">
        <v>0</v>
      </c>
      <c r="D1147" s="21" t="s">
        <v>148</v>
      </c>
      <c r="E1147" s="21">
        <v>12.606373851387831</v>
      </c>
      <c r="F1147" s="21">
        <v>0</v>
      </c>
      <c r="G1147" s="21">
        <v>0</v>
      </c>
      <c r="H1147" s="21">
        <v>0</v>
      </c>
    </row>
    <row r="1148" spans="1:8" x14ac:dyDescent="0.35">
      <c r="A1148" s="20" t="str">
        <f>B3&amp;C1134&amp;D1148</f>
        <v>DISTRIBUCION VOLUMEN X CRITERIO (Consumiciones)Platano Ing.100-200MIL</v>
      </c>
      <c r="B1148" s="20">
        <v>0</v>
      </c>
      <c r="C1148" s="20">
        <v>0</v>
      </c>
      <c r="D1148" s="21" t="s">
        <v>149</v>
      </c>
      <c r="E1148" s="21">
        <v>0</v>
      </c>
      <c r="F1148" s="21">
        <v>0</v>
      </c>
      <c r="G1148" s="21">
        <v>0</v>
      </c>
      <c r="H1148" s="21">
        <v>0</v>
      </c>
    </row>
    <row r="1149" spans="1:8" x14ac:dyDescent="0.35">
      <c r="A1149" s="20" t="str">
        <f>B3&amp;C1134&amp;D1149</f>
        <v>DISTRIBUCION VOLUMEN X CRITERIO (Consumiciones)Platano Ing.200-500MIL</v>
      </c>
      <c r="B1149" s="20">
        <v>0</v>
      </c>
      <c r="C1149" s="20">
        <v>0</v>
      </c>
      <c r="D1149" s="21" t="s">
        <v>150</v>
      </c>
      <c r="E1149" s="21">
        <v>0</v>
      </c>
      <c r="F1149" s="21">
        <v>0</v>
      </c>
      <c r="G1149" s="21">
        <v>0</v>
      </c>
      <c r="H1149" s="21">
        <v>0</v>
      </c>
    </row>
    <row r="1150" spans="1:8" x14ac:dyDescent="0.35">
      <c r="A1150" s="20" t="str">
        <f>B3&amp;C1134&amp;D1150</f>
        <v>DISTRIBUCION VOLUMEN X CRITERIO (Consumiciones)Platano Ing.&gt;500MIL</v>
      </c>
      <c r="B1150" s="20">
        <v>0</v>
      </c>
      <c r="C1150" s="20">
        <v>0</v>
      </c>
      <c r="D1150" s="21" t="s">
        <v>151</v>
      </c>
      <c r="E1150" s="21">
        <v>0</v>
      </c>
      <c r="F1150" s="21">
        <v>0</v>
      </c>
      <c r="G1150" s="21">
        <v>0</v>
      </c>
      <c r="H1150" s="21">
        <v>0</v>
      </c>
    </row>
    <row r="1151" spans="1:8" x14ac:dyDescent="0.35">
      <c r="A1151" s="20" t="str">
        <f>B3&amp;C1134&amp;D1151</f>
        <v>DISTRIBUCION VOLUMEN X CRITERIO (Consumiciones)Platano Ing.DE 15 A 19 AÑOS</v>
      </c>
      <c r="B1151" s="20">
        <v>0</v>
      </c>
      <c r="C1151" s="20">
        <v>0</v>
      </c>
      <c r="D1151" s="21" t="s">
        <v>152</v>
      </c>
      <c r="E1151" s="21">
        <v>0</v>
      </c>
      <c r="F1151" s="21">
        <v>0</v>
      </c>
      <c r="G1151" s="21">
        <v>0</v>
      </c>
      <c r="H1151" s="21">
        <v>0</v>
      </c>
    </row>
    <row r="1152" spans="1:8" x14ac:dyDescent="0.35">
      <c r="A1152" s="20" t="str">
        <f>B3&amp;C1134&amp;D1152</f>
        <v>DISTRIBUCION VOLUMEN X CRITERIO (Consumiciones)Platano Ing.DE 20 A 24 AÑOS</v>
      </c>
      <c r="B1152" s="20">
        <v>0</v>
      </c>
      <c r="C1152" s="20">
        <v>0</v>
      </c>
      <c r="D1152" s="21" t="s">
        <v>153</v>
      </c>
      <c r="E1152" s="21">
        <v>0</v>
      </c>
      <c r="F1152" s="21">
        <v>0</v>
      </c>
      <c r="G1152" s="21">
        <v>0</v>
      </c>
      <c r="H1152" s="21">
        <v>0</v>
      </c>
    </row>
    <row r="1153" spans="1:8" x14ac:dyDescent="0.35">
      <c r="A1153" s="20" t="str">
        <f>B3&amp;C1134&amp;D1153</f>
        <v>DISTRIBUCION VOLUMEN X CRITERIO (Consumiciones)Platano Ing.DE 25 A 34 AÑOS</v>
      </c>
      <c r="B1153" s="20">
        <v>0</v>
      </c>
      <c r="C1153" s="20">
        <v>0</v>
      </c>
      <c r="D1153" s="21" t="s">
        <v>154</v>
      </c>
      <c r="E1153" s="21">
        <v>0</v>
      </c>
      <c r="F1153" s="21">
        <v>0</v>
      </c>
      <c r="G1153" s="21">
        <v>0</v>
      </c>
      <c r="H1153" s="21">
        <v>0</v>
      </c>
    </row>
    <row r="1154" spans="1:8" x14ac:dyDescent="0.35">
      <c r="A1154" s="20" t="str">
        <f>B3&amp;C1134&amp;D1154</f>
        <v>DISTRIBUCION VOLUMEN X CRITERIO (Consumiciones)Platano Ing.DE 35 A 49 AÑOS</v>
      </c>
      <c r="B1154" s="20">
        <v>0</v>
      </c>
      <c r="C1154" s="20">
        <v>0</v>
      </c>
      <c r="D1154" s="21" t="s">
        <v>155</v>
      </c>
      <c r="E1154" s="21">
        <v>34.556122560673543</v>
      </c>
      <c r="F1154" s="21">
        <v>28.414124991988388</v>
      </c>
      <c r="G1154" s="21">
        <v>31.849381063222324</v>
      </c>
      <c r="H1154" s="21">
        <v>0</v>
      </c>
    </row>
    <row r="1155" spans="1:8" x14ac:dyDescent="0.35">
      <c r="A1155" s="20" t="str">
        <f>B3&amp;C1134&amp;D1155</f>
        <v>DISTRIBUCION VOLUMEN X CRITERIO (Consumiciones)Platano Ing.DE 50 A 59 AÑOS</v>
      </c>
      <c r="B1155" s="20">
        <v>0</v>
      </c>
      <c r="C1155" s="20">
        <v>0</v>
      </c>
      <c r="D1155" s="21" t="s">
        <v>156</v>
      </c>
      <c r="E1155" s="21">
        <v>20.250357545379039</v>
      </c>
      <c r="F1155" s="21">
        <v>32.721699212405291</v>
      </c>
      <c r="G1155" s="21">
        <v>0</v>
      </c>
      <c r="H1155" s="21">
        <v>0</v>
      </c>
    </row>
    <row r="1156" spans="1:8" x14ac:dyDescent="0.35">
      <c r="A1156" s="20" t="str">
        <f>B3&amp;C1134&amp;D1156</f>
        <v>DISTRIBUCION VOLUMEN X CRITERIO (Consumiciones)Platano Ing.DE 60 A 75 AÑOS</v>
      </c>
      <c r="B1156" s="20">
        <v>0</v>
      </c>
      <c r="C1156" s="20">
        <v>0</v>
      </c>
      <c r="D1156" s="21" t="s">
        <v>157</v>
      </c>
      <c r="E1156" s="21">
        <v>0</v>
      </c>
      <c r="F1156" s="21">
        <v>0</v>
      </c>
      <c r="G1156" s="21">
        <v>0</v>
      </c>
      <c r="H1156" s="21">
        <v>0</v>
      </c>
    </row>
    <row r="1157" spans="1:8" x14ac:dyDescent="0.35">
      <c r="A1157" s="20" t="str">
        <f>B3&amp;C1134&amp;D1157</f>
        <v>DISTRIBUCION VOLUMEN X CRITERIO (Consumiciones)Platano Ing.ALTA Y MEDIA ALTA</v>
      </c>
      <c r="B1157" s="20">
        <v>0</v>
      </c>
      <c r="C1157" s="20">
        <v>0</v>
      </c>
      <c r="D1157" s="21" t="s">
        <v>158</v>
      </c>
      <c r="E1157" s="21">
        <v>15.095685815559721</v>
      </c>
      <c r="F1157" s="21">
        <v>0</v>
      </c>
      <c r="G1157" s="21">
        <v>0</v>
      </c>
      <c r="H1157" s="21">
        <v>0</v>
      </c>
    </row>
    <row r="1158" spans="1:8" x14ac:dyDescent="0.35">
      <c r="A1158" s="20" t="str">
        <f>B3&amp;C1134&amp;D1158</f>
        <v>DISTRIBUCION VOLUMEN X CRITERIO (Consumiciones)Platano Ing.MEDIA</v>
      </c>
      <c r="B1158" s="20">
        <v>0</v>
      </c>
      <c r="C1158" s="20">
        <v>0</v>
      </c>
      <c r="D1158" s="21" t="s">
        <v>159</v>
      </c>
      <c r="E1158" s="21">
        <v>21.256611519113616</v>
      </c>
      <c r="F1158" s="21">
        <v>30.887470018514723</v>
      </c>
      <c r="G1158" s="21">
        <v>33.488074571049111</v>
      </c>
      <c r="H1158" s="21">
        <v>0</v>
      </c>
    </row>
    <row r="1159" spans="1:8" x14ac:dyDescent="0.35">
      <c r="A1159" s="20" t="str">
        <f>B3&amp;C1134&amp;D1159</f>
        <v>DISTRIBUCION VOLUMEN X CRITERIO (Consumiciones)Platano Ing.MEDIA BAJA</v>
      </c>
      <c r="B1159" s="20">
        <v>0</v>
      </c>
      <c r="C1159" s="20">
        <v>0</v>
      </c>
      <c r="D1159" s="21" t="s">
        <v>160</v>
      </c>
      <c r="E1159" s="21">
        <v>0</v>
      </c>
      <c r="F1159" s="21">
        <v>0</v>
      </c>
      <c r="G1159" s="21">
        <v>0</v>
      </c>
      <c r="H1159" s="21">
        <v>0</v>
      </c>
    </row>
    <row r="1160" spans="1:8" x14ac:dyDescent="0.35">
      <c r="A1160" s="20" t="str">
        <f>B3&amp;C1134&amp;D1160</f>
        <v>DISTRIBUCION VOLUMEN X CRITERIO (Consumiciones)Platano Ing.BAJA</v>
      </c>
      <c r="B1160" s="20">
        <v>0</v>
      </c>
      <c r="C1160" s="20">
        <v>0</v>
      </c>
      <c r="D1160" s="21" t="s">
        <v>161</v>
      </c>
      <c r="E1160" s="21">
        <v>0</v>
      </c>
      <c r="F1160" s="21">
        <v>0</v>
      </c>
      <c r="G1160" s="21">
        <v>0</v>
      </c>
      <c r="H1160" s="21">
        <v>0</v>
      </c>
    </row>
    <row r="1161" spans="1:8" x14ac:dyDescent="0.35">
      <c r="A1161" s="20" t="str">
        <f>B3&amp;C1134&amp;D1161</f>
        <v>DISTRIBUCION VOLUMEN X CRITERIO (Consumiciones)Platano Ing.HOMBRE</v>
      </c>
      <c r="B1161" s="20">
        <v>0</v>
      </c>
      <c r="C1161" s="20">
        <v>0</v>
      </c>
      <c r="D1161" s="21" t="s">
        <v>162</v>
      </c>
      <c r="E1161" s="21">
        <v>42.851020890847053</v>
      </c>
      <c r="F1161" s="21">
        <v>31.79055703952185</v>
      </c>
      <c r="G1161" s="21">
        <v>45.109190826584438</v>
      </c>
      <c r="H1161" s="21">
        <v>0</v>
      </c>
    </row>
    <row r="1162" spans="1:8" x14ac:dyDescent="0.35">
      <c r="A1162" s="20" t="str">
        <f>B3&amp;C1134&amp;D1162</f>
        <v>DISTRIBUCION VOLUMEN X CRITERIO (Consumiciones)Platano Ing.MUJER</v>
      </c>
      <c r="B1162" s="20">
        <v>0</v>
      </c>
      <c r="C1162" s="20">
        <v>0</v>
      </c>
      <c r="D1162" s="21" t="s">
        <v>163</v>
      </c>
      <c r="E1162" s="21">
        <v>57.148982593293226</v>
      </c>
      <c r="F1162" s="21">
        <v>68.209418458162105</v>
      </c>
      <c r="G1162" s="21">
        <v>54.890823260009789</v>
      </c>
      <c r="H1162" s="21">
        <v>90.669742949590287</v>
      </c>
    </row>
    <row r="1163" spans="1:8" x14ac:dyDescent="0.35">
      <c r="A1163" s="20" t="str">
        <f>B3&amp;C1163&amp;D1163</f>
        <v>DISTRIBUCION VOLUMEN X CRITERIO (Consumiciones)Naranja/Mandarina InT.ESPAÑA</v>
      </c>
      <c r="B1163" s="20">
        <v>0</v>
      </c>
      <c r="C1163" s="20" t="s">
        <v>86</v>
      </c>
      <c r="D1163" s="21" t="s">
        <v>135</v>
      </c>
      <c r="E1163" s="21">
        <v>100</v>
      </c>
      <c r="F1163" s="21">
        <v>100</v>
      </c>
      <c r="G1163" s="21">
        <v>100</v>
      </c>
      <c r="H1163" s="21">
        <v>100</v>
      </c>
    </row>
    <row r="1164" spans="1:8" x14ac:dyDescent="0.35">
      <c r="A1164" s="20" t="str">
        <f>B3&amp;C1163&amp;D1164</f>
        <v>DISTRIBUCION VOLUMEN X CRITERIO (Consumiciones)Naranja/Mandarina InBCN AM</v>
      </c>
      <c r="B1164" s="20">
        <v>0</v>
      </c>
      <c r="C1164" s="20">
        <v>0</v>
      </c>
      <c r="D1164" s="21" t="s">
        <v>136</v>
      </c>
      <c r="E1164" s="21">
        <v>0</v>
      </c>
      <c r="F1164" s="21">
        <v>0</v>
      </c>
      <c r="G1164" s="21">
        <v>0</v>
      </c>
      <c r="H1164" s="21">
        <v>0</v>
      </c>
    </row>
    <row r="1165" spans="1:8" x14ac:dyDescent="0.35">
      <c r="A1165" s="20" t="str">
        <f>B3&amp;C1163&amp;D1165</f>
        <v>DISTRIBUCION VOLUMEN X CRITERIO (Consumiciones)Naranja/Mandarina InREST.CAT ARAGON</v>
      </c>
      <c r="B1165" s="20">
        <v>0</v>
      </c>
      <c r="C1165" s="20">
        <v>0</v>
      </c>
      <c r="D1165" s="21" t="s">
        <v>137</v>
      </c>
      <c r="E1165" s="21">
        <v>0</v>
      </c>
      <c r="F1165" s="21">
        <v>0</v>
      </c>
      <c r="G1165" s="21">
        <v>0</v>
      </c>
      <c r="H1165" s="21">
        <v>0</v>
      </c>
    </row>
    <row r="1166" spans="1:8" x14ac:dyDescent="0.35">
      <c r="A1166" s="20" t="str">
        <f>B3&amp;C1163&amp;D1166</f>
        <v>DISTRIBUCION VOLUMEN X CRITERIO (Consumiciones)Naranja/Mandarina InLEVANTE</v>
      </c>
      <c r="B1166" s="20">
        <v>0</v>
      </c>
      <c r="C1166" s="20">
        <v>0</v>
      </c>
      <c r="D1166" s="21" t="s">
        <v>138</v>
      </c>
      <c r="E1166" s="21">
        <v>0</v>
      </c>
      <c r="F1166" s="21">
        <v>0</v>
      </c>
      <c r="G1166" s="21">
        <v>0</v>
      </c>
      <c r="H1166" s="21">
        <v>0</v>
      </c>
    </row>
    <row r="1167" spans="1:8" x14ac:dyDescent="0.35">
      <c r="A1167" s="20" t="str">
        <f>B3&amp;C1163&amp;D1167</f>
        <v>DISTRIBUCION VOLUMEN X CRITERIO (Consumiciones)Naranja/Mandarina InANDALUCIA</v>
      </c>
      <c r="B1167" s="20">
        <v>0</v>
      </c>
      <c r="C1167" s="20">
        <v>0</v>
      </c>
      <c r="D1167" s="21" t="s">
        <v>139</v>
      </c>
      <c r="E1167" s="21">
        <v>0</v>
      </c>
      <c r="F1167" s="21">
        <v>0</v>
      </c>
      <c r="G1167" s="21">
        <v>0</v>
      </c>
      <c r="H1167" s="21">
        <v>0</v>
      </c>
    </row>
    <row r="1168" spans="1:8" x14ac:dyDescent="0.35">
      <c r="A1168" s="20" t="str">
        <f>B3&amp;C1163&amp;D1168</f>
        <v>DISTRIBUCION VOLUMEN X CRITERIO (Consumiciones)Naranja/Mandarina InMDD AM</v>
      </c>
      <c r="B1168" s="20">
        <v>0</v>
      </c>
      <c r="C1168" s="20">
        <v>0</v>
      </c>
      <c r="D1168" s="21" t="s">
        <v>140</v>
      </c>
      <c r="E1168" s="21">
        <v>0</v>
      </c>
      <c r="F1168" s="21">
        <v>0</v>
      </c>
      <c r="G1168" s="21">
        <v>0</v>
      </c>
      <c r="H1168" s="21">
        <v>0</v>
      </c>
    </row>
    <row r="1169" spans="1:8" x14ac:dyDescent="0.35">
      <c r="A1169" s="20" t="str">
        <f>B3&amp;C1163&amp;D1169</f>
        <v>DISTRIBUCION VOLUMEN X CRITERIO (Consumiciones)Naranja/Mandarina InRTO CENTRO</v>
      </c>
      <c r="B1169" s="20">
        <v>0</v>
      </c>
      <c r="C1169" s="20">
        <v>0</v>
      </c>
      <c r="D1169" s="21" t="s">
        <v>141</v>
      </c>
      <c r="E1169" s="21">
        <v>0</v>
      </c>
      <c r="F1169" s="21">
        <v>0</v>
      </c>
      <c r="G1169" s="21">
        <v>0</v>
      </c>
      <c r="H1169" s="21">
        <v>0</v>
      </c>
    </row>
    <row r="1170" spans="1:8" x14ac:dyDescent="0.35">
      <c r="A1170" s="20" t="str">
        <f>B3&amp;C1163&amp;D1170</f>
        <v>DISTRIBUCION VOLUMEN X CRITERIO (Consumiciones)Naranja/Mandarina InNORTE-CENTRO</v>
      </c>
      <c r="B1170" s="20">
        <v>0</v>
      </c>
      <c r="C1170" s="20">
        <v>0</v>
      </c>
      <c r="D1170" s="21" t="s">
        <v>142</v>
      </c>
      <c r="E1170" s="21">
        <v>0</v>
      </c>
      <c r="F1170" s="21">
        <v>0</v>
      </c>
      <c r="G1170" s="21">
        <v>0</v>
      </c>
      <c r="H1170" s="21">
        <v>0</v>
      </c>
    </row>
    <row r="1171" spans="1:8" x14ac:dyDescent="0.35">
      <c r="A1171" s="20" t="str">
        <f>B3&amp;C1163&amp;D1171</f>
        <v>DISTRIBUCION VOLUMEN X CRITERIO (Consumiciones)Naranja/Mandarina InNOROESTE</v>
      </c>
      <c r="B1171" s="20">
        <v>0</v>
      </c>
      <c r="C1171" s="20">
        <v>0</v>
      </c>
      <c r="D1171" s="21" t="s">
        <v>143</v>
      </c>
      <c r="E1171" s="21">
        <v>0</v>
      </c>
      <c r="F1171" s="21">
        <v>0</v>
      </c>
      <c r="G1171" s="21">
        <v>0</v>
      </c>
      <c r="H1171" s="21">
        <v>0</v>
      </c>
    </row>
    <row r="1172" spans="1:8" x14ac:dyDescent="0.35">
      <c r="A1172" s="20" t="str">
        <f>B3&amp;C1163&amp;D1172</f>
        <v>DISTRIBUCION VOLUMEN X CRITERIO (Consumiciones)Naranja/Mandarina In&lt;2MIL</v>
      </c>
      <c r="B1172" s="20">
        <v>0</v>
      </c>
      <c r="C1172" s="20">
        <v>0</v>
      </c>
      <c r="D1172" s="21" t="s">
        <v>144</v>
      </c>
      <c r="E1172" s="21">
        <v>0</v>
      </c>
      <c r="F1172" s="21">
        <v>0</v>
      </c>
      <c r="G1172" s="21">
        <v>0</v>
      </c>
      <c r="H1172" s="21">
        <v>0</v>
      </c>
    </row>
    <row r="1173" spans="1:8" x14ac:dyDescent="0.35">
      <c r="A1173" s="20" t="str">
        <f>B3&amp;C1163&amp;D1173</f>
        <v>DISTRIBUCION VOLUMEN X CRITERIO (Consumiciones)Naranja/Mandarina In2-5MIL</v>
      </c>
      <c r="B1173" s="20">
        <v>0</v>
      </c>
      <c r="C1173" s="20">
        <v>0</v>
      </c>
      <c r="D1173" s="21" t="s">
        <v>145</v>
      </c>
      <c r="E1173" s="21">
        <v>0</v>
      </c>
      <c r="F1173" s="21">
        <v>0</v>
      </c>
      <c r="G1173" s="21">
        <v>0</v>
      </c>
      <c r="H1173" s="21">
        <v>0</v>
      </c>
    </row>
    <row r="1174" spans="1:8" x14ac:dyDescent="0.35">
      <c r="A1174" s="20" t="str">
        <f>B3&amp;C1163&amp;D1174</f>
        <v>DISTRIBUCION VOLUMEN X CRITERIO (Consumiciones)Naranja/Mandarina In5-10MIL</v>
      </c>
      <c r="B1174" s="20">
        <v>0</v>
      </c>
      <c r="C1174" s="20">
        <v>0</v>
      </c>
      <c r="D1174" s="21" t="s">
        <v>146</v>
      </c>
      <c r="E1174" s="21">
        <v>0</v>
      </c>
      <c r="F1174" s="21">
        <v>0</v>
      </c>
      <c r="G1174" s="21">
        <v>0</v>
      </c>
      <c r="H1174" s="21">
        <v>0</v>
      </c>
    </row>
    <row r="1175" spans="1:8" x14ac:dyDescent="0.35">
      <c r="A1175" s="20" t="str">
        <f>B3&amp;C1163&amp;D1175</f>
        <v>DISTRIBUCION VOLUMEN X CRITERIO (Consumiciones)Naranja/Mandarina In10-30MIL</v>
      </c>
      <c r="B1175" s="20">
        <v>0</v>
      </c>
      <c r="C1175" s="20">
        <v>0</v>
      </c>
      <c r="D1175" s="21" t="s">
        <v>147</v>
      </c>
      <c r="E1175" s="21">
        <v>15.999274860084054</v>
      </c>
      <c r="F1175" s="21">
        <v>0</v>
      </c>
      <c r="G1175" s="21">
        <v>0</v>
      </c>
      <c r="H1175" s="21">
        <v>0</v>
      </c>
    </row>
    <row r="1176" spans="1:8" x14ac:dyDescent="0.35">
      <c r="A1176" s="20" t="str">
        <f>B3&amp;C1163&amp;D1176</f>
        <v>DISTRIBUCION VOLUMEN X CRITERIO (Consumiciones)Naranja/Mandarina In30-100MIL</v>
      </c>
      <c r="B1176" s="20">
        <v>0</v>
      </c>
      <c r="C1176" s="20">
        <v>0</v>
      </c>
      <c r="D1176" s="21" t="s">
        <v>148</v>
      </c>
      <c r="E1176" s="21">
        <v>18.64539634035831</v>
      </c>
      <c r="F1176" s="21">
        <v>0</v>
      </c>
      <c r="G1176" s="21">
        <v>0</v>
      </c>
      <c r="H1176" s="21">
        <v>0</v>
      </c>
    </row>
    <row r="1177" spans="1:8" x14ac:dyDescent="0.35">
      <c r="A1177" s="20" t="str">
        <f>B3&amp;C1163&amp;D1177</f>
        <v>DISTRIBUCION VOLUMEN X CRITERIO (Consumiciones)Naranja/Mandarina In100-200MIL</v>
      </c>
      <c r="B1177" s="20">
        <v>0</v>
      </c>
      <c r="C1177" s="20">
        <v>0</v>
      </c>
      <c r="D1177" s="21" t="s">
        <v>149</v>
      </c>
      <c r="E1177" s="21">
        <v>0</v>
      </c>
      <c r="F1177" s="21">
        <v>0</v>
      </c>
      <c r="G1177" s="21">
        <v>0</v>
      </c>
      <c r="H1177" s="21">
        <v>0</v>
      </c>
    </row>
    <row r="1178" spans="1:8" x14ac:dyDescent="0.35">
      <c r="A1178" s="20" t="str">
        <f>B3&amp;C1163&amp;D1178</f>
        <v>DISTRIBUCION VOLUMEN X CRITERIO (Consumiciones)Naranja/Mandarina In200-500MIL</v>
      </c>
      <c r="B1178" s="20">
        <v>0</v>
      </c>
      <c r="C1178" s="20">
        <v>0</v>
      </c>
      <c r="D1178" s="21" t="s">
        <v>150</v>
      </c>
      <c r="E1178" s="21">
        <v>0</v>
      </c>
      <c r="F1178" s="21">
        <v>0</v>
      </c>
      <c r="G1178" s="21">
        <v>0</v>
      </c>
      <c r="H1178" s="21">
        <v>0</v>
      </c>
    </row>
    <row r="1179" spans="1:8" x14ac:dyDescent="0.35">
      <c r="A1179" s="20" t="str">
        <f>B3&amp;C1163&amp;D1179</f>
        <v>DISTRIBUCION VOLUMEN X CRITERIO (Consumiciones)Naranja/Mandarina In&gt;500MIL</v>
      </c>
      <c r="B1179" s="20">
        <v>0</v>
      </c>
      <c r="C1179" s="20">
        <v>0</v>
      </c>
      <c r="D1179" s="21" t="s">
        <v>151</v>
      </c>
      <c r="E1179" s="21">
        <v>15.235703004905698</v>
      </c>
      <c r="F1179" s="21">
        <v>0</v>
      </c>
      <c r="G1179" s="21">
        <v>0</v>
      </c>
      <c r="H1179" s="21">
        <v>0</v>
      </c>
    </row>
    <row r="1180" spans="1:8" x14ac:dyDescent="0.35">
      <c r="A1180" s="20" t="str">
        <f>B3&amp;C1163&amp;D1180</f>
        <v>DISTRIBUCION VOLUMEN X CRITERIO (Consumiciones)Naranja/Mandarina InDE 15 A 19 AÑOS</v>
      </c>
      <c r="B1180" s="20">
        <v>0</v>
      </c>
      <c r="C1180" s="20">
        <v>0</v>
      </c>
      <c r="D1180" s="21" t="s">
        <v>152</v>
      </c>
      <c r="E1180" s="21">
        <v>0</v>
      </c>
      <c r="F1180" s="21">
        <v>0</v>
      </c>
      <c r="G1180" s="21">
        <v>0</v>
      </c>
      <c r="H1180" s="21">
        <v>0</v>
      </c>
    </row>
    <row r="1181" spans="1:8" x14ac:dyDescent="0.35">
      <c r="A1181" s="20" t="str">
        <f>B3&amp;C1163&amp;D1181</f>
        <v>DISTRIBUCION VOLUMEN X CRITERIO (Consumiciones)Naranja/Mandarina InDE 20 A 24 AÑOS</v>
      </c>
      <c r="B1181" s="20">
        <v>0</v>
      </c>
      <c r="C1181" s="20">
        <v>0</v>
      </c>
      <c r="D1181" s="21" t="s">
        <v>153</v>
      </c>
      <c r="E1181" s="21">
        <v>0</v>
      </c>
      <c r="F1181" s="21">
        <v>0</v>
      </c>
      <c r="G1181" s="21">
        <v>0</v>
      </c>
      <c r="H1181" s="21">
        <v>0</v>
      </c>
    </row>
    <row r="1182" spans="1:8" x14ac:dyDescent="0.35">
      <c r="A1182" s="20" t="str">
        <f>B3&amp;C1163&amp;D1182</f>
        <v>DISTRIBUCION VOLUMEN X CRITERIO (Consumiciones)Naranja/Mandarina InDE 25 A 34 AÑOS</v>
      </c>
      <c r="B1182" s="20">
        <v>0</v>
      </c>
      <c r="C1182" s="20">
        <v>0</v>
      </c>
      <c r="D1182" s="21" t="s">
        <v>154</v>
      </c>
      <c r="E1182" s="21">
        <v>0</v>
      </c>
      <c r="F1182" s="21">
        <v>0</v>
      </c>
      <c r="G1182" s="21">
        <v>0</v>
      </c>
      <c r="H1182" s="21">
        <v>0</v>
      </c>
    </row>
    <row r="1183" spans="1:8" x14ac:dyDescent="0.35">
      <c r="A1183" s="20" t="str">
        <f>B3&amp;C1163&amp;D1183</f>
        <v>DISTRIBUCION VOLUMEN X CRITERIO (Consumiciones)Naranja/Mandarina InDE 35 A 49 AÑOS</v>
      </c>
      <c r="B1183" s="20">
        <v>0</v>
      </c>
      <c r="C1183" s="20">
        <v>0</v>
      </c>
      <c r="D1183" s="21" t="s">
        <v>155</v>
      </c>
      <c r="E1183" s="21">
        <v>26.795832293580307</v>
      </c>
      <c r="F1183" s="21">
        <v>24.693995562299417</v>
      </c>
      <c r="G1183" s="21">
        <v>0</v>
      </c>
      <c r="H1183" s="21">
        <v>0</v>
      </c>
    </row>
    <row r="1184" spans="1:8" x14ac:dyDescent="0.35">
      <c r="A1184" s="20" t="str">
        <f>B3&amp;C1163&amp;D1184</f>
        <v>DISTRIBUCION VOLUMEN X CRITERIO (Consumiciones)Naranja/Mandarina InDE 50 A 59 AÑOS</v>
      </c>
      <c r="B1184" s="20">
        <v>0</v>
      </c>
      <c r="C1184" s="20">
        <v>0</v>
      </c>
      <c r="D1184" s="21" t="s">
        <v>156</v>
      </c>
      <c r="E1184" s="21">
        <v>30.217242373491928</v>
      </c>
      <c r="F1184" s="21">
        <v>50.537576777503688</v>
      </c>
      <c r="G1184" s="21">
        <v>34.763164550406351</v>
      </c>
      <c r="H1184" s="21">
        <v>0</v>
      </c>
    </row>
    <row r="1185" spans="1:8" x14ac:dyDescent="0.35">
      <c r="A1185" s="20" t="str">
        <f>B3&amp;C1163&amp;D1185</f>
        <v>DISTRIBUCION VOLUMEN X CRITERIO (Consumiciones)Naranja/Mandarina InDE 60 A 75 AÑOS</v>
      </c>
      <c r="B1185" s="20">
        <v>0</v>
      </c>
      <c r="C1185" s="20">
        <v>0</v>
      </c>
      <c r="D1185" s="21" t="s">
        <v>157</v>
      </c>
      <c r="E1185" s="21">
        <v>0</v>
      </c>
      <c r="F1185" s="21">
        <v>0</v>
      </c>
      <c r="G1185" s="21">
        <v>0</v>
      </c>
      <c r="H1185" s="21">
        <v>0</v>
      </c>
    </row>
    <row r="1186" spans="1:8" x14ac:dyDescent="0.35">
      <c r="A1186" s="20" t="str">
        <f>B3&amp;C1163&amp;D1186</f>
        <v>DISTRIBUCION VOLUMEN X CRITERIO (Consumiciones)Naranja/Mandarina InALTA Y MEDIA ALTA</v>
      </c>
      <c r="B1186" s="20">
        <v>0</v>
      </c>
      <c r="C1186" s="20">
        <v>0</v>
      </c>
      <c r="D1186" s="21" t="s">
        <v>158</v>
      </c>
      <c r="E1186" s="21">
        <v>22.892189689628779</v>
      </c>
      <c r="F1186" s="21">
        <v>31.944106833417258</v>
      </c>
      <c r="G1186" s="21">
        <v>26.82997897734672</v>
      </c>
      <c r="H1186" s="21">
        <v>0</v>
      </c>
    </row>
    <row r="1187" spans="1:8" x14ac:dyDescent="0.35">
      <c r="A1187" s="20" t="str">
        <f>B3&amp;C1163&amp;D1187</f>
        <v>DISTRIBUCION VOLUMEN X CRITERIO (Consumiciones)Naranja/Mandarina InMEDIA</v>
      </c>
      <c r="B1187" s="20">
        <v>0</v>
      </c>
      <c r="C1187" s="20">
        <v>0</v>
      </c>
      <c r="D1187" s="21" t="s">
        <v>159</v>
      </c>
      <c r="E1187" s="21">
        <v>23.793234335984703</v>
      </c>
      <c r="F1187" s="21">
        <v>21.898570982239253</v>
      </c>
      <c r="G1187" s="21">
        <v>33.274395152470802</v>
      </c>
      <c r="H1187" s="21">
        <v>0</v>
      </c>
    </row>
    <row r="1188" spans="1:8" x14ac:dyDescent="0.35">
      <c r="A1188" s="20" t="str">
        <f>B3&amp;C1163&amp;D1188</f>
        <v>DISTRIBUCION VOLUMEN X CRITERIO (Consumiciones)Naranja/Mandarina InMEDIA BAJA</v>
      </c>
      <c r="B1188" s="20">
        <v>0</v>
      </c>
      <c r="C1188" s="20">
        <v>0</v>
      </c>
      <c r="D1188" s="21" t="s">
        <v>160</v>
      </c>
      <c r="E1188" s="21">
        <v>20.910002010519957</v>
      </c>
      <c r="F1188" s="21">
        <v>0</v>
      </c>
      <c r="G1188" s="21">
        <v>0</v>
      </c>
      <c r="H1188" s="21">
        <v>0</v>
      </c>
    </row>
    <row r="1189" spans="1:8" x14ac:dyDescent="0.35">
      <c r="A1189" s="20" t="str">
        <f>B3&amp;C1163&amp;D1189</f>
        <v>DISTRIBUCION VOLUMEN X CRITERIO (Consumiciones)Naranja/Mandarina InBAJA</v>
      </c>
      <c r="B1189" s="20">
        <v>0</v>
      </c>
      <c r="C1189" s="20">
        <v>0</v>
      </c>
      <c r="D1189" s="21" t="s">
        <v>161</v>
      </c>
      <c r="E1189" s="21">
        <v>0</v>
      </c>
      <c r="F1189" s="21">
        <v>0</v>
      </c>
      <c r="G1189" s="21">
        <v>0</v>
      </c>
      <c r="H1189" s="21">
        <v>0</v>
      </c>
    </row>
    <row r="1190" spans="1:8" x14ac:dyDescent="0.35">
      <c r="A1190" s="20" t="str">
        <f>B3&amp;C1163&amp;D1190</f>
        <v>DISTRIBUCION VOLUMEN X CRITERIO (Consumiciones)Naranja/Mandarina InHOMBRE</v>
      </c>
      <c r="B1190" s="20">
        <v>0</v>
      </c>
      <c r="C1190" s="20">
        <v>0</v>
      </c>
      <c r="D1190" s="21" t="s">
        <v>162</v>
      </c>
      <c r="E1190" s="21">
        <v>50.550166569268463</v>
      </c>
      <c r="F1190" s="21">
        <v>35.634931979557081</v>
      </c>
      <c r="G1190" s="21">
        <v>41.78076354316935</v>
      </c>
      <c r="H1190" s="21">
        <v>0</v>
      </c>
    </row>
    <row r="1191" spans="1:8" x14ac:dyDescent="0.35">
      <c r="A1191" s="20" t="str">
        <f>B3&amp;C1163&amp;D1191</f>
        <v>DISTRIBUCION VOLUMEN X CRITERIO (Consumiciones)Naranja/Mandarina InMUJER</v>
      </c>
      <c r="B1191" s="20">
        <v>0</v>
      </c>
      <c r="C1191" s="20">
        <v>0</v>
      </c>
      <c r="D1191" s="21" t="s">
        <v>163</v>
      </c>
      <c r="E1191" s="21">
        <v>49.449836288613504</v>
      </c>
      <c r="F1191" s="21">
        <v>64.365082721115186</v>
      </c>
      <c r="G1191" s="21">
        <v>58.21923645683065</v>
      </c>
      <c r="H1191" s="21">
        <v>67.537939388922169</v>
      </c>
    </row>
    <row r="1192" spans="1:8" x14ac:dyDescent="0.35">
      <c r="A1192" s="20" t="str">
        <f>B3&amp;C1192&amp;D1192</f>
        <v>DISTRIBUCION VOLUMEN X CRITERIO (Consumiciones)Melon/sandia Ing.T.ESPAÑA</v>
      </c>
      <c r="B1192" s="20">
        <v>0</v>
      </c>
      <c r="C1192" s="20" t="s">
        <v>87</v>
      </c>
      <c r="D1192" s="21" t="s">
        <v>135</v>
      </c>
      <c r="E1192" s="21">
        <v>100</v>
      </c>
      <c r="F1192" s="21">
        <v>100</v>
      </c>
      <c r="G1192" s="21">
        <v>100</v>
      </c>
      <c r="H1192" s="21">
        <v>100</v>
      </c>
    </row>
    <row r="1193" spans="1:8" x14ac:dyDescent="0.35">
      <c r="A1193" s="20" t="str">
        <f>B3&amp;C1192&amp;D1193</f>
        <v>DISTRIBUCION VOLUMEN X CRITERIO (Consumiciones)Melon/sandia Ing.BCN AM</v>
      </c>
      <c r="B1193" s="20">
        <v>0</v>
      </c>
      <c r="C1193" s="20">
        <v>0</v>
      </c>
      <c r="D1193" s="21" t="s">
        <v>136</v>
      </c>
      <c r="E1193" s="21">
        <v>0</v>
      </c>
      <c r="F1193" s="21">
        <v>0</v>
      </c>
      <c r="G1193" s="21">
        <v>0</v>
      </c>
      <c r="H1193" s="21">
        <v>0</v>
      </c>
    </row>
    <row r="1194" spans="1:8" x14ac:dyDescent="0.35">
      <c r="A1194" s="20" t="str">
        <f>B3&amp;C1192&amp;D1194</f>
        <v>DISTRIBUCION VOLUMEN X CRITERIO (Consumiciones)Melon/sandia Ing.REST.CAT ARAGON</v>
      </c>
      <c r="B1194" s="20">
        <v>0</v>
      </c>
      <c r="C1194" s="20">
        <v>0</v>
      </c>
      <c r="D1194" s="21" t="s">
        <v>137</v>
      </c>
      <c r="E1194" s="21">
        <v>0</v>
      </c>
      <c r="F1194" s="21">
        <v>0</v>
      </c>
      <c r="G1194" s="21">
        <v>0</v>
      </c>
      <c r="H1194" s="21">
        <v>0</v>
      </c>
    </row>
    <row r="1195" spans="1:8" x14ac:dyDescent="0.35">
      <c r="A1195" s="20" t="str">
        <f>B3&amp;C1192&amp;D1195</f>
        <v>DISTRIBUCION VOLUMEN X CRITERIO (Consumiciones)Melon/sandia Ing.LEVANTE</v>
      </c>
      <c r="B1195" s="20">
        <v>0</v>
      </c>
      <c r="C1195" s="20">
        <v>0</v>
      </c>
      <c r="D1195" s="21" t="s">
        <v>138</v>
      </c>
      <c r="E1195" s="21">
        <v>15.130947047240667</v>
      </c>
      <c r="F1195" s="21">
        <v>22.584923225129604</v>
      </c>
      <c r="G1195" s="21">
        <v>0</v>
      </c>
      <c r="H1195" s="21">
        <v>0</v>
      </c>
    </row>
    <row r="1196" spans="1:8" x14ac:dyDescent="0.35">
      <c r="A1196" s="20" t="str">
        <f>B3&amp;C1192&amp;D1196</f>
        <v>DISTRIBUCION VOLUMEN X CRITERIO (Consumiciones)Melon/sandia Ing.ANDALUCIA</v>
      </c>
      <c r="B1196" s="20">
        <v>0</v>
      </c>
      <c r="C1196" s="20">
        <v>0</v>
      </c>
      <c r="D1196" s="21" t="s">
        <v>139</v>
      </c>
      <c r="E1196" s="21">
        <v>0</v>
      </c>
      <c r="F1196" s="21">
        <v>0</v>
      </c>
      <c r="G1196" s="21">
        <v>0</v>
      </c>
      <c r="H1196" s="21">
        <v>0</v>
      </c>
    </row>
    <row r="1197" spans="1:8" x14ac:dyDescent="0.35">
      <c r="A1197" s="20" t="str">
        <f>B3&amp;C1192&amp;D1197</f>
        <v>DISTRIBUCION VOLUMEN X CRITERIO (Consumiciones)Melon/sandia Ing.MDD AM</v>
      </c>
      <c r="B1197" s="20">
        <v>0</v>
      </c>
      <c r="C1197" s="20">
        <v>0</v>
      </c>
      <c r="D1197" s="21" t="s">
        <v>140</v>
      </c>
      <c r="E1197" s="21">
        <v>13.592153106704885</v>
      </c>
      <c r="F1197" s="21">
        <v>18.967980011791479</v>
      </c>
      <c r="G1197" s="21">
        <v>0</v>
      </c>
      <c r="H1197" s="21">
        <v>0</v>
      </c>
    </row>
    <row r="1198" spans="1:8" x14ac:dyDescent="0.35">
      <c r="A1198" s="20" t="str">
        <f>B3&amp;C1192&amp;D1198</f>
        <v>DISTRIBUCION VOLUMEN X CRITERIO (Consumiciones)Melon/sandia Ing.RTO CENTRO</v>
      </c>
      <c r="B1198" s="20">
        <v>0</v>
      </c>
      <c r="C1198" s="20">
        <v>0</v>
      </c>
      <c r="D1198" s="21" t="s">
        <v>141</v>
      </c>
      <c r="E1198" s="21">
        <v>0</v>
      </c>
      <c r="F1198" s="21">
        <v>0</v>
      </c>
      <c r="G1198" s="21">
        <v>0</v>
      </c>
      <c r="H1198" s="21">
        <v>0</v>
      </c>
    </row>
    <row r="1199" spans="1:8" x14ac:dyDescent="0.35">
      <c r="A1199" s="20" t="str">
        <f>B3&amp;C1192&amp;D1199</f>
        <v>DISTRIBUCION VOLUMEN X CRITERIO (Consumiciones)Melon/sandia Ing.NORTE-CENTRO</v>
      </c>
      <c r="B1199" s="20">
        <v>0</v>
      </c>
      <c r="C1199" s="20">
        <v>0</v>
      </c>
      <c r="D1199" s="21" t="s">
        <v>142</v>
      </c>
      <c r="E1199" s="21">
        <v>0</v>
      </c>
      <c r="F1199" s="21">
        <v>0</v>
      </c>
      <c r="G1199" s="21">
        <v>0</v>
      </c>
      <c r="H1199" s="21">
        <v>0</v>
      </c>
    </row>
    <row r="1200" spans="1:8" x14ac:dyDescent="0.35">
      <c r="A1200" s="20" t="str">
        <f>B3&amp;C1192&amp;D1200</f>
        <v>DISTRIBUCION VOLUMEN X CRITERIO (Consumiciones)Melon/sandia Ing.NOROESTE</v>
      </c>
      <c r="B1200" s="20">
        <v>0</v>
      </c>
      <c r="C1200" s="20">
        <v>0</v>
      </c>
      <c r="D1200" s="21" t="s">
        <v>143</v>
      </c>
      <c r="E1200" s="21">
        <v>0</v>
      </c>
      <c r="F1200" s="21">
        <v>0</v>
      </c>
      <c r="G1200" s="21">
        <v>0</v>
      </c>
      <c r="H1200" s="21">
        <v>0</v>
      </c>
    </row>
    <row r="1201" spans="1:8" x14ac:dyDescent="0.35">
      <c r="A1201" s="20" t="str">
        <f>B3&amp;C1192&amp;D1201</f>
        <v>DISTRIBUCION VOLUMEN X CRITERIO (Consumiciones)Melon/sandia Ing.&lt;2MIL</v>
      </c>
      <c r="B1201" s="20">
        <v>0</v>
      </c>
      <c r="C1201" s="20">
        <v>0</v>
      </c>
      <c r="D1201" s="21" t="s">
        <v>144</v>
      </c>
      <c r="E1201" s="21">
        <v>0</v>
      </c>
      <c r="F1201" s="21">
        <v>0</v>
      </c>
      <c r="G1201" s="21">
        <v>0</v>
      </c>
      <c r="H1201" s="21">
        <v>0</v>
      </c>
    </row>
    <row r="1202" spans="1:8" x14ac:dyDescent="0.35">
      <c r="A1202" s="20" t="str">
        <f>B3&amp;C1192&amp;D1202</f>
        <v>DISTRIBUCION VOLUMEN X CRITERIO (Consumiciones)Melon/sandia Ing.2-5MIL</v>
      </c>
      <c r="B1202" s="20">
        <v>0</v>
      </c>
      <c r="C1202" s="20">
        <v>0</v>
      </c>
      <c r="D1202" s="21" t="s">
        <v>145</v>
      </c>
      <c r="E1202" s="21">
        <v>0</v>
      </c>
      <c r="F1202" s="21">
        <v>0</v>
      </c>
      <c r="G1202" s="21">
        <v>0</v>
      </c>
      <c r="H1202" s="21">
        <v>0</v>
      </c>
    </row>
    <row r="1203" spans="1:8" x14ac:dyDescent="0.35">
      <c r="A1203" s="20" t="str">
        <f>B3&amp;C1192&amp;D1203</f>
        <v>DISTRIBUCION VOLUMEN X CRITERIO (Consumiciones)Melon/sandia Ing.5-10MIL</v>
      </c>
      <c r="B1203" s="20">
        <v>0</v>
      </c>
      <c r="C1203" s="20">
        <v>0</v>
      </c>
      <c r="D1203" s="21" t="s">
        <v>146</v>
      </c>
      <c r="E1203" s="21">
        <v>0</v>
      </c>
      <c r="F1203" s="21">
        <v>0</v>
      </c>
      <c r="G1203" s="21">
        <v>0</v>
      </c>
      <c r="H1203" s="21">
        <v>0</v>
      </c>
    </row>
    <row r="1204" spans="1:8" x14ac:dyDescent="0.35">
      <c r="A1204" s="20" t="str">
        <f>B3&amp;C1192&amp;D1204</f>
        <v>DISTRIBUCION VOLUMEN X CRITERIO (Consumiciones)Melon/sandia Ing.10-30MIL</v>
      </c>
      <c r="B1204" s="20">
        <v>0</v>
      </c>
      <c r="C1204" s="20">
        <v>0</v>
      </c>
      <c r="D1204" s="21" t="s">
        <v>147</v>
      </c>
      <c r="E1204" s="21">
        <v>0</v>
      </c>
      <c r="F1204" s="21">
        <v>0</v>
      </c>
      <c r="G1204" s="21">
        <v>0</v>
      </c>
      <c r="H1204" s="21">
        <v>0</v>
      </c>
    </row>
    <row r="1205" spans="1:8" x14ac:dyDescent="0.35">
      <c r="A1205" s="20" t="str">
        <f>B3&amp;C1192&amp;D1205</f>
        <v>DISTRIBUCION VOLUMEN X CRITERIO (Consumiciones)Melon/sandia Ing.30-100MIL</v>
      </c>
      <c r="B1205" s="20">
        <v>0</v>
      </c>
      <c r="C1205" s="20">
        <v>0</v>
      </c>
      <c r="D1205" s="21" t="s">
        <v>148</v>
      </c>
      <c r="E1205" s="21">
        <v>17.43833981146453</v>
      </c>
      <c r="F1205" s="21">
        <v>12.387511295364904</v>
      </c>
      <c r="G1205" s="21">
        <v>0</v>
      </c>
      <c r="H1205" s="21">
        <v>0</v>
      </c>
    </row>
    <row r="1206" spans="1:8" x14ac:dyDescent="0.35">
      <c r="A1206" s="20" t="str">
        <f>B3&amp;C1192&amp;D1206</f>
        <v>DISTRIBUCION VOLUMEN X CRITERIO (Consumiciones)Melon/sandia Ing.100-200MIL</v>
      </c>
      <c r="B1206" s="20">
        <v>0</v>
      </c>
      <c r="C1206" s="20">
        <v>0</v>
      </c>
      <c r="D1206" s="21" t="s">
        <v>149</v>
      </c>
      <c r="E1206" s="21">
        <v>0</v>
      </c>
      <c r="F1206" s="21">
        <v>0</v>
      </c>
      <c r="G1206" s="21">
        <v>0</v>
      </c>
      <c r="H1206" s="21">
        <v>0</v>
      </c>
    </row>
    <row r="1207" spans="1:8" x14ac:dyDescent="0.35">
      <c r="A1207" s="20" t="str">
        <f>B3&amp;C1192&amp;D1207</f>
        <v>DISTRIBUCION VOLUMEN X CRITERIO (Consumiciones)Melon/sandia Ing.200-500MIL</v>
      </c>
      <c r="B1207" s="20">
        <v>0</v>
      </c>
      <c r="C1207" s="20">
        <v>0</v>
      </c>
      <c r="D1207" s="21" t="s">
        <v>150</v>
      </c>
      <c r="E1207" s="21">
        <v>0</v>
      </c>
      <c r="F1207" s="21">
        <v>0</v>
      </c>
      <c r="G1207" s="21">
        <v>0</v>
      </c>
      <c r="H1207" s="21">
        <v>0</v>
      </c>
    </row>
    <row r="1208" spans="1:8" x14ac:dyDescent="0.35">
      <c r="A1208" s="20" t="str">
        <f>B3&amp;C1192&amp;D1208</f>
        <v>DISTRIBUCION VOLUMEN X CRITERIO (Consumiciones)Melon/sandia Ing.&gt;500MIL</v>
      </c>
      <c r="B1208" s="20">
        <v>0</v>
      </c>
      <c r="C1208" s="20">
        <v>0</v>
      </c>
      <c r="D1208" s="21" t="s">
        <v>151</v>
      </c>
      <c r="E1208" s="21">
        <v>19.682281017420905</v>
      </c>
      <c r="F1208" s="21">
        <v>30.568615414122707</v>
      </c>
      <c r="G1208" s="21">
        <v>0</v>
      </c>
      <c r="H1208" s="21">
        <v>0</v>
      </c>
    </row>
    <row r="1209" spans="1:8" x14ac:dyDescent="0.35">
      <c r="A1209" s="20" t="str">
        <f>B3&amp;C1192&amp;D1209</f>
        <v>DISTRIBUCION VOLUMEN X CRITERIO (Consumiciones)Melon/sandia Ing.DE 15 A 19 AÑOS</v>
      </c>
      <c r="B1209" s="20">
        <v>0</v>
      </c>
      <c r="C1209" s="20">
        <v>0</v>
      </c>
      <c r="D1209" s="21" t="s">
        <v>152</v>
      </c>
      <c r="E1209" s="21">
        <v>0</v>
      </c>
      <c r="F1209" s="21">
        <v>0</v>
      </c>
      <c r="G1209" s="21">
        <v>0</v>
      </c>
      <c r="H1209" s="21">
        <v>0</v>
      </c>
    </row>
    <row r="1210" spans="1:8" x14ac:dyDescent="0.35">
      <c r="A1210" s="20" t="str">
        <f>B3&amp;C1192&amp;D1210</f>
        <v>DISTRIBUCION VOLUMEN X CRITERIO (Consumiciones)Melon/sandia Ing.DE 20 A 24 AÑOS</v>
      </c>
      <c r="B1210" s="20">
        <v>0</v>
      </c>
      <c r="C1210" s="20">
        <v>0</v>
      </c>
      <c r="D1210" s="21" t="s">
        <v>153</v>
      </c>
      <c r="E1210" s="21">
        <v>0</v>
      </c>
      <c r="F1210" s="21">
        <v>0</v>
      </c>
      <c r="G1210" s="21">
        <v>0</v>
      </c>
      <c r="H1210" s="21">
        <v>0</v>
      </c>
    </row>
    <row r="1211" spans="1:8" x14ac:dyDescent="0.35">
      <c r="A1211" s="20" t="str">
        <f>B3&amp;C1192&amp;D1211</f>
        <v>DISTRIBUCION VOLUMEN X CRITERIO (Consumiciones)Melon/sandia Ing.DE 25 A 34 AÑOS</v>
      </c>
      <c r="B1211" s="20">
        <v>0</v>
      </c>
      <c r="C1211" s="20">
        <v>0</v>
      </c>
      <c r="D1211" s="21" t="s">
        <v>154</v>
      </c>
      <c r="E1211" s="21">
        <v>0</v>
      </c>
      <c r="F1211" s="21">
        <v>0</v>
      </c>
      <c r="G1211" s="21">
        <v>0</v>
      </c>
      <c r="H1211" s="21">
        <v>0</v>
      </c>
    </row>
    <row r="1212" spans="1:8" x14ac:dyDescent="0.35">
      <c r="A1212" s="20" t="str">
        <f>B3&amp;C1192&amp;D1212</f>
        <v>DISTRIBUCION VOLUMEN X CRITERIO (Consumiciones)Melon/sandia Ing.DE 35 A 49 AÑOS</v>
      </c>
      <c r="B1212" s="20">
        <v>0</v>
      </c>
      <c r="C1212" s="20">
        <v>0</v>
      </c>
      <c r="D1212" s="21" t="s">
        <v>155</v>
      </c>
      <c r="E1212" s="21">
        <v>24.1219797133718</v>
      </c>
      <c r="F1212" s="21">
        <v>19.351105775379587</v>
      </c>
      <c r="G1212" s="21">
        <v>0</v>
      </c>
      <c r="H1212" s="21">
        <v>0</v>
      </c>
    </row>
    <row r="1213" spans="1:8" x14ac:dyDescent="0.35">
      <c r="A1213" s="20" t="str">
        <f>B3&amp;C1192&amp;D1213</f>
        <v>DISTRIBUCION VOLUMEN X CRITERIO (Consumiciones)Melon/sandia Ing.DE 50 A 59 AÑOS</v>
      </c>
      <c r="B1213" s="20">
        <v>0</v>
      </c>
      <c r="C1213" s="20">
        <v>0</v>
      </c>
      <c r="D1213" s="21" t="s">
        <v>156</v>
      </c>
      <c r="E1213" s="21">
        <v>33.119432443010488</v>
      </c>
      <c r="F1213" s="21">
        <v>30.706204596209432</v>
      </c>
      <c r="G1213" s="21">
        <v>28.142949375460791</v>
      </c>
      <c r="H1213" s="21">
        <v>39.886522881344874</v>
      </c>
    </row>
    <row r="1214" spans="1:8" x14ac:dyDescent="0.35">
      <c r="A1214" s="20" t="str">
        <f>B3&amp;C1192&amp;D1214</f>
        <v>DISTRIBUCION VOLUMEN X CRITERIO (Consumiciones)Melon/sandia Ing.DE 60 A 75 AÑOS</v>
      </c>
      <c r="B1214" s="20">
        <v>0</v>
      </c>
      <c r="C1214" s="20">
        <v>0</v>
      </c>
      <c r="D1214" s="21" t="s">
        <v>157</v>
      </c>
      <c r="E1214" s="21">
        <v>38.104453168294448</v>
      </c>
      <c r="F1214" s="21">
        <v>43.089379170162054</v>
      </c>
      <c r="G1214" s="21">
        <v>0</v>
      </c>
      <c r="H1214" s="21">
        <v>0</v>
      </c>
    </row>
    <row r="1215" spans="1:8" x14ac:dyDescent="0.35">
      <c r="A1215" s="20" t="str">
        <f>B3&amp;C1192&amp;D1215</f>
        <v>DISTRIBUCION VOLUMEN X CRITERIO (Consumiciones)Melon/sandia Ing.ALTA Y MEDIA ALTA</v>
      </c>
      <c r="B1215" s="20">
        <v>0</v>
      </c>
      <c r="C1215" s="20">
        <v>0</v>
      </c>
      <c r="D1215" s="21" t="s">
        <v>158</v>
      </c>
      <c r="E1215" s="21">
        <v>43.050126182541121</v>
      </c>
      <c r="F1215" s="21">
        <v>29.762968309928802</v>
      </c>
      <c r="G1215" s="21">
        <v>0</v>
      </c>
      <c r="H1215" s="21">
        <v>0</v>
      </c>
    </row>
    <row r="1216" spans="1:8" x14ac:dyDescent="0.35">
      <c r="A1216" s="20" t="str">
        <f>B3&amp;C1192&amp;D1216</f>
        <v>DISTRIBUCION VOLUMEN X CRITERIO (Consumiciones)Melon/sandia Ing.MEDIA</v>
      </c>
      <c r="B1216" s="20">
        <v>0</v>
      </c>
      <c r="C1216" s="20">
        <v>0</v>
      </c>
      <c r="D1216" s="21" t="s">
        <v>159</v>
      </c>
      <c r="E1216" s="21">
        <v>24.583776878721288</v>
      </c>
      <c r="F1216" s="21">
        <v>41.391896752634707</v>
      </c>
      <c r="G1216" s="21">
        <v>30.656298555918575</v>
      </c>
      <c r="H1216" s="21">
        <v>26.388156095122817</v>
      </c>
    </row>
    <row r="1217" spans="1:8" x14ac:dyDescent="0.35">
      <c r="A1217" s="20" t="str">
        <f>B3&amp;C1192&amp;D1217</f>
        <v>DISTRIBUCION VOLUMEN X CRITERIO (Consumiciones)Melon/sandia Ing.MEDIA BAJA</v>
      </c>
      <c r="B1217" s="20">
        <v>0</v>
      </c>
      <c r="C1217" s="20">
        <v>0</v>
      </c>
      <c r="D1217" s="21" t="s">
        <v>160</v>
      </c>
      <c r="E1217" s="21">
        <v>10.361970081194571</v>
      </c>
      <c r="F1217" s="21">
        <v>13.070873369498095</v>
      </c>
      <c r="G1217" s="21">
        <v>0</v>
      </c>
      <c r="H1217" s="21">
        <v>0</v>
      </c>
    </row>
    <row r="1218" spans="1:8" x14ac:dyDescent="0.35">
      <c r="A1218" s="20" t="str">
        <f>B3&amp;C1192&amp;D1218</f>
        <v>DISTRIBUCION VOLUMEN X CRITERIO (Consumiciones)Melon/sandia Ing.BAJA</v>
      </c>
      <c r="B1218" s="20">
        <v>0</v>
      </c>
      <c r="C1218" s="20">
        <v>0</v>
      </c>
      <c r="D1218" s="21" t="s">
        <v>161</v>
      </c>
      <c r="E1218" s="21">
        <v>0</v>
      </c>
      <c r="F1218" s="21">
        <v>0</v>
      </c>
      <c r="G1218" s="21">
        <v>0</v>
      </c>
      <c r="H1218" s="21">
        <v>0</v>
      </c>
    </row>
    <row r="1219" spans="1:8" x14ac:dyDescent="0.35">
      <c r="A1219" s="20" t="str">
        <f>B3&amp;C1192&amp;D1219</f>
        <v>DISTRIBUCION VOLUMEN X CRITERIO (Consumiciones)Melon/sandia Ing.HOMBRE</v>
      </c>
      <c r="B1219" s="20">
        <v>0</v>
      </c>
      <c r="C1219" s="20">
        <v>0</v>
      </c>
      <c r="D1219" s="21" t="s">
        <v>162</v>
      </c>
      <c r="E1219" s="21">
        <v>61.288378224085925</v>
      </c>
      <c r="F1219" s="21">
        <v>57.123846622304164</v>
      </c>
      <c r="G1219" s="21">
        <v>63.246402002912269</v>
      </c>
      <c r="H1219" s="21">
        <v>53.378367776793297</v>
      </c>
    </row>
    <row r="1220" spans="1:8" x14ac:dyDescent="0.35">
      <c r="A1220" s="20" t="str">
        <f>B3&amp;C1192&amp;D1220</f>
        <v>DISTRIBUCION VOLUMEN X CRITERIO (Consumiciones)Melon/sandia Ing.MUJER</v>
      </c>
      <c r="B1220" s="20">
        <v>0</v>
      </c>
      <c r="C1220" s="20">
        <v>0</v>
      </c>
      <c r="D1220" s="21" t="s">
        <v>163</v>
      </c>
      <c r="E1220" s="21">
        <v>38.711621775914082</v>
      </c>
      <c r="F1220" s="21">
        <v>42.876155861262568</v>
      </c>
      <c r="G1220" s="21">
        <v>36.753597997087724</v>
      </c>
      <c r="H1220" s="21">
        <v>46.621613319175466</v>
      </c>
    </row>
    <row r="1221" spans="1:8" x14ac:dyDescent="0.35">
      <c r="A1221" s="20" t="str">
        <f>B3&amp;C1221&amp;D1221</f>
        <v>DISTRIBUCION VOLUMEN X CRITERIO (Consumiciones)Fresa/freson Ing.T.ESPAÑA</v>
      </c>
      <c r="B1221" s="20">
        <v>0</v>
      </c>
      <c r="C1221" s="20" t="s">
        <v>88</v>
      </c>
      <c r="D1221" s="21" t="s">
        <v>135</v>
      </c>
      <c r="E1221" s="21">
        <v>100</v>
      </c>
      <c r="F1221" s="21">
        <v>100</v>
      </c>
      <c r="G1221" s="21">
        <v>100</v>
      </c>
      <c r="H1221" s="21">
        <v>100</v>
      </c>
    </row>
    <row r="1222" spans="1:8" x14ac:dyDescent="0.35">
      <c r="A1222" s="20" t="str">
        <f>B3&amp;C1221&amp;D1222</f>
        <v>DISTRIBUCION VOLUMEN X CRITERIO (Consumiciones)Fresa/freson Ing.BCN AM</v>
      </c>
      <c r="B1222" s="20">
        <v>0</v>
      </c>
      <c r="C1222" s="20">
        <v>0</v>
      </c>
      <c r="D1222" s="21" t="s">
        <v>136</v>
      </c>
      <c r="E1222" s="21">
        <v>0</v>
      </c>
      <c r="F1222" s="21">
        <v>0</v>
      </c>
      <c r="G1222" s="21">
        <v>0</v>
      </c>
      <c r="H1222" s="21">
        <v>0</v>
      </c>
    </row>
    <row r="1223" spans="1:8" x14ac:dyDescent="0.35">
      <c r="A1223" s="20" t="str">
        <f>B3&amp;C1221&amp;D1223</f>
        <v>DISTRIBUCION VOLUMEN X CRITERIO (Consumiciones)Fresa/freson Ing.REST.CAT ARAGON</v>
      </c>
      <c r="B1223" s="20">
        <v>0</v>
      </c>
      <c r="C1223" s="20">
        <v>0</v>
      </c>
      <c r="D1223" s="21" t="s">
        <v>137</v>
      </c>
      <c r="E1223" s="21">
        <v>0</v>
      </c>
      <c r="F1223" s="21">
        <v>0</v>
      </c>
      <c r="G1223" s="21">
        <v>0</v>
      </c>
      <c r="H1223" s="21">
        <v>0</v>
      </c>
    </row>
    <row r="1224" spans="1:8" x14ac:dyDescent="0.35">
      <c r="A1224" s="20" t="str">
        <f>B3&amp;C1221&amp;D1224</f>
        <v>DISTRIBUCION VOLUMEN X CRITERIO (Consumiciones)Fresa/freson Ing.LEVANTE</v>
      </c>
      <c r="B1224" s="20">
        <v>0</v>
      </c>
      <c r="C1224" s="20">
        <v>0</v>
      </c>
      <c r="D1224" s="21" t="s">
        <v>138</v>
      </c>
      <c r="E1224" s="21">
        <v>0</v>
      </c>
      <c r="F1224" s="21">
        <v>0</v>
      </c>
      <c r="G1224" s="21">
        <v>0</v>
      </c>
      <c r="H1224" s="21">
        <v>0</v>
      </c>
    </row>
    <row r="1225" spans="1:8" x14ac:dyDescent="0.35">
      <c r="A1225" s="20" t="str">
        <f>B3&amp;C1221&amp;D1225</f>
        <v>DISTRIBUCION VOLUMEN X CRITERIO (Consumiciones)Fresa/freson Ing.ANDALUCIA</v>
      </c>
      <c r="B1225" s="20">
        <v>0</v>
      </c>
      <c r="C1225" s="20">
        <v>0</v>
      </c>
      <c r="D1225" s="21" t="s">
        <v>139</v>
      </c>
      <c r="E1225" s="21">
        <v>0</v>
      </c>
      <c r="F1225" s="21">
        <v>0</v>
      </c>
      <c r="G1225" s="21">
        <v>0</v>
      </c>
      <c r="H1225" s="21">
        <v>0</v>
      </c>
    </row>
    <row r="1226" spans="1:8" x14ac:dyDescent="0.35">
      <c r="A1226" s="20" t="str">
        <f>B3&amp;C1221&amp;D1226</f>
        <v>DISTRIBUCION VOLUMEN X CRITERIO (Consumiciones)Fresa/freson Ing.MDD AM</v>
      </c>
      <c r="B1226" s="20">
        <v>0</v>
      </c>
      <c r="C1226" s="20">
        <v>0</v>
      </c>
      <c r="D1226" s="21" t="s">
        <v>140</v>
      </c>
      <c r="E1226" s="21">
        <v>20.492121234563331</v>
      </c>
      <c r="F1226" s="21">
        <v>0</v>
      </c>
      <c r="G1226" s="21">
        <v>0</v>
      </c>
      <c r="H1226" s="21">
        <v>0</v>
      </c>
    </row>
    <row r="1227" spans="1:8" x14ac:dyDescent="0.35">
      <c r="A1227" s="20" t="str">
        <f>B3&amp;C1221&amp;D1227</f>
        <v>DISTRIBUCION VOLUMEN X CRITERIO (Consumiciones)Fresa/freson Ing.RTO CENTRO</v>
      </c>
      <c r="B1227" s="20">
        <v>0</v>
      </c>
      <c r="C1227" s="20">
        <v>0</v>
      </c>
      <c r="D1227" s="21" t="s">
        <v>141</v>
      </c>
      <c r="E1227" s="21">
        <v>0</v>
      </c>
      <c r="F1227" s="21">
        <v>0</v>
      </c>
      <c r="G1227" s="21">
        <v>0</v>
      </c>
      <c r="H1227" s="21">
        <v>0</v>
      </c>
    </row>
    <row r="1228" spans="1:8" x14ac:dyDescent="0.35">
      <c r="A1228" s="20" t="str">
        <f>B3&amp;C1221&amp;D1228</f>
        <v>DISTRIBUCION VOLUMEN X CRITERIO (Consumiciones)Fresa/freson Ing.NORTE-CENTRO</v>
      </c>
      <c r="B1228" s="20">
        <v>0</v>
      </c>
      <c r="C1228" s="20">
        <v>0</v>
      </c>
      <c r="D1228" s="21" t="s">
        <v>142</v>
      </c>
      <c r="E1228" s="21">
        <v>0</v>
      </c>
      <c r="F1228" s="21">
        <v>0</v>
      </c>
      <c r="G1228" s="21">
        <v>0</v>
      </c>
      <c r="H1228" s="21">
        <v>0</v>
      </c>
    </row>
    <row r="1229" spans="1:8" x14ac:dyDescent="0.35">
      <c r="A1229" s="20" t="str">
        <f>B3&amp;C1221&amp;D1229</f>
        <v>DISTRIBUCION VOLUMEN X CRITERIO (Consumiciones)Fresa/freson Ing.NOROESTE</v>
      </c>
      <c r="B1229" s="20">
        <v>0</v>
      </c>
      <c r="C1229" s="20">
        <v>0</v>
      </c>
      <c r="D1229" s="21" t="s">
        <v>143</v>
      </c>
      <c r="E1229" s="21">
        <v>0</v>
      </c>
      <c r="F1229" s="21">
        <v>0</v>
      </c>
      <c r="G1229" s="21">
        <v>0</v>
      </c>
      <c r="H1229" s="21">
        <v>0</v>
      </c>
    </row>
    <row r="1230" spans="1:8" x14ac:dyDescent="0.35">
      <c r="A1230" s="20" t="str">
        <f>B3&amp;C1221&amp;D1230</f>
        <v>DISTRIBUCION VOLUMEN X CRITERIO (Consumiciones)Fresa/freson Ing.&lt;2MIL</v>
      </c>
      <c r="B1230" s="20">
        <v>0</v>
      </c>
      <c r="C1230" s="20">
        <v>0</v>
      </c>
      <c r="D1230" s="21" t="s">
        <v>144</v>
      </c>
      <c r="E1230" s="21">
        <v>0</v>
      </c>
      <c r="F1230" s="21">
        <v>0</v>
      </c>
      <c r="G1230" s="21">
        <v>0</v>
      </c>
      <c r="H1230" s="21">
        <v>0</v>
      </c>
    </row>
    <row r="1231" spans="1:8" x14ac:dyDescent="0.35">
      <c r="A1231" s="20" t="str">
        <f>B3&amp;C1221&amp;D1231</f>
        <v>DISTRIBUCION VOLUMEN X CRITERIO (Consumiciones)Fresa/freson Ing.2-5MIL</v>
      </c>
      <c r="B1231" s="20">
        <v>0</v>
      </c>
      <c r="C1231" s="20">
        <v>0</v>
      </c>
      <c r="D1231" s="21" t="s">
        <v>145</v>
      </c>
      <c r="E1231" s="21">
        <v>0</v>
      </c>
      <c r="F1231" s="21">
        <v>0</v>
      </c>
      <c r="G1231" s="21">
        <v>0</v>
      </c>
      <c r="H1231" s="21">
        <v>0</v>
      </c>
    </row>
    <row r="1232" spans="1:8" x14ac:dyDescent="0.35">
      <c r="A1232" s="20" t="str">
        <f>B3&amp;C1221&amp;D1232</f>
        <v>DISTRIBUCION VOLUMEN X CRITERIO (Consumiciones)Fresa/freson Ing.5-10MIL</v>
      </c>
      <c r="B1232" s="20">
        <v>0</v>
      </c>
      <c r="C1232" s="20">
        <v>0</v>
      </c>
      <c r="D1232" s="21" t="s">
        <v>146</v>
      </c>
      <c r="E1232" s="21">
        <v>0</v>
      </c>
      <c r="F1232" s="21">
        <v>0</v>
      </c>
      <c r="G1232" s="21">
        <v>0</v>
      </c>
      <c r="H1232" s="21">
        <v>0</v>
      </c>
    </row>
    <row r="1233" spans="1:8" x14ac:dyDescent="0.35">
      <c r="A1233" s="20" t="str">
        <f>B3&amp;C1221&amp;D1233</f>
        <v>DISTRIBUCION VOLUMEN X CRITERIO (Consumiciones)Fresa/freson Ing.10-30MIL</v>
      </c>
      <c r="B1233" s="20">
        <v>0</v>
      </c>
      <c r="C1233" s="20">
        <v>0</v>
      </c>
      <c r="D1233" s="21" t="s">
        <v>147</v>
      </c>
      <c r="E1233" s="21">
        <v>0</v>
      </c>
      <c r="F1233" s="21">
        <v>0</v>
      </c>
      <c r="G1233" s="21">
        <v>0</v>
      </c>
      <c r="H1233" s="21">
        <v>0</v>
      </c>
    </row>
    <row r="1234" spans="1:8" x14ac:dyDescent="0.35">
      <c r="A1234" s="20" t="str">
        <f>B3&amp;C1221&amp;D1234</f>
        <v>DISTRIBUCION VOLUMEN X CRITERIO (Consumiciones)Fresa/freson Ing.30-100MIL</v>
      </c>
      <c r="B1234" s="20">
        <v>0</v>
      </c>
      <c r="C1234" s="20">
        <v>0</v>
      </c>
      <c r="D1234" s="21" t="s">
        <v>148</v>
      </c>
      <c r="E1234" s="21">
        <v>0</v>
      </c>
      <c r="F1234" s="21">
        <v>0</v>
      </c>
      <c r="G1234" s="21">
        <v>0</v>
      </c>
      <c r="H1234" s="21">
        <v>0</v>
      </c>
    </row>
    <row r="1235" spans="1:8" x14ac:dyDescent="0.35">
      <c r="A1235" s="20" t="str">
        <f>B3&amp;C1221&amp;D1235</f>
        <v>DISTRIBUCION VOLUMEN X CRITERIO (Consumiciones)Fresa/freson Ing.100-200MIL</v>
      </c>
      <c r="B1235" s="20">
        <v>0</v>
      </c>
      <c r="C1235" s="20">
        <v>0</v>
      </c>
      <c r="D1235" s="21" t="s">
        <v>149</v>
      </c>
      <c r="E1235" s="21">
        <v>0</v>
      </c>
      <c r="F1235" s="21">
        <v>0</v>
      </c>
      <c r="G1235" s="21">
        <v>0</v>
      </c>
      <c r="H1235" s="21">
        <v>0</v>
      </c>
    </row>
    <row r="1236" spans="1:8" x14ac:dyDescent="0.35">
      <c r="A1236" s="20" t="str">
        <f>B3&amp;C1221&amp;D1236</f>
        <v>DISTRIBUCION VOLUMEN X CRITERIO (Consumiciones)Fresa/freson Ing.200-500MIL</v>
      </c>
      <c r="B1236" s="20">
        <v>0</v>
      </c>
      <c r="C1236" s="20">
        <v>0</v>
      </c>
      <c r="D1236" s="21" t="s">
        <v>150</v>
      </c>
      <c r="E1236" s="21">
        <v>0</v>
      </c>
      <c r="F1236" s="21">
        <v>0</v>
      </c>
      <c r="G1236" s="21">
        <v>0</v>
      </c>
      <c r="H1236" s="21">
        <v>0</v>
      </c>
    </row>
    <row r="1237" spans="1:8" x14ac:dyDescent="0.35">
      <c r="A1237" s="20" t="str">
        <f>B3&amp;C1221&amp;D1237</f>
        <v>DISTRIBUCION VOLUMEN X CRITERIO (Consumiciones)Fresa/freson Ing.&gt;500MIL</v>
      </c>
      <c r="B1237" s="20">
        <v>0</v>
      </c>
      <c r="C1237" s="20">
        <v>0</v>
      </c>
      <c r="D1237" s="21" t="s">
        <v>151</v>
      </c>
      <c r="E1237" s="21">
        <v>17.631462374066658</v>
      </c>
      <c r="F1237" s="21">
        <v>0</v>
      </c>
      <c r="G1237" s="21">
        <v>0</v>
      </c>
      <c r="H1237" s="21">
        <v>0</v>
      </c>
    </row>
    <row r="1238" spans="1:8" x14ac:dyDescent="0.35">
      <c r="A1238" s="20" t="str">
        <f>B3&amp;C1221&amp;D1238</f>
        <v>DISTRIBUCION VOLUMEN X CRITERIO (Consumiciones)Fresa/freson Ing.DE 15 A 19 AÑOS</v>
      </c>
      <c r="B1238" s="20">
        <v>0</v>
      </c>
      <c r="C1238" s="20">
        <v>0</v>
      </c>
      <c r="D1238" s="21" t="s">
        <v>152</v>
      </c>
      <c r="E1238" s="21">
        <v>0</v>
      </c>
      <c r="F1238" s="21">
        <v>0</v>
      </c>
      <c r="G1238" s="21">
        <v>0</v>
      </c>
      <c r="H1238" s="21">
        <v>0</v>
      </c>
    </row>
    <row r="1239" spans="1:8" x14ac:dyDescent="0.35">
      <c r="A1239" s="20" t="str">
        <f>B3&amp;C1221&amp;D1239</f>
        <v>DISTRIBUCION VOLUMEN X CRITERIO (Consumiciones)Fresa/freson Ing.DE 20 A 24 AÑOS</v>
      </c>
      <c r="B1239" s="20">
        <v>0</v>
      </c>
      <c r="C1239" s="20">
        <v>0</v>
      </c>
      <c r="D1239" s="21" t="s">
        <v>153</v>
      </c>
      <c r="E1239" s="21">
        <v>0</v>
      </c>
      <c r="F1239" s="21">
        <v>0</v>
      </c>
      <c r="G1239" s="21">
        <v>0</v>
      </c>
      <c r="H1239" s="21">
        <v>0</v>
      </c>
    </row>
    <row r="1240" spans="1:8" x14ac:dyDescent="0.35">
      <c r="A1240" s="20" t="str">
        <f>B3&amp;C1221&amp;D1240</f>
        <v>DISTRIBUCION VOLUMEN X CRITERIO (Consumiciones)Fresa/freson Ing.DE 25 A 34 AÑOS</v>
      </c>
      <c r="B1240" s="20">
        <v>0</v>
      </c>
      <c r="C1240" s="20">
        <v>0</v>
      </c>
      <c r="D1240" s="21" t="s">
        <v>154</v>
      </c>
      <c r="E1240" s="21">
        <v>0</v>
      </c>
      <c r="F1240" s="21">
        <v>0</v>
      </c>
      <c r="G1240" s="21">
        <v>0</v>
      </c>
      <c r="H1240" s="21">
        <v>0</v>
      </c>
    </row>
    <row r="1241" spans="1:8" x14ac:dyDescent="0.35">
      <c r="A1241" s="20" t="str">
        <f>B3&amp;C1221&amp;D1241</f>
        <v>DISTRIBUCION VOLUMEN X CRITERIO (Consumiciones)Fresa/freson Ing.DE 35 A 49 AÑOS</v>
      </c>
      <c r="B1241" s="20">
        <v>0</v>
      </c>
      <c r="C1241" s="20">
        <v>0</v>
      </c>
      <c r="D1241" s="21" t="s">
        <v>155</v>
      </c>
      <c r="E1241" s="21">
        <v>17.687090090113919</v>
      </c>
      <c r="F1241" s="21">
        <v>0</v>
      </c>
      <c r="G1241" s="21">
        <v>0</v>
      </c>
      <c r="H1241" s="21">
        <v>0</v>
      </c>
    </row>
    <row r="1242" spans="1:8" x14ac:dyDescent="0.35">
      <c r="A1242" s="20" t="str">
        <f>B3&amp;C1221&amp;D1242</f>
        <v>DISTRIBUCION VOLUMEN X CRITERIO (Consumiciones)Fresa/freson Ing.DE 50 A 59 AÑOS</v>
      </c>
      <c r="B1242" s="20">
        <v>0</v>
      </c>
      <c r="C1242" s="20">
        <v>0</v>
      </c>
      <c r="D1242" s="21" t="s">
        <v>156</v>
      </c>
      <c r="E1242" s="21">
        <v>27.453806499734185</v>
      </c>
      <c r="F1242" s="21">
        <v>24.150289984459448</v>
      </c>
      <c r="G1242" s="21">
        <v>0</v>
      </c>
      <c r="H1242" s="21">
        <v>0</v>
      </c>
    </row>
    <row r="1243" spans="1:8" x14ac:dyDescent="0.35">
      <c r="A1243" s="20" t="str">
        <f>B3&amp;C1221&amp;D1243</f>
        <v>DISTRIBUCION VOLUMEN X CRITERIO (Consumiciones)Fresa/freson Ing.DE 60 A 75 AÑOS</v>
      </c>
      <c r="B1243" s="20">
        <v>0</v>
      </c>
      <c r="C1243" s="20">
        <v>0</v>
      </c>
      <c r="D1243" s="21" t="s">
        <v>157</v>
      </c>
      <c r="E1243" s="21">
        <v>36.1470441206421</v>
      </c>
      <c r="F1243" s="21">
        <v>0</v>
      </c>
      <c r="G1243" s="21">
        <v>0</v>
      </c>
      <c r="H1243" s="21">
        <v>0</v>
      </c>
    </row>
    <row r="1244" spans="1:8" x14ac:dyDescent="0.35">
      <c r="A1244" s="20" t="str">
        <f>B3&amp;C1221&amp;D1244</f>
        <v>DISTRIBUCION VOLUMEN X CRITERIO (Consumiciones)Fresa/freson Ing.ALTA Y MEDIA ALTA</v>
      </c>
      <c r="B1244" s="20">
        <v>0</v>
      </c>
      <c r="C1244" s="20">
        <v>0</v>
      </c>
      <c r="D1244" s="21" t="s">
        <v>158</v>
      </c>
      <c r="E1244" s="21">
        <v>35.008457007434998</v>
      </c>
      <c r="F1244" s="21">
        <v>23.928745035815506</v>
      </c>
      <c r="G1244" s="21">
        <v>0</v>
      </c>
      <c r="H1244" s="21">
        <v>0</v>
      </c>
    </row>
    <row r="1245" spans="1:8" x14ac:dyDescent="0.35">
      <c r="A1245" s="20" t="str">
        <f>B3&amp;C1221&amp;D1245</f>
        <v>DISTRIBUCION VOLUMEN X CRITERIO (Consumiciones)Fresa/freson Ing.MEDIA</v>
      </c>
      <c r="B1245" s="20">
        <v>0</v>
      </c>
      <c r="C1245" s="20">
        <v>0</v>
      </c>
      <c r="D1245" s="21" t="s">
        <v>159</v>
      </c>
      <c r="E1245" s="21">
        <v>24.176536525628379</v>
      </c>
      <c r="F1245" s="21">
        <v>34.046923444368048</v>
      </c>
      <c r="G1245" s="21">
        <v>47.00857643870556</v>
      </c>
      <c r="H1245" s="21">
        <v>0</v>
      </c>
    </row>
    <row r="1246" spans="1:8" x14ac:dyDescent="0.35">
      <c r="A1246" s="20" t="str">
        <f>B3&amp;C1221&amp;D1246</f>
        <v>DISTRIBUCION VOLUMEN X CRITERIO (Consumiciones)Fresa/freson Ing.MEDIA BAJA</v>
      </c>
      <c r="B1246" s="20">
        <v>0</v>
      </c>
      <c r="C1246" s="20">
        <v>0</v>
      </c>
      <c r="D1246" s="21" t="s">
        <v>160</v>
      </c>
      <c r="E1246" s="21">
        <v>0</v>
      </c>
      <c r="F1246" s="21">
        <v>0</v>
      </c>
      <c r="G1246" s="21">
        <v>0</v>
      </c>
      <c r="H1246" s="21">
        <v>0</v>
      </c>
    </row>
    <row r="1247" spans="1:8" x14ac:dyDescent="0.35">
      <c r="A1247" s="20" t="str">
        <f>B3&amp;C1221&amp;D1247</f>
        <v>DISTRIBUCION VOLUMEN X CRITERIO (Consumiciones)Fresa/freson Ing.BAJA</v>
      </c>
      <c r="B1247" s="20">
        <v>0</v>
      </c>
      <c r="C1247" s="20">
        <v>0</v>
      </c>
      <c r="D1247" s="21" t="s">
        <v>161</v>
      </c>
      <c r="E1247" s="21">
        <v>0</v>
      </c>
      <c r="F1247" s="21">
        <v>0</v>
      </c>
      <c r="G1247" s="21">
        <v>0</v>
      </c>
      <c r="H1247" s="21">
        <v>0</v>
      </c>
    </row>
    <row r="1248" spans="1:8" x14ac:dyDescent="0.35">
      <c r="A1248" s="20" t="str">
        <f>B3&amp;C1221&amp;D1248</f>
        <v>DISTRIBUCION VOLUMEN X CRITERIO (Consumiciones)Fresa/freson Ing.HOMBRE</v>
      </c>
      <c r="B1248" s="20">
        <v>0</v>
      </c>
      <c r="C1248" s="20">
        <v>0</v>
      </c>
      <c r="D1248" s="21" t="s">
        <v>162</v>
      </c>
      <c r="E1248" s="21">
        <v>47.969603017374773</v>
      </c>
      <c r="F1248" s="21">
        <v>36.459976993445231</v>
      </c>
      <c r="G1248" s="21">
        <v>0</v>
      </c>
      <c r="H1248" s="21">
        <v>0</v>
      </c>
    </row>
    <row r="1249" spans="1:8" x14ac:dyDescent="0.35">
      <c r="A1249" s="20" t="str">
        <f>B3&amp;C1221&amp;D1249</f>
        <v>DISTRIBUCION VOLUMEN X CRITERIO (Consumiciones)Fresa/freson Ing.MUJER</v>
      </c>
      <c r="B1249" s="20">
        <v>0</v>
      </c>
      <c r="C1249" s="20">
        <v>0</v>
      </c>
      <c r="D1249" s="21" t="s">
        <v>163</v>
      </c>
      <c r="E1249" s="21">
        <v>52.030393808668606</v>
      </c>
      <c r="F1249" s="21">
        <v>63.540017093978648</v>
      </c>
      <c r="G1249" s="21">
        <v>42.419831021839634</v>
      </c>
      <c r="H1249" s="21">
        <v>58.31060812653395</v>
      </c>
    </row>
    <row r="1250" spans="1:8" x14ac:dyDescent="0.35">
      <c r="A1250" s="20" t="str">
        <f>B3&amp;C1250&amp;D1250</f>
        <v>DISTRIBUCION VOLUMEN X CRITERIO (Consumiciones)Pina Ing.T.ESPAÑA</v>
      </c>
      <c r="B1250" s="20">
        <v>0</v>
      </c>
      <c r="C1250" s="20" t="s">
        <v>89</v>
      </c>
      <c r="D1250" s="21" t="s">
        <v>135</v>
      </c>
      <c r="E1250" s="21">
        <v>100</v>
      </c>
      <c r="F1250" s="21">
        <v>100</v>
      </c>
      <c r="G1250" s="21">
        <v>100</v>
      </c>
      <c r="H1250" s="21">
        <v>100</v>
      </c>
    </row>
    <row r="1251" spans="1:8" x14ac:dyDescent="0.35">
      <c r="A1251" s="20" t="str">
        <f>B3&amp;C1250&amp;D1251</f>
        <v>DISTRIBUCION VOLUMEN X CRITERIO (Consumiciones)Pina Ing.BCN AM</v>
      </c>
      <c r="B1251" s="20">
        <v>0</v>
      </c>
      <c r="C1251" s="20">
        <v>0</v>
      </c>
      <c r="D1251" s="21" t="s">
        <v>136</v>
      </c>
      <c r="E1251" s="21">
        <v>0</v>
      </c>
      <c r="F1251" s="21">
        <v>0</v>
      </c>
      <c r="G1251" s="21">
        <v>0</v>
      </c>
      <c r="H1251" s="21">
        <v>0</v>
      </c>
    </row>
    <row r="1252" spans="1:8" x14ac:dyDescent="0.35">
      <c r="A1252" s="20" t="str">
        <f>B3&amp;C1250&amp;D1252</f>
        <v>DISTRIBUCION VOLUMEN X CRITERIO (Consumiciones)Pina Ing.REST.CAT ARAGON</v>
      </c>
      <c r="B1252" s="20">
        <v>0</v>
      </c>
      <c r="C1252" s="20">
        <v>0</v>
      </c>
      <c r="D1252" s="21" t="s">
        <v>137</v>
      </c>
      <c r="E1252" s="21">
        <v>19.147137397839092</v>
      </c>
      <c r="F1252" s="21">
        <v>0</v>
      </c>
      <c r="G1252" s="21">
        <v>0</v>
      </c>
      <c r="H1252" s="21">
        <v>0</v>
      </c>
    </row>
    <row r="1253" spans="1:8" x14ac:dyDescent="0.35">
      <c r="A1253" s="20" t="str">
        <f>B3&amp;C1250&amp;D1253</f>
        <v>DISTRIBUCION VOLUMEN X CRITERIO (Consumiciones)Pina Ing.LEVANTE</v>
      </c>
      <c r="B1253" s="20">
        <v>0</v>
      </c>
      <c r="C1253" s="20">
        <v>0</v>
      </c>
      <c r="D1253" s="21" t="s">
        <v>138</v>
      </c>
      <c r="E1253" s="21">
        <v>24.880079758563365</v>
      </c>
      <c r="F1253" s="21">
        <v>29.015481940259154</v>
      </c>
      <c r="G1253" s="21">
        <v>26.100433212925079</v>
      </c>
      <c r="H1253" s="21">
        <v>0</v>
      </c>
    </row>
    <row r="1254" spans="1:8" x14ac:dyDescent="0.35">
      <c r="A1254" s="20" t="str">
        <f>B3&amp;C1250&amp;D1254</f>
        <v>DISTRIBUCION VOLUMEN X CRITERIO (Consumiciones)Pina Ing.ANDALUCIA</v>
      </c>
      <c r="B1254" s="20">
        <v>0</v>
      </c>
      <c r="C1254" s="20">
        <v>0</v>
      </c>
      <c r="D1254" s="21" t="s">
        <v>139</v>
      </c>
      <c r="E1254" s="21">
        <v>9.7257156576237502</v>
      </c>
      <c r="F1254" s="21">
        <v>11.837933204751486</v>
      </c>
      <c r="G1254" s="21">
        <v>0</v>
      </c>
      <c r="H1254" s="21">
        <v>0</v>
      </c>
    </row>
    <row r="1255" spans="1:8" x14ac:dyDescent="0.35">
      <c r="A1255" s="20" t="str">
        <f>B3&amp;C1250&amp;D1255</f>
        <v>DISTRIBUCION VOLUMEN X CRITERIO (Consumiciones)Pina Ing.MDD AM</v>
      </c>
      <c r="B1255" s="20">
        <v>0</v>
      </c>
      <c r="C1255" s="20">
        <v>0</v>
      </c>
      <c r="D1255" s="21" t="s">
        <v>140</v>
      </c>
      <c r="E1255" s="21">
        <v>13.885426778393636</v>
      </c>
      <c r="F1255" s="21">
        <v>9.7051556183805889</v>
      </c>
      <c r="G1255" s="21">
        <v>11.630818154842826</v>
      </c>
      <c r="H1255" s="21">
        <v>13.630695148823499</v>
      </c>
    </row>
    <row r="1256" spans="1:8" x14ac:dyDescent="0.35">
      <c r="A1256" s="20" t="str">
        <f>B3&amp;C1250&amp;D1256</f>
        <v>DISTRIBUCION VOLUMEN X CRITERIO (Consumiciones)Pina Ing.RTO CENTRO</v>
      </c>
      <c r="B1256" s="20">
        <v>0</v>
      </c>
      <c r="C1256" s="20">
        <v>0</v>
      </c>
      <c r="D1256" s="21" t="s">
        <v>141</v>
      </c>
      <c r="E1256" s="21">
        <v>11.590558478059123</v>
      </c>
      <c r="F1256" s="21">
        <v>10.622169067872193</v>
      </c>
      <c r="G1256" s="21">
        <v>0</v>
      </c>
      <c r="H1256" s="21">
        <v>0</v>
      </c>
    </row>
    <row r="1257" spans="1:8" x14ac:dyDescent="0.35">
      <c r="A1257" s="20" t="str">
        <f>B3&amp;C1250&amp;D1257</f>
        <v>DISTRIBUCION VOLUMEN X CRITERIO (Consumiciones)Pina Ing.NORTE-CENTRO</v>
      </c>
      <c r="B1257" s="20">
        <v>0</v>
      </c>
      <c r="C1257" s="20">
        <v>0</v>
      </c>
      <c r="D1257" s="21" t="s">
        <v>142</v>
      </c>
      <c r="E1257" s="21">
        <v>0</v>
      </c>
      <c r="F1257" s="21">
        <v>0</v>
      </c>
      <c r="G1257" s="21">
        <v>0</v>
      </c>
      <c r="H1257" s="21">
        <v>0</v>
      </c>
    </row>
    <row r="1258" spans="1:8" x14ac:dyDescent="0.35">
      <c r="A1258" s="20" t="str">
        <f>B3&amp;C1250&amp;D1258</f>
        <v>DISTRIBUCION VOLUMEN X CRITERIO (Consumiciones)Pina Ing.NOROESTE</v>
      </c>
      <c r="B1258" s="20">
        <v>0</v>
      </c>
      <c r="C1258" s="20">
        <v>0</v>
      </c>
      <c r="D1258" s="21" t="s">
        <v>143</v>
      </c>
      <c r="E1258" s="21">
        <v>0</v>
      </c>
      <c r="F1258" s="21">
        <v>0</v>
      </c>
      <c r="G1258" s="21">
        <v>0</v>
      </c>
      <c r="H1258" s="21">
        <v>0</v>
      </c>
    </row>
    <row r="1259" spans="1:8" x14ac:dyDescent="0.35">
      <c r="A1259" s="20" t="str">
        <f>B3&amp;C1250&amp;D1259</f>
        <v>DISTRIBUCION VOLUMEN X CRITERIO (Consumiciones)Pina Ing.&lt;2MIL</v>
      </c>
      <c r="B1259" s="20">
        <v>0</v>
      </c>
      <c r="C1259" s="20">
        <v>0</v>
      </c>
      <c r="D1259" s="21" t="s">
        <v>144</v>
      </c>
      <c r="E1259" s="21">
        <v>0</v>
      </c>
      <c r="F1259" s="21">
        <v>0</v>
      </c>
      <c r="G1259" s="21">
        <v>0</v>
      </c>
      <c r="H1259" s="21">
        <v>0</v>
      </c>
    </row>
    <row r="1260" spans="1:8" x14ac:dyDescent="0.35">
      <c r="A1260" s="20" t="str">
        <f>B3&amp;C1250&amp;D1260</f>
        <v>DISTRIBUCION VOLUMEN X CRITERIO (Consumiciones)Pina Ing.2-5MIL</v>
      </c>
      <c r="B1260" s="20">
        <v>0</v>
      </c>
      <c r="C1260" s="20">
        <v>0</v>
      </c>
      <c r="D1260" s="21" t="s">
        <v>145</v>
      </c>
      <c r="E1260" s="21">
        <v>0</v>
      </c>
      <c r="F1260" s="21">
        <v>0</v>
      </c>
      <c r="G1260" s="21">
        <v>0</v>
      </c>
      <c r="H1260" s="21">
        <v>0</v>
      </c>
    </row>
    <row r="1261" spans="1:8" x14ac:dyDescent="0.35">
      <c r="A1261" s="20" t="str">
        <f>B3&amp;C1250&amp;D1261</f>
        <v>DISTRIBUCION VOLUMEN X CRITERIO (Consumiciones)Pina Ing.5-10MIL</v>
      </c>
      <c r="B1261" s="20">
        <v>0</v>
      </c>
      <c r="C1261" s="20">
        <v>0</v>
      </c>
      <c r="D1261" s="21" t="s">
        <v>146</v>
      </c>
      <c r="E1261" s="21">
        <v>0</v>
      </c>
      <c r="F1261" s="21">
        <v>0</v>
      </c>
      <c r="G1261" s="21">
        <v>0</v>
      </c>
      <c r="H1261" s="21">
        <v>0</v>
      </c>
    </row>
    <row r="1262" spans="1:8" x14ac:dyDescent="0.35">
      <c r="A1262" s="20" t="str">
        <f>B3&amp;C1250&amp;D1262</f>
        <v>DISTRIBUCION VOLUMEN X CRITERIO (Consumiciones)Pina Ing.10-30MIL</v>
      </c>
      <c r="B1262" s="20">
        <v>0</v>
      </c>
      <c r="C1262" s="20">
        <v>0</v>
      </c>
      <c r="D1262" s="21" t="s">
        <v>147</v>
      </c>
      <c r="E1262" s="21">
        <v>19.808549413796094</v>
      </c>
      <c r="F1262" s="21">
        <v>24.877513835047942</v>
      </c>
      <c r="G1262" s="21">
        <v>0</v>
      </c>
      <c r="H1262" s="21">
        <v>0</v>
      </c>
    </row>
    <row r="1263" spans="1:8" x14ac:dyDescent="0.35">
      <c r="A1263" s="20" t="str">
        <f>B3&amp;C1250&amp;D1263</f>
        <v>DISTRIBUCION VOLUMEN X CRITERIO (Consumiciones)Pina Ing.30-100MIL</v>
      </c>
      <c r="B1263" s="20">
        <v>0</v>
      </c>
      <c r="C1263" s="20">
        <v>0</v>
      </c>
      <c r="D1263" s="21" t="s">
        <v>148</v>
      </c>
      <c r="E1263" s="21">
        <v>18.660059346687756</v>
      </c>
      <c r="F1263" s="21">
        <v>24.217702497059953</v>
      </c>
      <c r="G1263" s="21">
        <v>19.050391285679957</v>
      </c>
      <c r="H1263" s="21">
        <v>13.94075318091604</v>
      </c>
    </row>
    <row r="1264" spans="1:8" x14ac:dyDescent="0.35">
      <c r="A1264" s="20" t="str">
        <f>B3&amp;C1250&amp;D1264</f>
        <v>DISTRIBUCION VOLUMEN X CRITERIO (Consumiciones)Pina Ing.100-200MIL</v>
      </c>
      <c r="B1264" s="20">
        <v>0</v>
      </c>
      <c r="C1264" s="20">
        <v>0</v>
      </c>
      <c r="D1264" s="21" t="s">
        <v>149</v>
      </c>
      <c r="E1264" s="21">
        <v>0</v>
      </c>
      <c r="F1264" s="21">
        <v>7.9458636934938083</v>
      </c>
      <c r="G1264" s="21">
        <v>0</v>
      </c>
      <c r="H1264" s="21">
        <v>0</v>
      </c>
    </row>
    <row r="1265" spans="1:8" x14ac:dyDescent="0.35">
      <c r="A1265" s="20" t="str">
        <f>B3&amp;C1250&amp;D1265</f>
        <v>DISTRIBUCION VOLUMEN X CRITERIO (Consumiciones)Pina Ing.200-500MIL</v>
      </c>
      <c r="B1265" s="20">
        <v>0</v>
      </c>
      <c r="C1265" s="20">
        <v>0</v>
      </c>
      <c r="D1265" s="21" t="s">
        <v>150</v>
      </c>
      <c r="E1265" s="21">
        <v>10.541385049462813</v>
      </c>
      <c r="F1265" s="21">
        <v>7.297069479436165</v>
      </c>
      <c r="G1265" s="21">
        <v>0</v>
      </c>
      <c r="H1265" s="21">
        <v>0</v>
      </c>
    </row>
    <row r="1266" spans="1:8" x14ac:dyDescent="0.35">
      <c r="A1266" s="20" t="str">
        <f>B3&amp;C1250&amp;D1266</f>
        <v>DISTRIBUCION VOLUMEN X CRITERIO (Consumiciones)Pina Ing.&gt;500MIL</v>
      </c>
      <c r="B1266" s="20">
        <v>0</v>
      </c>
      <c r="C1266" s="20">
        <v>0</v>
      </c>
      <c r="D1266" s="21" t="s">
        <v>151</v>
      </c>
      <c r="E1266" s="21">
        <v>24.469073061707679</v>
      </c>
      <c r="F1266" s="21">
        <v>21.349626922857947</v>
      </c>
      <c r="G1266" s="21">
        <v>16.165785533710618</v>
      </c>
      <c r="H1266" s="21">
        <v>18.244763728118695</v>
      </c>
    </row>
    <row r="1267" spans="1:8" x14ac:dyDescent="0.35">
      <c r="A1267" s="20" t="str">
        <f>B3&amp;C1250&amp;D1267</f>
        <v>DISTRIBUCION VOLUMEN X CRITERIO (Consumiciones)Pina Ing.DE 15 A 19 AÑOS</v>
      </c>
      <c r="B1267" s="20">
        <v>0</v>
      </c>
      <c r="C1267" s="20">
        <v>0</v>
      </c>
      <c r="D1267" s="21" t="s">
        <v>152</v>
      </c>
      <c r="E1267" s="21">
        <v>0</v>
      </c>
      <c r="F1267" s="21">
        <v>0</v>
      </c>
      <c r="G1267" s="21">
        <v>0</v>
      </c>
      <c r="H1267" s="21">
        <v>0</v>
      </c>
    </row>
    <row r="1268" spans="1:8" x14ac:dyDescent="0.35">
      <c r="A1268" s="20" t="str">
        <f>B3&amp;C1250&amp;D1268</f>
        <v>DISTRIBUCION VOLUMEN X CRITERIO (Consumiciones)Pina Ing.DE 20 A 24 AÑOS</v>
      </c>
      <c r="B1268" s="20">
        <v>0</v>
      </c>
      <c r="C1268" s="20">
        <v>0</v>
      </c>
      <c r="D1268" s="21" t="s">
        <v>153</v>
      </c>
      <c r="E1268" s="21">
        <v>0</v>
      </c>
      <c r="F1268" s="21">
        <v>0</v>
      </c>
      <c r="G1268" s="21">
        <v>0</v>
      </c>
      <c r="H1268" s="21">
        <v>0</v>
      </c>
    </row>
    <row r="1269" spans="1:8" x14ac:dyDescent="0.35">
      <c r="A1269" s="20" t="str">
        <f>B3&amp;C1250&amp;D1269</f>
        <v>DISTRIBUCION VOLUMEN X CRITERIO (Consumiciones)Pina Ing.DE 25 A 34 AÑOS</v>
      </c>
      <c r="B1269" s="20">
        <v>0</v>
      </c>
      <c r="C1269" s="20">
        <v>0</v>
      </c>
      <c r="D1269" s="21" t="s">
        <v>154</v>
      </c>
      <c r="E1269" s="21">
        <v>10.941825021151395</v>
      </c>
      <c r="F1269" s="21">
        <v>10.594029389661655</v>
      </c>
      <c r="G1269" s="21">
        <v>8.3101492999356452</v>
      </c>
      <c r="H1269" s="21">
        <v>6.8935169246316779</v>
      </c>
    </row>
    <row r="1270" spans="1:8" x14ac:dyDescent="0.35">
      <c r="A1270" s="20" t="str">
        <f>B3&amp;C1250&amp;D1270</f>
        <v>DISTRIBUCION VOLUMEN X CRITERIO (Consumiciones)Pina Ing.DE 35 A 49 AÑOS</v>
      </c>
      <c r="B1270" s="20">
        <v>0</v>
      </c>
      <c r="C1270" s="20">
        <v>0</v>
      </c>
      <c r="D1270" s="21" t="s">
        <v>155</v>
      </c>
      <c r="E1270" s="21">
        <v>32.512730032638977</v>
      </c>
      <c r="F1270" s="21">
        <v>20.572371839715213</v>
      </c>
      <c r="G1270" s="21">
        <v>20.690273570512339</v>
      </c>
      <c r="H1270" s="21">
        <v>16.681342318701034</v>
      </c>
    </row>
    <row r="1271" spans="1:8" x14ac:dyDescent="0.35">
      <c r="A1271" s="20" t="str">
        <f>B3&amp;C1250&amp;D1271</f>
        <v>DISTRIBUCION VOLUMEN X CRITERIO (Consumiciones)Pina Ing.DE 50 A 59 AÑOS</v>
      </c>
      <c r="B1271" s="20">
        <v>0</v>
      </c>
      <c r="C1271" s="20">
        <v>0</v>
      </c>
      <c r="D1271" s="21" t="s">
        <v>156</v>
      </c>
      <c r="E1271" s="21">
        <v>27.55214369083961</v>
      </c>
      <c r="F1271" s="21">
        <v>25.372140557516353</v>
      </c>
      <c r="G1271" s="21">
        <v>26.716861779213652</v>
      </c>
      <c r="H1271" s="21">
        <v>29.950738893658446</v>
      </c>
    </row>
    <row r="1272" spans="1:8" x14ac:dyDescent="0.35">
      <c r="A1272" s="20" t="str">
        <f>B3&amp;C1250&amp;D1272</f>
        <v>DISTRIBUCION VOLUMEN X CRITERIO (Consumiciones)Pina Ing.DE 60 A 75 AÑOS</v>
      </c>
      <c r="B1272" s="20">
        <v>0</v>
      </c>
      <c r="C1272" s="20">
        <v>0</v>
      </c>
      <c r="D1272" s="21" t="s">
        <v>157</v>
      </c>
      <c r="E1272" s="21">
        <v>0</v>
      </c>
      <c r="F1272" s="21">
        <v>38.810572035563716</v>
      </c>
      <c r="G1272" s="21">
        <v>0</v>
      </c>
      <c r="H1272" s="21">
        <v>0</v>
      </c>
    </row>
    <row r="1273" spans="1:8" x14ac:dyDescent="0.35">
      <c r="A1273" s="20" t="str">
        <f>B3&amp;C1250&amp;D1273</f>
        <v>DISTRIBUCION VOLUMEN X CRITERIO (Consumiciones)Pina Ing.ALTA Y MEDIA ALTA</v>
      </c>
      <c r="B1273" s="20">
        <v>0</v>
      </c>
      <c r="C1273" s="20">
        <v>0</v>
      </c>
      <c r="D1273" s="21" t="s">
        <v>158</v>
      </c>
      <c r="E1273" s="21">
        <v>29.528985486714426</v>
      </c>
      <c r="F1273" s="21">
        <v>23.175855830999897</v>
      </c>
      <c r="G1273" s="21">
        <v>34.005867133456192</v>
      </c>
      <c r="H1273" s="21">
        <v>40.790911753649056</v>
      </c>
    </row>
    <row r="1274" spans="1:8" x14ac:dyDescent="0.35">
      <c r="A1274" s="20" t="str">
        <f>B3&amp;C1250&amp;D1274</f>
        <v>DISTRIBUCION VOLUMEN X CRITERIO (Consumiciones)Pina Ing.MEDIA</v>
      </c>
      <c r="B1274" s="20">
        <v>0</v>
      </c>
      <c r="C1274" s="20">
        <v>0</v>
      </c>
      <c r="D1274" s="21" t="s">
        <v>159</v>
      </c>
      <c r="E1274" s="21">
        <v>34.570927489862534</v>
      </c>
      <c r="F1274" s="21">
        <v>33.74096634539552</v>
      </c>
      <c r="G1274" s="21">
        <v>35.461771848341748</v>
      </c>
      <c r="H1274" s="21">
        <v>25.319582488212266</v>
      </c>
    </row>
    <row r="1275" spans="1:8" x14ac:dyDescent="0.35">
      <c r="A1275" s="20" t="str">
        <f>B3&amp;C1250&amp;D1275</f>
        <v>DISTRIBUCION VOLUMEN X CRITERIO (Consumiciones)Pina Ing.MEDIA BAJA</v>
      </c>
      <c r="B1275" s="20">
        <v>0</v>
      </c>
      <c r="C1275" s="20">
        <v>0</v>
      </c>
      <c r="D1275" s="21" t="s">
        <v>160</v>
      </c>
      <c r="E1275" s="21">
        <v>22.408764715071491</v>
      </c>
      <c r="F1275" s="21">
        <v>22.173787776651508</v>
      </c>
      <c r="G1275" s="21">
        <v>18.80854946123878</v>
      </c>
      <c r="H1275" s="21">
        <v>16.511863194634468</v>
      </c>
    </row>
    <row r="1276" spans="1:8" x14ac:dyDescent="0.35">
      <c r="A1276" s="20" t="str">
        <f>B3&amp;C1250&amp;D1276</f>
        <v>DISTRIBUCION VOLUMEN X CRITERIO (Consumiciones)Pina Ing.BAJA</v>
      </c>
      <c r="B1276" s="20">
        <v>0</v>
      </c>
      <c r="C1276" s="20">
        <v>0</v>
      </c>
      <c r="D1276" s="21" t="s">
        <v>161</v>
      </c>
      <c r="E1276" s="21">
        <v>0</v>
      </c>
      <c r="F1276" s="21">
        <v>20.909376286298674</v>
      </c>
      <c r="G1276" s="21">
        <v>0</v>
      </c>
      <c r="H1276" s="21">
        <v>0</v>
      </c>
    </row>
    <row r="1277" spans="1:8" x14ac:dyDescent="0.35">
      <c r="A1277" s="20" t="str">
        <f>B3&amp;C1250&amp;D1277</f>
        <v>DISTRIBUCION VOLUMEN X CRITERIO (Consumiciones)Pina Ing.HOMBRE</v>
      </c>
      <c r="B1277" s="20">
        <v>0</v>
      </c>
      <c r="C1277" s="20">
        <v>0</v>
      </c>
      <c r="D1277" s="21" t="s">
        <v>162</v>
      </c>
      <c r="E1277" s="21">
        <v>50.770243240573201</v>
      </c>
      <c r="F1277" s="21">
        <v>44.862984304081564</v>
      </c>
      <c r="G1277" s="21">
        <v>36.8208410649111</v>
      </c>
      <c r="H1277" s="21">
        <v>38.833346445468393</v>
      </c>
    </row>
    <row r="1278" spans="1:8" x14ac:dyDescent="0.35">
      <c r="A1278" s="20" t="str">
        <f>B3&amp;C1250&amp;D1278</f>
        <v>DISTRIBUCION VOLUMEN X CRITERIO (Consumiciones)Pina Ing.MUJER</v>
      </c>
      <c r="B1278" s="20">
        <v>0</v>
      </c>
      <c r="C1278" s="20">
        <v>0</v>
      </c>
      <c r="D1278" s="21" t="s">
        <v>163</v>
      </c>
      <c r="E1278" s="21">
        <v>49.229762426244008</v>
      </c>
      <c r="F1278" s="21">
        <v>55.137015695918436</v>
      </c>
      <c r="G1278" s="21">
        <v>63.179158935088886</v>
      </c>
      <c r="H1278" s="21">
        <v>61.166665022871314</v>
      </c>
    </row>
    <row r="1279" spans="1:8" x14ac:dyDescent="0.35">
      <c r="A1279" s="20" t="str">
        <f>B3&amp;C1279&amp;D1279</f>
        <v>DISTRIBUCION VOLUMEN X CRITERIO (Consumiciones)Resto frutas Ing.T.ESPAÑA</v>
      </c>
      <c r="B1279" s="20">
        <v>0</v>
      </c>
      <c r="C1279" s="20" t="s">
        <v>90</v>
      </c>
      <c r="D1279" s="21" t="s">
        <v>135</v>
      </c>
      <c r="E1279" s="21">
        <v>100</v>
      </c>
      <c r="F1279" s="21">
        <v>100</v>
      </c>
      <c r="G1279" s="21">
        <v>100</v>
      </c>
      <c r="H1279" s="21">
        <v>100</v>
      </c>
    </row>
    <row r="1280" spans="1:8" x14ac:dyDescent="0.35">
      <c r="A1280" s="20" t="str">
        <f>B3&amp;C1279&amp;D1280</f>
        <v>DISTRIBUCION VOLUMEN X CRITERIO (Consumiciones)Resto frutas Ing.BCN AM</v>
      </c>
      <c r="B1280" s="20">
        <v>0</v>
      </c>
      <c r="C1280" s="20">
        <v>0</v>
      </c>
      <c r="D1280" s="21" t="s">
        <v>136</v>
      </c>
      <c r="E1280" s="21">
        <v>13.012941061577715</v>
      </c>
      <c r="F1280" s="21">
        <v>0</v>
      </c>
      <c r="G1280" s="21">
        <v>0</v>
      </c>
      <c r="H1280" s="21">
        <v>0</v>
      </c>
    </row>
    <row r="1281" spans="1:8" x14ac:dyDescent="0.35">
      <c r="A1281" s="20" t="str">
        <f>B3&amp;C1279&amp;D1281</f>
        <v>DISTRIBUCION VOLUMEN X CRITERIO (Consumiciones)Resto frutas Ing.REST.CAT ARAGON</v>
      </c>
      <c r="B1281" s="20">
        <v>0</v>
      </c>
      <c r="C1281" s="20">
        <v>0</v>
      </c>
      <c r="D1281" s="21" t="s">
        <v>137</v>
      </c>
      <c r="E1281" s="21">
        <v>25.463673524009156</v>
      </c>
      <c r="F1281" s="21">
        <v>15.214970485221091</v>
      </c>
      <c r="G1281" s="21">
        <v>0</v>
      </c>
      <c r="H1281" s="21">
        <v>0</v>
      </c>
    </row>
    <row r="1282" spans="1:8" x14ac:dyDescent="0.35">
      <c r="A1282" s="20" t="str">
        <f>B3&amp;C1279&amp;D1282</f>
        <v>DISTRIBUCION VOLUMEN X CRITERIO (Consumiciones)Resto frutas Ing.LEVANTE</v>
      </c>
      <c r="B1282" s="20">
        <v>0</v>
      </c>
      <c r="C1282" s="20">
        <v>0</v>
      </c>
      <c r="D1282" s="21" t="s">
        <v>138</v>
      </c>
      <c r="E1282" s="21">
        <v>22.526886344735356</v>
      </c>
      <c r="F1282" s="21">
        <v>22.140683121267266</v>
      </c>
      <c r="G1282" s="21">
        <v>15.358102733528334</v>
      </c>
      <c r="H1282" s="21">
        <v>0</v>
      </c>
    </row>
    <row r="1283" spans="1:8" x14ac:dyDescent="0.35">
      <c r="A1283" s="20" t="str">
        <f>B3&amp;C1279&amp;D1283</f>
        <v>DISTRIBUCION VOLUMEN X CRITERIO (Consumiciones)Resto frutas Ing.ANDALUCIA</v>
      </c>
      <c r="B1283" s="20">
        <v>0</v>
      </c>
      <c r="C1283" s="20">
        <v>0</v>
      </c>
      <c r="D1283" s="21" t="s">
        <v>139</v>
      </c>
      <c r="E1283" s="21">
        <v>9.1839806494371921</v>
      </c>
      <c r="F1283" s="21">
        <v>22.549433827161092</v>
      </c>
      <c r="G1283" s="21">
        <v>0</v>
      </c>
      <c r="H1283" s="21">
        <v>0</v>
      </c>
    </row>
    <row r="1284" spans="1:8" x14ac:dyDescent="0.35">
      <c r="A1284" s="20" t="str">
        <f>B3&amp;C1279&amp;D1284</f>
        <v>DISTRIBUCION VOLUMEN X CRITERIO (Consumiciones)Resto frutas Ing.MDD AM</v>
      </c>
      <c r="B1284" s="20">
        <v>0</v>
      </c>
      <c r="C1284" s="20">
        <v>0</v>
      </c>
      <c r="D1284" s="21" t="s">
        <v>140</v>
      </c>
      <c r="E1284" s="21">
        <v>13.598608188314856</v>
      </c>
      <c r="F1284" s="21">
        <v>9.5939960758030178</v>
      </c>
      <c r="G1284" s="21">
        <v>0</v>
      </c>
      <c r="H1284" s="21">
        <v>0</v>
      </c>
    </row>
    <row r="1285" spans="1:8" x14ac:dyDescent="0.35">
      <c r="A1285" s="20" t="str">
        <f>B3&amp;C1279&amp;D1285</f>
        <v>DISTRIBUCION VOLUMEN X CRITERIO (Consumiciones)Resto frutas Ing.RTO CENTRO</v>
      </c>
      <c r="B1285" s="20">
        <v>0</v>
      </c>
      <c r="C1285" s="20">
        <v>0</v>
      </c>
      <c r="D1285" s="21" t="s">
        <v>141</v>
      </c>
      <c r="E1285" s="21">
        <v>0</v>
      </c>
      <c r="F1285" s="21">
        <v>0</v>
      </c>
      <c r="G1285" s="21">
        <v>0</v>
      </c>
      <c r="H1285" s="21">
        <v>0</v>
      </c>
    </row>
    <row r="1286" spans="1:8" x14ac:dyDescent="0.35">
      <c r="A1286" s="20" t="str">
        <f>B3&amp;C1279&amp;D1286</f>
        <v>DISTRIBUCION VOLUMEN X CRITERIO (Consumiciones)Resto frutas Ing.NORTE-CENTRO</v>
      </c>
      <c r="B1286" s="20">
        <v>0</v>
      </c>
      <c r="C1286" s="20">
        <v>0</v>
      </c>
      <c r="D1286" s="21" t="s">
        <v>142</v>
      </c>
      <c r="E1286" s="21">
        <v>5.0859605403142449</v>
      </c>
      <c r="F1286" s="21">
        <v>0</v>
      </c>
      <c r="G1286" s="21">
        <v>0</v>
      </c>
      <c r="H1286" s="21">
        <v>0</v>
      </c>
    </row>
    <row r="1287" spans="1:8" x14ac:dyDescent="0.35">
      <c r="A1287" s="20" t="str">
        <f>B3&amp;C1279&amp;D1287</f>
        <v>DISTRIBUCION VOLUMEN X CRITERIO (Consumiciones)Resto frutas Ing.NOROESTE</v>
      </c>
      <c r="B1287" s="20">
        <v>0</v>
      </c>
      <c r="C1287" s="20">
        <v>0</v>
      </c>
      <c r="D1287" s="21" t="s">
        <v>143</v>
      </c>
      <c r="E1287" s="21">
        <v>6.2879071153418469</v>
      </c>
      <c r="F1287" s="21">
        <v>8.642619535114898</v>
      </c>
      <c r="G1287" s="21">
        <v>0</v>
      </c>
      <c r="H1287" s="21">
        <v>0</v>
      </c>
    </row>
    <row r="1288" spans="1:8" x14ac:dyDescent="0.35">
      <c r="A1288" s="20" t="str">
        <f>B3&amp;C1279&amp;D1288</f>
        <v>DISTRIBUCION VOLUMEN X CRITERIO (Consumiciones)Resto frutas Ing.&lt;2MIL</v>
      </c>
      <c r="B1288" s="20">
        <v>0</v>
      </c>
      <c r="C1288" s="20">
        <v>0</v>
      </c>
      <c r="D1288" s="21" t="s">
        <v>144</v>
      </c>
      <c r="E1288" s="21">
        <v>0</v>
      </c>
      <c r="F1288" s="21">
        <v>0</v>
      </c>
      <c r="G1288" s="21">
        <v>0</v>
      </c>
      <c r="H1288" s="21">
        <v>0</v>
      </c>
    </row>
    <row r="1289" spans="1:8" x14ac:dyDescent="0.35">
      <c r="A1289" s="20" t="str">
        <f>B3&amp;C1279&amp;D1289</f>
        <v>DISTRIBUCION VOLUMEN X CRITERIO (Consumiciones)Resto frutas Ing.2-5MIL</v>
      </c>
      <c r="B1289" s="20">
        <v>0</v>
      </c>
      <c r="C1289" s="20">
        <v>0</v>
      </c>
      <c r="D1289" s="21" t="s">
        <v>145</v>
      </c>
      <c r="E1289" s="21">
        <v>0</v>
      </c>
      <c r="F1289" s="21">
        <v>0</v>
      </c>
      <c r="G1289" s="21">
        <v>0</v>
      </c>
      <c r="H1289" s="21">
        <v>0</v>
      </c>
    </row>
    <row r="1290" spans="1:8" x14ac:dyDescent="0.35">
      <c r="A1290" s="20" t="str">
        <f>B3&amp;C1279&amp;D1290</f>
        <v>DISTRIBUCION VOLUMEN X CRITERIO (Consumiciones)Resto frutas Ing.5-10MIL</v>
      </c>
      <c r="B1290" s="20">
        <v>0</v>
      </c>
      <c r="C1290" s="20">
        <v>0</v>
      </c>
      <c r="D1290" s="21" t="s">
        <v>146</v>
      </c>
      <c r="E1290" s="21">
        <v>0</v>
      </c>
      <c r="F1290" s="21">
        <v>0</v>
      </c>
      <c r="G1290" s="21">
        <v>0</v>
      </c>
      <c r="H1290" s="21">
        <v>0</v>
      </c>
    </row>
    <row r="1291" spans="1:8" x14ac:dyDescent="0.35">
      <c r="A1291" s="20" t="str">
        <f>B3&amp;C1279&amp;D1291</f>
        <v>DISTRIBUCION VOLUMEN X CRITERIO (Consumiciones)Resto frutas Ing.10-30MIL</v>
      </c>
      <c r="B1291" s="20">
        <v>0</v>
      </c>
      <c r="C1291" s="20">
        <v>0</v>
      </c>
      <c r="D1291" s="21" t="s">
        <v>147</v>
      </c>
      <c r="E1291" s="21">
        <v>28.688734520082594</v>
      </c>
      <c r="F1291" s="21">
        <v>17.264565101719864</v>
      </c>
      <c r="G1291" s="21">
        <v>11.179983586203994</v>
      </c>
      <c r="H1291" s="21">
        <v>0</v>
      </c>
    </row>
    <row r="1292" spans="1:8" x14ac:dyDescent="0.35">
      <c r="A1292" s="20" t="str">
        <f>B3&amp;C1279&amp;D1292</f>
        <v>DISTRIBUCION VOLUMEN X CRITERIO (Consumiciones)Resto frutas Ing.30-100MIL</v>
      </c>
      <c r="B1292" s="20">
        <v>0</v>
      </c>
      <c r="C1292" s="20">
        <v>0</v>
      </c>
      <c r="D1292" s="21" t="s">
        <v>148</v>
      </c>
      <c r="E1292" s="21">
        <v>20.873151286276553</v>
      </c>
      <c r="F1292" s="21">
        <v>17.940655631757188</v>
      </c>
      <c r="G1292" s="21">
        <v>24.227259527366847</v>
      </c>
      <c r="H1292" s="21">
        <v>41.879366474934187</v>
      </c>
    </row>
    <row r="1293" spans="1:8" x14ac:dyDescent="0.35">
      <c r="A1293" s="20" t="str">
        <f>B3&amp;C1279&amp;D1293</f>
        <v>DISTRIBUCION VOLUMEN X CRITERIO (Consumiciones)Resto frutas Ing.100-200MIL</v>
      </c>
      <c r="B1293" s="20">
        <v>0</v>
      </c>
      <c r="C1293" s="20">
        <v>0</v>
      </c>
      <c r="D1293" s="21" t="s">
        <v>149</v>
      </c>
      <c r="E1293" s="21">
        <v>7.6813810989012516</v>
      </c>
      <c r="F1293" s="21">
        <v>0</v>
      </c>
      <c r="G1293" s="21">
        <v>0</v>
      </c>
      <c r="H1293" s="21">
        <v>0</v>
      </c>
    </row>
    <row r="1294" spans="1:8" x14ac:dyDescent="0.35">
      <c r="A1294" s="20" t="str">
        <f>B3&amp;C1279&amp;D1294</f>
        <v>DISTRIBUCION VOLUMEN X CRITERIO (Consumiciones)Resto frutas Ing.200-500MIL</v>
      </c>
      <c r="B1294" s="20">
        <v>0</v>
      </c>
      <c r="C1294" s="20">
        <v>0</v>
      </c>
      <c r="D1294" s="21" t="s">
        <v>150</v>
      </c>
      <c r="E1294" s="21">
        <v>12.463109291767701</v>
      </c>
      <c r="F1294" s="21">
        <v>10.021335174528888</v>
      </c>
      <c r="G1294" s="21">
        <v>0</v>
      </c>
      <c r="H1294" s="21">
        <v>0</v>
      </c>
    </row>
    <row r="1295" spans="1:8" x14ac:dyDescent="0.35">
      <c r="A1295" s="20" t="str">
        <f>B3&amp;C1279&amp;D1295</f>
        <v>DISTRIBUCION VOLUMEN X CRITERIO (Consumiciones)Resto frutas Ing.&gt;500MIL</v>
      </c>
      <c r="B1295" s="20">
        <v>0</v>
      </c>
      <c r="C1295" s="20">
        <v>0</v>
      </c>
      <c r="D1295" s="21" t="s">
        <v>151</v>
      </c>
      <c r="E1295" s="21">
        <v>10.075503696219084</v>
      </c>
      <c r="F1295" s="21">
        <v>19.104871092593484</v>
      </c>
      <c r="G1295" s="21">
        <v>21.551356242503314</v>
      </c>
      <c r="H1295" s="21">
        <v>12.812775889889322</v>
      </c>
    </row>
    <row r="1296" spans="1:8" x14ac:dyDescent="0.35">
      <c r="A1296" s="20" t="str">
        <f>B3&amp;C1279&amp;D1296</f>
        <v>DISTRIBUCION VOLUMEN X CRITERIO (Consumiciones)Resto frutas Ing.DE 15 A 19 AÑOS</v>
      </c>
      <c r="B1296" s="20">
        <v>0</v>
      </c>
      <c r="C1296" s="20">
        <v>0</v>
      </c>
      <c r="D1296" s="21" t="s">
        <v>152</v>
      </c>
      <c r="E1296" s="21">
        <v>0</v>
      </c>
      <c r="F1296" s="21">
        <v>0</v>
      </c>
      <c r="G1296" s="21">
        <v>0</v>
      </c>
      <c r="H1296" s="21">
        <v>0</v>
      </c>
    </row>
    <row r="1297" spans="1:8" x14ac:dyDescent="0.35">
      <c r="A1297" s="20" t="str">
        <f>B3&amp;C1279&amp;D1297</f>
        <v>DISTRIBUCION VOLUMEN X CRITERIO (Consumiciones)Resto frutas Ing.DE 20 A 24 AÑOS</v>
      </c>
      <c r="B1297" s="20">
        <v>0</v>
      </c>
      <c r="C1297" s="20">
        <v>0</v>
      </c>
      <c r="D1297" s="21" t="s">
        <v>153</v>
      </c>
      <c r="E1297" s="21">
        <v>0</v>
      </c>
      <c r="F1297" s="21">
        <v>0</v>
      </c>
      <c r="G1297" s="21">
        <v>0</v>
      </c>
      <c r="H1297" s="21">
        <v>0</v>
      </c>
    </row>
    <row r="1298" spans="1:8" x14ac:dyDescent="0.35">
      <c r="A1298" s="20" t="str">
        <f>B3&amp;C1279&amp;D1298</f>
        <v>DISTRIBUCION VOLUMEN X CRITERIO (Consumiciones)Resto frutas Ing.DE 25 A 34 AÑOS</v>
      </c>
      <c r="B1298" s="20">
        <v>0</v>
      </c>
      <c r="C1298" s="20">
        <v>0</v>
      </c>
      <c r="D1298" s="21" t="s">
        <v>154</v>
      </c>
      <c r="E1298" s="21">
        <v>4.6475257667901015</v>
      </c>
      <c r="F1298" s="21">
        <v>8.6208114507693079</v>
      </c>
      <c r="G1298" s="21">
        <v>0</v>
      </c>
      <c r="H1298" s="21">
        <v>0</v>
      </c>
    </row>
    <row r="1299" spans="1:8" x14ac:dyDescent="0.35">
      <c r="A1299" s="20" t="str">
        <f>B3&amp;C1279&amp;D1299</f>
        <v>DISTRIBUCION VOLUMEN X CRITERIO (Consumiciones)Resto frutas Ing.DE 35 A 49 AÑOS</v>
      </c>
      <c r="B1299" s="20">
        <v>0</v>
      </c>
      <c r="C1299" s="20">
        <v>0</v>
      </c>
      <c r="D1299" s="21" t="s">
        <v>155</v>
      </c>
      <c r="E1299" s="21">
        <v>28.29102037985426</v>
      </c>
      <c r="F1299" s="21">
        <v>25.506021747256863</v>
      </c>
      <c r="G1299" s="21">
        <v>18.954710549020433</v>
      </c>
      <c r="H1299" s="21">
        <v>10.848378013090601</v>
      </c>
    </row>
    <row r="1300" spans="1:8" x14ac:dyDescent="0.35">
      <c r="A1300" s="20" t="str">
        <f>B3&amp;C1279&amp;D1300</f>
        <v>DISTRIBUCION VOLUMEN X CRITERIO (Consumiciones)Resto frutas Ing.DE 50 A 59 AÑOS</v>
      </c>
      <c r="B1300" s="20">
        <v>0</v>
      </c>
      <c r="C1300" s="20">
        <v>0</v>
      </c>
      <c r="D1300" s="21" t="s">
        <v>156</v>
      </c>
      <c r="E1300" s="21">
        <v>26.456825926055117</v>
      </c>
      <c r="F1300" s="21">
        <v>39.918664717873284</v>
      </c>
      <c r="G1300" s="21">
        <v>25.91796468929526</v>
      </c>
      <c r="H1300" s="21">
        <v>37.34107104776475</v>
      </c>
    </row>
    <row r="1301" spans="1:8" x14ac:dyDescent="0.35">
      <c r="A1301" s="20" t="str">
        <f>B3&amp;C1279&amp;D1301</f>
        <v>DISTRIBUCION VOLUMEN X CRITERIO (Consumiciones)Resto frutas Ing.DE 60 A 75 AÑOS</v>
      </c>
      <c r="B1301" s="20">
        <v>0</v>
      </c>
      <c r="C1301" s="20">
        <v>0</v>
      </c>
      <c r="D1301" s="21" t="s">
        <v>157</v>
      </c>
      <c r="E1301" s="21">
        <v>31.636270006179242</v>
      </c>
      <c r="F1301" s="21">
        <v>22.437379798472733</v>
      </c>
      <c r="G1301" s="21">
        <v>0</v>
      </c>
      <c r="H1301" s="21">
        <v>0</v>
      </c>
    </row>
    <row r="1302" spans="1:8" x14ac:dyDescent="0.35">
      <c r="A1302" s="20" t="str">
        <f>B3&amp;C1279&amp;D1302</f>
        <v>DISTRIBUCION VOLUMEN X CRITERIO (Consumiciones)Resto frutas Ing.ALTA Y MEDIA ALTA</v>
      </c>
      <c r="B1302" s="20">
        <v>0</v>
      </c>
      <c r="C1302" s="20">
        <v>0</v>
      </c>
      <c r="D1302" s="21" t="s">
        <v>158</v>
      </c>
      <c r="E1302" s="21">
        <v>19.0099730334375</v>
      </c>
      <c r="F1302" s="21">
        <v>12.409661643004979</v>
      </c>
      <c r="G1302" s="21">
        <v>16.175913806527642</v>
      </c>
      <c r="H1302" s="21">
        <v>12.776093679378556</v>
      </c>
    </row>
    <row r="1303" spans="1:8" x14ac:dyDescent="0.35">
      <c r="A1303" s="20" t="str">
        <f>B3&amp;C1279&amp;D1303</f>
        <v>DISTRIBUCION VOLUMEN X CRITERIO (Consumiciones)Resto frutas Ing.MEDIA</v>
      </c>
      <c r="B1303" s="20">
        <v>0</v>
      </c>
      <c r="C1303" s="20">
        <v>0</v>
      </c>
      <c r="D1303" s="21" t="s">
        <v>159</v>
      </c>
      <c r="E1303" s="21">
        <v>24.750324758195124</v>
      </c>
      <c r="F1303" s="21">
        <v>33.188624375628883</v>
      </c>
      <c r="G1303" s="21">
        <v>30.948852086445992</v>
      </c>
      <c r="H1303" s="21">
        <v>20.411059104211688</v>
      </c>
    </row>
    <row r="1304" spans="1:8" x14ac:dyDescent="0.35">
      <c r="A1304" s="20" t="str">
        <f>B3&amp;C1279&amp;D1304</f>
        <v>DISTRIBUCION VOLUMEN X CRITERIO (Consumiciones)Resto frutas Ing.MEDIA BAJA</v>
      </c>
      <c r="B1304" s="20">
        <v>0</v>
      </c>
      <c r="C1304" s="20">
        <v>0</v>
      </c>
      <c r="D1304" s="21" t="s">
        <v>160</v>
      </c>
      <c r="E1304" s="21">
        <v>22.577701604710501</v>
      </c>
      <c r="F1304" s="21">
        <v>17.87069317992891</v>
      </c>
      <c r="G1304" s="21">
        <v>23.544428778855664</v>
      </c>
      <c r="H1304" s="21">
        <v>39.779062463836368</v>
      </c>
    </row>
    <row r="1305" spans="1:8" x14ac:dyDescent="0.35">
      <c r="A1305" s="20" t="str">
        <f>B3&amp;C1279&amp;D1305</f>
        <v>DISTRIBUCION VOLUMEN X CRITERIO (Consumiciones)Resto frutas Ing.BAJA</v>
      </c>
      <c r="B1305" s="20">
        <v>0</v>
      </c>
      <c r="C1305" s="20">
        <v>0</v>
      </c>
      <c r="D1305" s="21" t="s">
        <v>161</v>
      </c>
      <c r="E1305" s="21">
        <v>33.661991286167073</v>
      </c>
      <c r="F1305" s="21">
        <v>36.531020801437229</v>
      </c>
      <c r="G1305" s="21">
        <v>29.330796910839418</v>
      </c>
      <c r="H1305" s="21">
        <v>0</v>
      </c>
    </row>
    <row r="1306" spans="1:8" x14ac:dyDescent="0.35">
      <c r="A1306" s="20" t="str">
        <f>B3&amp;C1279&amp;D1306</f>
        <v>DISTRIBUCION VOLUMEN X CRITERIO (Consumiciones)Resto frutas Ing.HOMBRE</v>
      </c>
      <c r="B1306" s="20">
        <v>0</v>
      </c>
      <c r="C1306" s="20">
        <v>0</v>
      </c>
      <c r="D1306" s="21" t="s">
        <v>162</v>
      </c>
      <c r="E1306" s="21">
        <v>42.945317923525188</v>
      </c>
      <c r="F1306" s="21">
        <v>29.858783922385175</v>
      </c>
      <c r="G1306" s="21">
        <v>44.678041287009954</v>
      </c>
      <c r="H1306" s="21">
        <v>43.239264812807917</v>
      </c>
    </row>
    <row r="1307" spans="1:8" x14ac:dyDescent="0.35">
      <c r="A1307" s="20" t="str">
        <f>B3&amp;C1279&amp;D1307</f>
        <v>DISTRIBUCION VOLUMEN X CRITERIO (Consumiciones)Resto frutas Ing.MUJER</v>
      </c>
      <c r="B1307" s="20">
        <v>0</v>
      </c>
      <c r="C1307" s="20">
        <v>0</v>
      </c>
      <c r="D1307" s="21" t="s">
        <v>163</v>
      </c>
      <c r="E1307" s="21">
        <v>57.054670429612564</v>
      </c>
      <c r="F1307" s="21">
        <v>70.141216077614814</v>
      </c>
      <c r="G1307" s="21">
        <v>55.321950295658759</v>
      </c>
      <c r="H1307" s="21">
        <v>56.760764300057573</v>
      </c>
    </row>
    <row r="1308" spans="1:8" x14ac:dyDescent="0.35">
      <c r="A1308" s="20" t="str">
        <f>B3&amp;C1308&amp;D1308</f>
        <v>DISTRIBUCION VOLUMEN X CRITERIO (Consumiciones)Mermeladas Ing.T.ESPAÑA</v>
      </c>
      <c r="B1308" s="20">
        <v>0</v>
      </c>
      <c r="C1308" s="20" t="s">
        <v>91</v>
      </c>
      <c r="D1308" s="21" t="s">
        <v>135</v>
      </c>
      <c r="E1308" s="21">
        <v>100</v>
      </c>
      <c r="F1308" s="21">
        <v>100</v>
      </c>
      <c r="G1308" s="21">
        <v>100</v>
      </c>
      <c r="H1308" s="21">
        <v>100</v>
      </c>
    </row>
    <row r="1309" spans="1:8" x14ac:dyDescent="0.35">
      <c r="A1309" s="20" t="str">
        <f>B3&amp;C1308&amp;D1309</f>
        <v>DISTRIBUCION VOLUMEN X CRITERIO (Consumiciones)Mermeladas Ing.BCN AM</v>
      </c>
      <c r="B1309" s="20">
        <v>0</v>
      </c>
      <c r="C1309" s="20">
        <v>0</v>
      </c>
      <c r="D1309" s="21" t="s">
        <v>136</v>
      </c>
      <c r="E1309" s="21">
        <v>0</v>
      </c>
      <c r="F1309" s="21">
        <v>0</v>
      </c>
      <c r="G1309" s="21">
        <v>0</v>
      </c>
      <c r="H1309" s="21">
        <v>0</v>
      </c>
    </row>
    <row r="1310" spans="1:8" x14ac:dyDescent="0.35">
      <c r="A1310" s="20" t="str">
        <f>B3&amp;C1308&amp;D1310</f>
        <v>DISTRIBUCION VOLUMEN X CRITERIO (Consumiciones)Mermeladas Ing.REST.CAT ARAGON</v>
      </c>
      <c r="B1310" s="20">
        <v>0</v>
      </c>
      <c r="C1310" s="20">
        <v>0</v>
      </c>
      <c r="D1310" s="21" t="s">
        <v>137</v>
      </c>
      <c r="E1310" s="21">
        <v>0</v>
      </c>
      <c r="F1310" s="21">
        <v>0</v>
      </c>
      <c r="G1310" s="21">
        <v>0</v>
      </c>
      <c r="H1310" s="21">
        <v>0</v>
      </c>
    </row>
    <row r="1311" spans="1:8" x14ac:dyDescent="0.35">
      <c r="A1311" s="20" t="str">
        <f>B3&amp;C1308&amp;D1311</f>
        <v>DISTRIBUCION VOLUMEN X CRITERIO (Consumiciones)Mermeladas Ing.LEVANTE</v>
      </c>
      <c r="B1311" s="20">
        <v>0</v>
      </c>
      <c r="C1311" s="20">
        <v>0</v>
      </c>
      <c r="D1311" s="21" t="s">
        <v>138</v>
      </c>
      <c r="E1311" s="21">
        <v>13.670557432167332</v>
      </c>
      <c r="F1311" s="21">
        <v>20.87154243539651</v>
      </c>
      <c r="G1311" s="21">
        <v>20.799177836852724</v>
      </c>
      <c r="H1311" s="21">
        <v>0</v>
      </c>
    </row>
    <row r="1312" spans="1:8" x14ac:dyDescent="0.35">
      <c r="A1312" s="20" t="str">
        <f>B3&amp;C1308&amp;D1312</f>
        <v>DISTRIBUCION VOLUMEN X CRITERIO (Consumiciones)Mermeladas Ing.ANDALUCIA</v>
      </c>
      <c r="B1312" s="20">
        <v>0</v>
      </c>
      <c r="C1312" s="20">
        <v>0</v>
      </c>
      <c r="D1312" s="21" t="s">
        <v>139</v>
      </c>
      <c r="E1312" s="21">
        <v>37.524420468964138</v>
      </c>
      <c r="F1312" s="21">
        <v>31.744926787921361</v>
      </c>
      <c r="G1312" s="21">
        <v>33.01673239548488</v>
      </c>
      <c r="H1312" s="21">
        <v>34.624406167392593</v>
      </c>
    </row>
    <row r="1313" spans="1:8" x14ac:dyDescent="0.35">
      <c r="A1313" s="20" t="str">
        <f>B3&amp;C1308&amp;D1313</f>
        <v>DISTRIBUCION VOLUMEN X CRITERIO (Consumiciones)Mermeladas Ing.MDD AM</v>
      </c>
      <c r="B1313" s="20">
        <v>0</v>
      </c>
      <c r="C1313" s="20">
        <v>0</v>
      </c>
      <c r="D1313" s="21" t="s">
        <v>140</v>
      </c>
      <c r="E1313" s="21">
        <v>12.961688403844231</v>
      </c>
      <c r="F1313" s="21">
        <v>19.159974944266875</v>
      </c>
      <c r="G1313" s="21">
        <v>14.665524020036836</v>
      </c>
      <c r="H1313" s="21">
        <v>11.558174429215153</v>
      </c>
    </row>
    <row r="1314" spans="1:8" x14ac:dyDescent="0.35">
      <c r="A1314" s="20" t="str">
        <f>B3&amp;C1308&amp;D1314</f>
        <v>DISTRIBUCION VOLUMEN X CRITERIO (Consumiciones)Mermeladas Ing.RTO CENTRO</v>
      </c>
      <c r="B1314" s="20">
        <v>0</v>
      </c>
      <c r="C1314" s="20">
        <v>0</v>
      </c>
      <c r="D1314" s="21" t="s">
        <v>141</v>
      </c>
      <c r="E1314" s="21">
        <v>0</v>
      </c>
      <c r="F1314" s="21">
        <v>8.597430419477563</v>
      </c>
      <c r="G1314" s="21">
        <v>0</v>
      </c>
      <c r="H1314" s="21">
        <v>0</v>
      </c>
    </row>
    <row r="1315" spans="1:8" x14ac:dyDescent="0.35">
      <c r="A1315" s="20" t="str">
        <f>B3&amp;C1308&amp;D1315</f>
        <v>DISTRIBUCION VOLUMEN X CRITERIO (Consumiciones)Mermeladas Ing.NORTE-CENTRO</v>
      </c>
      <c r="B1315" s="20">
        <v>0</v>
      </c>
      <c r="C1315" s="20">
        <v>0</v>
      </c>
      <c r="D1315" s="21" t="s">
        <v>142</v>
      </c>
      <c r="E1315" s="21">
        <v>0</v>
      </c>
      <c r="F1315" s="21">
        <v>0</v>
      </c>
      <c r="G1315" s="21">
        <v>0</v>
      </c>
      <c r="H1315" s="21">
        <v>0</v>
      </c>
    </row>
    <row r="1316" spans="1:8" x14ac:dyDescent="0.35">
      <c r="A1316" s="20" t="str">
        <f>B3&amp;C1308&amp;D1316</f>
        <v>DISTRIBUCION VOLUMEN X CRITERIO (Consumiciones)Mermeladas Ing.NOROESTE</v>
      </c>
      <c r="B1316" s="20">
        <v>0</v>
      </c>
      <c r="C1316" s="20">
        <v>0</v>
      </c>
      <c r="D1316" s="21" t="s">
        <v>143</v>
      </c>
      <c r="E1316" s="21">
        <v>10.543405532589398</v>
      </c>
      <c r="F1316" s="21">
        <v>0</v>
      </c>
      <c r="G1316" s="21">
        <v>0</v>
      </c>
      <c r="H1316" s="21">
        <v>0</v>
      </c>
    </row>
    <row r="1317" spans="1:8" x14ac:dyDescent="0.35">
      <c r="A1317" s="20" t="str">
        <f>B3&amp;C1308&amp;D1317</f>
        <v>DISTRIBUCION VOLUMEN X CRITERIO (Consumiciones)Mermeladas Ing.&lt;2MIL</v>
      </c>
      <c r="B1317" s="20">
        <v>0</v>
      </c>
      <c r="C1317" s="20">
        <v>0</v>
      </c>
      <c r="D1317" s="21" t="s">
        <v>144</v>
      </c>
      <c r="E1317" s="21">
        <v>0</v>
      </c>
      <c r="F1317" s="21">
        <v>0</v>
      </c>
      <c r="G1317" s="21">
        <v>0</v>
      </c>
      <c r="H1317" s="21">
        <v>0</v>
      </c>
    </row>
    <row r="1318" spans="1:8" x14ac:dyDescent="0.35">
      <c r="A1318" s="20" t="str">
        <f>B3&amp;C1308&amp;D1318</f>
        <v>DISTRIBUCION VOLUMEN X CRITERIO (Consumiciones)Mermeladas Ing.2-5MIL</v>
      </c>
      <c r="B1318" s="20">
        <v>0</v>
      </c>
      <c r="C1318" s="20">
        <v>0</v>
      </c>
      <c r="D1318" s="21" t="s">
        <v>145</v>
      </c>
      <c r="E1318" s="21">
        <v>0</v>
      </c>
      <c r="F1318" s="21">
        <v>0</v>
      </c>
      <c r="G1318" s="21">
        <v>0</v>
      </c>
      <c r="H1318" s="21">
        <v>0</v>
      </c>
    </row>
    <row r="1319" spans="1:8" x14ac:dyDescent="0.35">
      <c r="A1319" s="20" t="str">
        <f>B3&amp;C1308&amp;D1319</f>
        <v>DISTRIBUCION VOLUMEN X CRITERIO (Consumiciones)Mermeladas Ing.5-10MIL</v>
      </c>
      <c r="B1319" s="20">
        <v>0</v>
      </c>
      <c r="C1319" s="20">
        <v>0</v>
      </c>
      <c r="D1319" s="21" t="s">
        <v>146</v>
      </c>
      <c r="E1319" s="21">
        <v>0</v>
      </c>
      <c r="F1319" s="21">
        <v>0</v>
      </c>
      <c r="G1319" s="21">
        <v>0</v>
      </c>
      <c r="H1319" s="21">
        <v>0</v>
      </c>
    </row>
    <row r="1320" spans="1:8" x14ac:dyDescent="0.35">
      <c r="A1320" s="20" t="str">
        <f>B3&amp;C1308&amp;D1320</f>
        <v>DISTRIBUCION VOLUMEN X CRITERIO (Consumiciones)Mermeladas Ing.10-30MIL</v>
      </c>
      <c r="B1320" s="20">
        <v>0</v>
      </c>
      <c r="C1320" s="20">
        <v>0</v>
      </c>
      <c r="D1320" s="21" t="s">
        <v>147</v>
      </c>
      <c r="E1320" s="21">
        <v>15.943953114724611</v>
      </c>
      <c r="F1320" s="21">
        <v>15.090235072020301</v>
      </c>
      <c r="G1320" s="21">
        <v>22.435527560336439</v>
      </c>
      <c r="H1320" s="21">
        <v>18.731785213685665</v>
      </c>
    </row>
    <row r="1321" spans="1:8" x14ac:dyDescent="0.35">
      <c r="A1321" s="20" t="str">
        <f>B3&amp;C1308&amp;D1321</f>
        <v>DISTRIBUCION VOLUMEN X CRITERIO (Consumiciones)Mermeladas Ing.30-100MIL</v>
      </c>
      <c r="B1321" s="20">
        <v>0</v>
      </c>
      <c r="C1321" s="20">
        <v>0</v>
      </c>
      <c r="D1321" s="21" t="s">
        <v>148</v>
      </c>
      <c r="E1321" s="21">
        <v>16.028901837013272</v>
      </c>
      <c r="F1321" s="21">
        <v>19.379108839142539</v>
      </c>
      <c r="G1321" s="21">
        <v>18.898685924088422</v>
      </c>
      <c r="H1321" s="21">
        <v>13.217269828129558</v>
      </c>
    </row>
    <row r="1322" spans="1:8" x14ac:dyDescent="0.35">
      <c r="A1322" s="20" t="str">
        <f>B3&amp;C1308&amp;D1322</f>
        <v>DISTRIBUCION VOLUMEN X CRITERIO (Consumiciones)Mermeladas Ing.100-200MIL</v>
      </c>
      <c r="B1322" s="20">
        <v>0</v>
      </c>
      <c r="C1322" s="20">
        <v>0</v>
      </c>
      <c r="D1322" s="21" t="s">
        <v>149</v>
      </c>
      <c r="E1322" s="21">
        <v>8.6239773440823626</v>
      </c>
      <c r="F1322" s="21">
        <v>12.56257369044252</v>
      </c>
      <c r="G1322" s="21">
        <v>0</v>
      </c>
      <c r="H1322" s="21">
        <v>23.028513372404777</v>
      </c>
    </row>
    <row r="1323" spans="1:8" x14ac:dyDescent="0.35">
      <c r="A1323" s="20" t="str">
        <f>B3&amp;C1308&amp;D1323</f>
        <v>DISTRIBUCION VOLUMEN X CRITERIO (Consumiciones)Mermeladas Ing.200-500MIL</v>
      </c>
      <c r="B1323" s="20">
        <v>0</v>
      </c>
      <c r="C1323" s="20">
        <v>0</v>
      </c>
      <c r="D1323" s="21" t="s">
        <v>150</v>
      </c>
      <c r="E1323" s="21">
        <v>38.101150227924379</v>
      </c>
      <c r="F1323" s="21">
        <v>28.54909444184408</v>
      </c>
      <c r="G1323" s="21">
        <v>0</v>
      </c>
      <c r="H1323" s="21">
        <v>0</v>
      </c>
    </row>
    <row r="1324" spans="1:8" x14ac:dyDescent="0.35">
      <c r="A1324" s="20" t="str">
        <f>B3&amp;C1308&amp;D1324</f>
        <v>DISTRIBUCION VOLUMEN X CRITERIO (Consumiciones)Mermeladas Ing.&gt;500MIL</v>
      </c>
      <c r="B1324" s="20">
        <v>0</v>
      </c>
      <c r="C1324" s="20">
        <v>0</v>
      </c>
      <c r="D1324" s="21" t="s">
        <v>151</v>
      </c>
      <c r="E1324" s="21">
        <v>8.9548148971906052</v>
      </c>
      <c r="F1324" s="21">
        <v>15.383456801265238</v>
      </c>
      <c r="G1324" s="21">
        <v>13.527271688209542</v>
      </c>
      <c r="H1324" s="21">
        <v>15.059571405725253</v>
      </c>
    </row>
    <row r="1325" spans="1:8" x14ac:dyDescent="0.35">
      <c r="A1325" s="20" t="str">
        <f>B3&amp;C1308&amp;D1325</f>
        <v>DISTRIBUCION VOLUMEN X CRITERIO (Consumiciones)Mermeladas Ing.DE 15 A 19 AÑOS</v>
      </c>
      <c r="B1325" s="20">
        <v>0</v>
      </c>
      <c r="C1325" s="20">
        <v>0</v>
      </c>
      <c r="D1325" s="21" t="s">
        <v>152</v>
      </c>
      <c r="E1325" s="21">
        <v>0</v>
      </c>
      <c r="F1325" s="21">
        <v>0</v>
      </c>
      <c r="G1325" s="21">
        <v>0</v>
      </c>
      <c r="H1325" s="21">
        <v>0</v>
      </c>
    </row>
    <row r="1326" spans="1:8" x14ac:dyDescent="0.35">
      <c r="A1326" s="20" t="str">
        <f>B3&amp;C1308&amp;D1326</f>
        <v>DISTRIBUCION VOLUMEN X CRITERIO (Consumiciones)Mermeladas Ing.DE 20 A 24 AÑOS</v>
      </c>
      <c r="B1326" s="20">
        <v>0</v>
      </c>
      <c r="C1326" s="20">
        <v>0</v>
      </c>
      <c r="D1326" s="21" t="s">
        <v>153</v>
      </c>
      <c r="E1326" s="21">
        <v>0</v>
      </c>
      <c r="F1326" s="21">
        <v>0</v>
      </c>
      <c r="G1326" s="21">
        <v>0</v>
      </c>
      <c r="H1326" s="21">
        <v>0</v>
      </c>
    </row>
    <row r="1327" spans="1:8" x14ac:dyDescent="0.35">
      <c r="A1327" s="20" t="str">
        <f>B3&amp;C1308&amp;D1327</f>
        <v>DISTRIBUCION VOLUMEN X CRITERIO (Consumiciones)Mermeladas Ing.DE 25 A 34 AÑOS</v>
      </c>
      <c r="B1327" s="20">
        <v>0</v>
      </c>
      <c r="C1327" s="20">
        <v>0</v>
      </c>
      <c r="D1327" s="21" t="s">
        <v>154</v>
      </c>
      <c r="E1327" s="21">
        <v>10.079949033635405</v>
      </c>
      <c r="F1327" s="21">
        <v>5.7324372061914204</v>
      </c>
      <c r="G1327" s="21">
        <v>3.8679066271405853</v>
      </c>
      <c r="H1327" s="21">
        <v>0</v>
      </c>
    </row>
    <row r="1328" spans="1:8" x14ac:dyDescent="0.35">
      <c r="A1328" s="20" t="str">
        <f>B3&amp;C1308&amp;D1328</f>
        <v>DISTRIBUCION VOLUMEN X CRITERIO (Consumiciones)Mermeladas Ing.DE 35 A 49 AÑOS</v>
      </c>
      <c r="B1328" s="20">
        <v>0</v>
      </c>
      <c r="C1328" s="20">
        <v>0</v>
      </c>
      <c r="D1328" s="21" t="s">
        <v>155</v>
      </c>
      <c r="E1328" s="21">
        <v>29.083093129463379</v>
      </c>
      <c r="F1328" s="21">
        <v>26.925094269523026</v>
      </c>
      <c r="G1328" s="21">
        <v>25.415917400112452</v>
      </c>
      <c r="H1328" s="21">
        <v>17.211710143836843</v>
      </c>
    </row>
    <row r="1329" spans="1:8" x14ac:dyDescent="0.35">
      <c r="A1329" s="20" t="str">
        <f>B3&amp;C1308&amp;D1329</f>
        <v>DISTRIBUCION VOLUMEN X CRITERIO (Consumiciones)Mermeladas Ing.DE 50 A 59 AÑOS</v>
      </c>
      <c r="B1329" s="20">
        <v>0</v>
      </c>
      <c r="C1329" s="20">
        <v>0</v>
      </c>
      <c r="D1329" s="21" t="s">
        <v>156</v>
      </c>
      <c r="E1329" s="21">
        <v>21.627196365630084</v>
      </c>
      <c r="F1329" s="21">
        <v>31.817294556274067</v>
      </c>
      <c r="G1329" s="21">
        <v>29.889102899703939</v>
      </c>
      <c r="H1329" s="21">
        <v>33.600064910019661</v>
      </c>
    </row>
    <row r="1330" spans="1:8" x14ac:dyDescent="0.35">
      <c r="A1330" s="20" t="str">
        <f>B3&amp;C1308&amp;D1330</f>
        <v>DISTRIBUCION VOLUMEN X CRITERIO (Consumiciones)Mermeladas Ing.DE 60 A 75 AÑOS</v>
      </c>
      <c r="B1330" s="20">
        <v>0</v>
      </c>
      <c r="C1330" s="20">
        <v>0</v>
      </c>
      <c r="D1330" s="21" t="s">
        <v>157</v>
      </c>
      <c r="E1330" s="21">
        <v>36.595624202964999</v>
      </c>
      <c r="F1330" s="21">
        <v>33.794234508517867</v>
      </c>
      <c r="G1330" s="21">
        <v>0</v>
      </c>
      <c r="H1330" s="21">
        <v>41.204207862578897</v>
      </c>
    </row>
    <row r="1331" spans="1:8" x14ac:dyDescent="0.35">
      <c r="A1331" s="20" t="str">
        <f>B3&amp;C1308&amp;D1331</f>
        <v>DISTRIBUCION VOLUMEN X CRITERIO (Consumiciones)Mermeladas Ing.ALTA Y MEDIA ALTA</v>
      </c>
      <c r="B1331" s="20">
        <v>0</v>
      </c>
      <c r="C1331" s="20">
        <v>0</v>
      </c>
      <c r="D1331" s="21" t="s">
        <v>158</v>
      </c>
      <c r="E1331" s="21">
        <v>36.266199944683223</v>
      </c>
      <c r="F1331" s="21">
        <v>36.374203820904967</v>
      </c>
      <c r="G1331" s="21">
        <v>35.48910134991479</v>
      </c>
      <c r="H1331" s="21">
        <v>36.672006848477437</v>
      </c>
    </row>
    <row r="1332" spans="1:8" x14ac:dyDescent="0.35">
      <c r="A1332" s="20" t="str">
        <f>B3&amp;C1308&amp;D1332</f>
        <v>DISTRIBUCION VOLUMEN X CRITERIO (Consumiciones)Mermeladas Ing.MEDIA</v>
      </c>
      <c r="B1332" s="20">
        <v>0</v>
      </c>
      <c r="C1332" s="20">
        <v>0</v>
      </c>
      <c r="D1332" s="21" t="s">
        <v>159</v>
      </c>
      <c r="E1332" s="21">
        <v>32.107826717060405</v>
      </c>
      <c r="F1332" s="21">
        <v>30.573371585672891</v>
      </c>
      <c r="G1332" s="21">
        <v>32.552279957787619</v>
      </c>
      <c r="H1332" s="21">
        <v>18.900979294644451</v>
      </c>
    </row>
    <row r="1333" spans="1:8" x14ac:dyDescent="0.35">
      <c r="A1333" s="20" t="str">
        <f>B3&amp;C1308&amp;D1333</f>
        <v>DISTRIBUCION VOLUMEN X CRITERIO (Consumiciones)Mermeladas Ing.MEDIA BAJA</v>
      </c>
      <c r="B1333" s="20">
        <v>0</v>
      </c>
      <c r="C1333" s="20">
        <v>0</v>
      </c>
      <c r="D1333" s="21" t="s">
        <v>160</v>
      </c>
      <c r="E1333" s="21">
        <v>24.852987806514118</v>
      </c>
      <c r="F1333" s="21">
        <v>19.589606241669909</v>
      </c>
      <c r="G1333" s="21">
        <v>20.930415919821659</v>
      </c>
      <c r="H1333" s="21">
        <v>25.974365245858461</v>
      </c>
    </row>
    <row r="1334" spans="1:8" x14ac:dyDescent="0.35">
      <c r="A1334" s="20" t="str">
        <f>B3&amp;C1308&amp;D1334</f>
        <v>DISTRIBUCION VOLUMEN X CRITERIO (Consumiciones)Mermeladas Ing.BAJA</v>
      </c>
      <c r="B1334" s="20">
        <v>0</v>
      </c>
      <c r="C1334" s="20">
        <v>0</v>
      </c>
      <c r="D1334" s="21" t="s">
        <v>161</v>
      </c>
      <c r="E1334" s="21">
        <v>0</v>
      </c>
      <c r="F1334" s="21">
        <v>13.462818351752242</v>
      </c>
      <c r="G1334" s="21">
        <v>11.028188243202601</v>
      </c>
      <c r="H1334" s="21">
        <v>18.452662721893489</v>
      </c>
    </row>
    <row r="1335" spans="1:8" x14ac:dyDescent="0.35">
      <c r="A1335" s="20" t="str">
        <f>B3&amp;C1308&amp;D1335</f>
        <v>DISTRIBUCION VOLUMEN X CRITERIO (Consumiciones)Mermeladas Ing.HOMBRE</v>
      </c>
      <c r="B1335" s="20">
        <v>0</v>
      </c>
      <c r="C1335" s="20">
        <v>0</v>
      </c>
      <c r="D1335" s="21" t="s">
        <v>162</v>
      </c>
      <c r="E1335" s="21">
        <v>44.873190750588648</v>
      </c>
      <c r="F1335" s="21">
        <v>49.097397716211439</v>
      </c>
      <c r="G1335" s="21">
        <v>62.426863270336007</v>
      </c>
      <c r="H1335" s="21">
        <v>66.96249329733493</v>
      </c>
    </row>
    <row r="1336" spans="1:8" x14ac:dyDescent="0.35">
      <c r="A1336" s="20" t="str">
        <f>B3&amp;C1308&amp;D1336</f>
        <v>DISTRIBUCION VOLUMEN X CRITERIO (Consumiciones)Mermeladas Ing.MUJER</v>
      </c>
      <c r="B1336" s="20">
        <v>0</v>
      </c>
      <c r="C1336" s="20">
        <v>0</v>
      </c>
      <c r="D1336" s="21" t="s">
        <v>163</v>
      </c>
      <c r="E1336" s="21">
        <v>55.126817686992403</v>
      </c>
      <c r="F1336" s="21">
        <v>50.902598353107543</v>
      </c>
      <c r="G1336" s="21">
        <v>37.573141572755091</v>
      </c>
      <c r="H1336" s="21">
        <v>33.037516109914293</v>
      </c>
    </row>
    <row r="1337" spans="1:8" x14ac:dyDescent="0.35">
      <c r="A1337" s="20" t="str">
        <f>B3&amp;C1337&amp;D1337</f>
        <v>DISTRIBUCION VOLUMEN X CRITERIO (Consumiciones).Hortalizas/Verdur.IngT.ESPAÑA</v>
      </c>
      <c r="B1337" s="20">
        <v>0</v>
      </c>
      <c r="C1337" s="20" t="s">
        <v>92</v>
      </c>
      <c r="D1337" s="21" t="s">
        <v>135</v>
      </c>
      <c r="E1337" s="21">
        <v>100</v>
      </c>
      <c r="F1337" s="21">
        <v>100</v>
      </c>
      <c r="G1337" s="21">
        <v>100</v>
      </c>
      <c r="H1337" s="21">
        <v>100</v>
      </c>
    </row>
    <row r="1338" spans="1:8" x14ac:dyDescent="0.35">
      <c r="A1338" s="20" t="str">
        <f>B3&amp;C1337&amp;D1338</f>
        <v>DISTRIBUCION VOLUMEN X CRITERIO (Consumiciones).Hortalizas/Verdur.IngBCN AM</v>
      </c>
      <c r="B1338" s="20">
        <v>0</v>
      </c>
      <c r="C1338" s="20">
        <v>0</v>
      </c>
      <c r="D1338" s="21" t="s">
        <v>136</v>
      </c>
      <c r="E1338" s="21">
        <v>9.5025197976082403</v>
      </c>
      <c r="F1338" s="21">
        <v>9.7910002559261553</v>
      </c>
      <c r="G1338" s="21">
        <v>8.0809164141941885</v>
      </c>
      <c r="H1338" s="21">
        <v>8.0416762332529501</v>
      </c>
    </row>
    <row r="1339" spans="1:8" x14ac:dyDescent="0.35">
      <c r="A1339" s="20" t="str">
        <f>B3&amp;C1337&amp;D1339</f>
        <v>DISTRIBUCION VOLUMEN X CRITERIO (Consumiciones).Hortalizas/Verdur.IngREST.CAT ARAGON</v>
      </c>
      <c r="B1339" s="20">
        <v>0</v>
      </c>
      <c r="C1339" s="20">
        <v>0</v>
      </c>
      <c r="D1339" s="21" t="s">
        <v>137</v>
      </c>
      <c r="E1339" s="21">
        <v>14.965352736130267</v>
      </c>
      <c r="F1339" s="21">
        <v>10.362067559618882</v>
      </c>
      <c r="G1339" s="21">
        <v>9.1599109177091442</v>
      </c>
      <c r="H1339" s="21">
        <v>10.211554031228163</v>
      </c>
    </row>
    <row r="1340" spans="1:8" x14ac:dyDescent="0.35">
      <c r="A1340" s="20" t="str">
        <f>B3&amp;C1337&amp;D1340</f>
        <v>DISTRIBUCION VOLUMEN X CRITERIO (Consumiciones).Hortalizas/Verdur.IngLEVANTE</v>
      </c>
      <c r="B1340" s="20">
        <v>0</v>
      </c>
      <c r="C1340" s="20">
        <v>0</v>
      </c>
      <c r="D1340" s="21" t="s">
        <v>138</v>
      </c>
      <c r="E1340" s="21">
        <v>16.34563625965006</v>
      </c>
      <c r="F1340" s="21">
        <v>17.019082532215236</v>
      </c>
      <c r="G1340" s="21">
        <v>17.718913831987312</v>
      </c>
      <c r="H1340" s="21">
        <v>16.446371682223663</v>
      </c>
    </row>
    <row r="1341" spans="1:8" x14ac:dyDescent="0.35">
      <c r="A1341" s="20" t="str">
        <f>B3&amp;C1337&amp;D1341</f>
        <v>DISTRIBUCION VOLUMEN X CRITERIO (Consumiciones).Hortalizas/Verdur.IngANDALUCIA</v>
      </c>
      <c r="B1341" s="20">
        <v>0</v>
      </c>
      <c r="C1341" s="20">
        <v>0</v>
      </c>
      <c r="D1341" s="21" t="s">
        <v>139</v>
      </c>
      <c r="E1341" s="21">
        <v>20.766978288931558</v>
      </c>
      <c r="F1341" s="21">
        <v>21.550577330317598</v>
      </c>
      <c r="G1341" s="21">
        <v>22.636658875598915</v>
      </c>
      <c r="H1341" s="21">
        <v>21.746197098588844</v>
      </c>
    </row>
    <row r="1342" spans="1:8" x14ac:dyDescent="0.35">
      <c r="A1342" s="20" t="str">
        <f>B3&amp;C1337&amp;D1342</f>
        <v>DISTRIBUCION VOLUMEN X CRITERIO (Consumiciones).Hortalizas/Verdur.IngMDD AM</v>
      </c>
      <c r="B1342" s="20">
        <v>0</v>
      </c>
      <c r="C1342" s="20">
        <v>0</v>
      </c>
      <c r="D1342" s="21" t="s">
        <v>140</v>
      </c>
      <c r="E1342" s="21">
        <v>15.868472287837083</v>
      </c>
      <c r="F1342" s="21">
        <v>16.61741818761525</v>
      </c>
      <c r="G1342" s="21">
        <v>19.213606460902135</v>
      </c>
      <c r="H1342" s="21">
        <v>18.933528370356793</v>
      </c>
    </row>
    <row r="1343" spans="1:8" x14ac:dyDescent="0.35">
      <c r="A1343" s="20" t="str">
        <f>B3&amp;C1337&amp;D1343</f>
        <v>DISTRIBUCION VOLUMEN X CRITERIO (Consumiciones).Hortalizas/Verdur.IngRTO CENTRO</v>
      </c>
      <c r="B1343" s="20">
        <v>0</v>
      </c>
      <c r="C1343" s="20">
        <v>0</v>
      </c>
      <c r="D1343" s="21" t="s">
        <v>141</v>
      </c>
      <c r="E1343" s="21">
        <v>7.6541684854918541</v>
      </c>
      <c r="F1343" s="21">
        <v>8.5049766642987894</v>
      </c>
      <c r="G1343" s="21">
        <v>9.0345020789714248</v>
      </c>
      <c r="H1343" s="21">
        <v>8.4665500167933665</v>
      </c>
    </row>
    <row r="1344" spans="1:8" x14ac:dyDescent="0.35">
      <c r="A1344" s="20" t="str">
        <f>B3&amp;C1337&amp;D1344</f>
        <v>DISTRIBUCION VOLUMEN X CRITERIO (Consumiciones).Hortalizas/Verdur.IngNORTE-CENTRO</v>
      </c>
      <c r="B1344" s="20">
        <v>0</v>
      </c>
      <c r="C1344" s="20">
        <v>0</v>
      </c>
      <c r="D1344" s="21" t="s">
        <v>142</v>
      </c>
      <c r="E1344" s="21">
        <v>7.8240506854679888</v>
      </c>
      <c r="F1344" s="21">
        <v>9.0483769150942077</v>
      </c>
      <c r="G1344" s="21">
        <v>8.1464716463684343</v>
      </c>
      <c r="H1344" s="21">
        <v>10.662194303425204</v>
      </c>
    </row>
    <row r="1345" spans="1:8" x14ac:dyDescent="0.35">
      <c r="A1345" s="20" t="str">
        <f>B3&amp;C1337&amp;D1345</f>
        <v>DISTRIBUCION VOLUMEN X CRITERIO (Consumiciones).Hortalizas/Verdur.IngNOROESTE</v>
      </c>
      <c r="B1345" s="20">
        <v>0</v>
      </c>
      <c r="C1345" s="20">
        <v>0</v>
      </c>
      <c r="D1345" s="21" t="s">
        <v>143</v>
      </c>
      <c r="E1345" s="21">
        <v>7.072819214574241</v>
      </c>
      <c r="F1345" s="21">
        <v>7.1064898658739262</v>
      </c>
      <c r="G1345" s="21">
        <v>6.0090159278828343</v>
      </c>
      <c r="H1345" s="21">
        <v>5.491925004338241</v>
      </c>
    </row>
    <row r="1346" spans="1:8" x14ac:dyDescent="0.35">
      <c r="A1346" s="20" t="str">
        <f>B3&amp;C1337&amp;D1346</f>
        <v>DISTRIBUCION VOLUMEN X CRITERIO (Consumiciones).Hortalizas/Verdur.Ing&lt;2MIL</v>
      </c>
      <c r="B1346" s="20">
        <v>0</v>
      </c>
      <c r="C1346" s="20">
        <v>0</v>
      </c>
      <c r="D1346" s="21" t="s">
        <v>144</v>
      </c>
      <c r="E1346" s="21">
        <v>3.5755771333369992</v>
      </c>
      <c r="F1346" s="21">
        <v>4.4403287398965663</v>
      </c>
      <c r="G1346" s="21">
        <v>3.7922464558761875</v>
      </c>
      <c r="H1346" s="21">
        <v>2.8273280163215646</v>
      </c>
    </row>
    <row r="1347" spans="1:8" x14ac:dyDescent="0.35">
      <c r="A1347" s="20" t="str">
        <f>B3&amp;C1337&amp;D1347</f>
        <v>DISTRIBUCION VOLUMEN X CRITERIO (Consumiciones).Hortalizas/Verdur.Ing2-5MIL</v>
      </c>
      <c r="B1347" s="20">
        <v>0</v>
      </c>
      <c r="C1347" s="20">
        <v>0</v>
      </c>
      <c r="D1347" s="21" t="s">
        <v>145</v>
      </c>
      <c r="E1347" s="21">
        <v>8.9803798791738991</v>
      </c>
      <c r="F1347" s="21">
        <v>5.8573640766410273</v>
      </c>
      <c r="G1347" s="21">
        <v>5.0122391990286594</v>
      </c>
      <c r="H1347" s="21">
        <v>6.1148083801448632</v>
      </c>
    </row>
    <row r="1348" spans="1:8" x14ac:dyDescent="0.35">
      <c r="A1348" s="20" t="str">
        <f>B3&amp;C1337&amp;D1348</f>
        <v>DISTRIBUCION VOLUMEN X CRITERIO (Consumiciones).Hortalizas/Verdur.Ing5-10MIL</v>
      </c>
      <c r="B1348" s="20">
        <v>0</v>
      </c>
      <c r="C1348" s="20">
        <v>0</v>
      </c>
      <c r="D1348" s="21" t="s">
        <v>146</v>
      </c>
      <c r="E1348" s="21">
        <v>7.08526390639138</v>
      </c>
      <c r="F1348" s="21">
        <v>6.8694680400759598</v>
      </c>
      <c r="G1348" s="21">
        <v>5.5571066461697054</v>
      </c>
      <c r="H1348" s="21">
        <v>8.0754726781012227</v>
      </c>
    </row>
    <row r="1349" spans="1:8" x14ac:dyDescent="0.35">
      <c r="A1349" s="20" t="str">
        <f>B3&amp;C1337&amp;D1349</f>
        <v>DISTRIBUCION VOLUMEN X CRITERIO (Consumiciones).Hortalizas/Verdur.Ing10-30MIL</v>
      </c>
      <c r="B1349" s="20">
        <v>0</v>
      </c>
      <c r="C1349" s="20">
        <v>0</v>
      </c>
      <c r="D1349" s="21" t="s">
        <v>147</v>
      </c>
      <c r="E1349" s="21">
        <v>19.482570137452687</v>
      </c>
      <c r="F1349" s="21">
        <v>17.899563948250389</v>
      </c>
      <c r="G1349" s="21">
        <v>17.458782772808103</v>
      </c>
      <c r="H1349" s="21">
        <v>17.989122940802492</v>
      </c>
    </row>
    <row r="1350" spans="1:8" x14ac:dyDescent="0.35">
      <c r="A1350" s="20" t="str">
        <f>B3&amp;C1337&amp;D1350</f>
        <v>DISTRIBUCION VOLUMEN X CRITERIO (Consumiciones).Hortalizas/Verdur.Ing30-100MIL</v>
      </c>
      <c r="B1350" s="20">
        <v>0</v>
      </c>
      <c r="C1350" s="20">
        <v>0</v>
      </c>
      <c r="D1350" s="21" t="s">
        <v>148</v>
      </c>
      <c r="E1350" s="21">
        <v>19.336314523407953</v>
      </c>
      <c r="F1350" s="21">
        <v>20.431221067059372</v>
      </c>
      <c r="G1350" s="21">
        <v>20.745519281290026</v>
      </c>
      <c r="H1350" s="21">
        <v>21.114210208171453</v>
      </c>
    </row>
    <row r="1351" spans="1:8" x14ac:dyDescent="0.35">
      <c r="A1351" s="20" t="str">
        <f>B3&amp;C1337&amp;D1351</f>
        <v>DISTRIBUCION VOLUMEN X CRITERIO (Consumiciones).Hortalizas/Verdur.Ing100-200MIL</v>
      </c>
      <c r="B1351" s="20">
        <v>0</v>
      </c>
      <c r="C1351" s="20">
        <v>0</v>
      </c>
      <c r="D1351" s="21" t="s">
        <v>149</v>
      </c>
      <c r="E1351" s="21">
        <v>10.825850995107782</v>
      </c>
      <c r="F1351" s="21">
        <v>10.975358098108284</v>
      </c>
      <c r="G1351" s="21">
        <v>12.029050468425663</v>
      </c>
      <c r="H1351" s="21">
        <v>9.9147944499637575</v>
      </c>
    </row>
    <row r="1352" spans="1:8" x14ac:dyDescent="0.35">
      <c r="A1352" s="20" t="str">
        <f>B3&amp;C1337&amp;D1352</f>
        <v>DISTRIBUCION VOLUMEN X CRITERIO (Consumiciones).Hortalizas/Verdur.Ing200-500MIL</v>
      </c>
      <c r="B1352" s="20">
        <v>0</v>
      </c>
      <c r="C1352" s="20">
        <v>0</v>
      </c>
      <c r="D1352" s="21" t="s">
        <v>150</v>
      </c>
      <c r="E1352" s="21">
        <v>12.773173329084109</v>
      </c>
      <c r="F1352" s="21">
        <v>14.276994101482355</v>
      </c>
      <c r="G1352" s="21">
        <v>13.681401315207456</v>
      </c>
      <c r="H1352" s="21">
        <v>13.714774000197108</v>
      </c>
    </row>
    <row r="1353" spans="1:8" x14ac:dyDescent="0.35">
      <c r="A1353" s="20" t="str">
        <f>B3&amp;C1337&amp;D1353</f>
        <v>DISTRIBUCION VOLUMEN X CRITERIO (Consumiciones).Hortalizas/Verdur.Ing&gt;500MIL</v>
      </c>
      <c r="B1353" s="20">
        <v>0</v>
      </c>
      <c r="C1353" s="20">
        <v>0</v>
      </c>
      <c r="D1353" s="21" t="s">
        <v>151</v>
      </c>
      <c r="E1353" s="21">
        <v>17.940866954012993</v>
      </c>
      <c r="F1353" s="21">
        <v>19.249692002948954</v>
      </c>
      <c r="G1353" s="21">
        <v>21.723655143322738</v>
      </c>
      <c r="H1353" s="21">
        <v>20.249495845883082</v>
      </c>
    </row>
    <row r="1354" spans="1:8" x14ac:dyDescent="0.35">
      <c r="A1354" s="20" t="str">
        <f>B3&amp;C1337&amp;D1354</f>
        <v>DISTRIBUCION VOLUMEN X CRITERIO (Consumiciones).Hortalizas/Verdur.IngDE 15 A 19 AÑOS</v>
      </c>
      <c r="B1354" s="20">
        <v>0</v>
      </c>
      <c r="C1354" s="20">
        <v>0</v>
      </c>
      <c r="D1354" s="21" t="s">
        <v>152</v>
      </c>
      <c r="E1354" s="21">
        <v>2.8126207952408682</v>
      </c>
      <c r="F1354" s="21">
        <v>2.5760745844559372</v>
      </c>
      <c r="G1354" s="21">
        <v>2.2217069490084658</v>
      </c>
      <c r="H1354" s="21">
        <v>2.7721092999823211</v>
      </c>
    </row>
    <row r="1355" spans="1:8" x14ac:dyDescent="0.35">
      <c r="A1355" s="20" t="str">
        <f>B3&amp;C1337&amp;D1355</f>
        <v>DISTRIBUCION VOLUMEN X CRITERIO (Consumiciones).Hortalizas/Verdur.IngDE 20 A 24 AÑOS</v>
      </c>
      <c r="B1355" s="20">
        <v>0</v>
      </c>
      <c r="C1355" s="20">
        <v>0</v>
      </c>
      <c r="D1355" s="21" t="s">
        <v>153</v>
      </c>
      <c r="E1355" s="21">
        <v>3.9025513675508119</v>
      </c>
      <c r="F1355" s="21">
        <v>3.311374482268715</v>
      </c>
      <c r="G1355" s="21">
        <v>4.1079898404134605</v>
      </c>
      <c r="H1355" s="21">
        <v>3.6787435107033666</v>
      </c>
    </row>
    <row r="1356" spans="1:8" x14ac:dyDescent="0.35">
      <c r="A1356" s="20" t="str">
        <f>B3&amp;C1337&amp;D1356</f>
        <v>DISTRIBUCION VOLUMEN X CRITERIO (Consumiciones).Hortalizas/Verdur.IngDE 25 A 34 AÑOS</v>
      </c>
      <c r="B1356" s="20">
        <v>0</v>
      </c>
      <c r="C1356" s="20">
        <v>0</v>
      </c>
      <c r="D1356" s="21" t="s">
        <v>154</v>
      </c>
      <c r="E1356" s="21">
        <v>11.74865388233613</v>
      </c>
      <c r="F1356" s="21">
        <v>10.798324691499035</v>
      </c>
      <c r="G1356" s="21">
        <v>12.267300721966578</v>
      </c>
      <c r="H1356" s="21">
        <v>10.745882963225517</v>
      </c>
    </row>
    <row r="1357" spans="1:8" x14ac:dyDescent="0.35">
      <c r="A1357" s="20" t="str">
        <f>B3&amp;C1337&amp;D1357</f>
        <v>DISTRIBUCION VOLUMEN X CRITERIO (Consumiciones).Hortalizas/Verdur.IngDE 35 A 49 AÑOS</v>
      </c>
      <c r="B1357" s="20">
        <v>0</v>
      </c>
      <c r="C1357" s="20">
        <v>0</v>
      </c>
      <c r="D1357" s="21" t="s">
        <v>155</v>
      </c>
      <c r="E1357" s="21">
        <v>30.244733636090576</v>
      </c>
      <c r="F1357" s="21">
        <v>30.001599538477791</v>
      </c>
      <c r="G1357" s="21">
        <v>28.164697103543418</v>
      </c>
      <c r="H1357" s="21">
        <v>26.592835258005532</v>
      </c>
    </row>
    <row r="1358" spans="1:8" x14ac:dyDescent="0.35">
      <c r="A1358" s="20" t="str">
        <f>B3&amp;C1337&amp;D1358</f>
        <v>DISTRIBUCION VOLUMEN X CRITERIO (Consumiciones).Hortalizas/Verdur.IngDE 50 A 59 AÑOS</v>
      </c>
      <c r="B1358" s="20">
        <v>0</v>
      </c>
      <c r="C1358" s="20">
        <v>0</v>
      </c>
      <c r="D1358" s="21" t="s">
        <v>156</v>
      </c>
      <c r="E1358" s="21">
        <v>24.943814853508361</v>
      </c>
      <c r="F1358" s="21">
        <v>25.065770426297235</v>
      </c>
      <c r="G1358" s="21">
        <v>25.244149326946623</v>
      </c>
      <c r="H1358" s="21">
        <v>26.922422039067744</v>
      </c>
    </row>
    <row r="1359" spans="1:8" x14ac:dyDescent="0.35">
      <c r="A1359" s="20" t="str">
        <f>B3&amp;C1337&amp;D1359</f>
        <v>DISTRIBUCION VOLUMEN X CRITERIO (Consumiciones).Hortalizas/Verdur.IngDE 60 A 75 AÑOS</v>
      </c>
      <c r="B1359" s="20">
        <v>0</v>
      </c>
      <c r="C1359" s="20">
        <v>0</v>
      </c>
      <c r="D1359" s="21" t="s">
        <v>157</v>
      </c>
      <c r="E1359" s="21">
        <v>26.347621724758724</v>
      </c>
      <c r="F1359" s="21">
        <v>28.246848565622461</v>
      </c>
      <c r="G1359" s="21">
        <v>27.99414836535022</v>
      </c>
      <c r="H1359" s="21">
        <v>29.288010188808283</v>
      </c>
    </row>
    <row r="1360" spans="1:8" x14ac:dyDescent="0.35">
      <c r="A1360" s="20" t="str">
        <f>B3&amp;C1337&amp;D1360</f>
        <v>DISTRIBUCION VOLUMEN X CRITERIO (Consumiciones).Hortalizas/Verdur.IngALTA Y MEDIA ALTA</v>
      </c>
      <c r="B1360" s="20">
        <v>0</v>
      </c>
      <c r="C1360" s="20">
        <v>0</v>
      </c>
      <c r="D1360" s="21" t="s">
        <v>158</v>
      </c>
      <c r="E1360" s="21">
        <v>28.388348446882262</v>
      </c>
      <c r="F1360" s="21">
        <v>29.860211789583502</v>
      </c>
      <c r="G1360" s="21">
        <v>27.893437168649911</v>
      </c>
      <c r="H1360" s="21">
        <v>33.284961630609189</v>
      </c>
    </row>
    <row r="1361" spans="1:8" x14ac:dyDescent="0.35">
      <c r="A1361" s="20" t="str">
        <f>B3&amp;C1337&amp;D1361</f>
        <v>DISTRIBUCION VOLUMEN X CRITERIO (Consumiciones).Hortalizas/Verdur.IngMEDIA</v>
      </c>
      <c r="B1361" s="20">
        <v>0</v>
      </c>
      <c r="C1361" s="20">
        <v>0</v>
      </c>
      <c r="D1361" s="21" t="s">
        <v>159</v>
      </c>
      <c r="E1361" s="21">
        <v>32.638690610448229</v>
      </c>
      <c r="F1361" s="21">
        <v>30.829283205197193</v>
      </c>
      <c r="G1361" s="21">
        <v>31.542990410960659</v>
      </c>
      <c r="H1361" s="21">
        <v>28.273138905528921</v>
      </c>
    </row>
    <row r="1362" spans="1:8" x14ac:dyDescent="0.35">
      <c r="A1362" s="20" t="str">
        <f>B3&amp;C1337&amp;D1362</f>
        <v>DISTRIBUCION VOLUMEN X CRITERIO (Consumiciones).Hortalizas/Verdur.IngMEDIA BAJA</v>
      </c>
      <c r="B1362" s="20">
        <v>0</v>
      </c>
      <c r="C1362" s="20">
        <v>0</v>
      </c>
      <c r="D1362" s="21" t="s">
        <v>160</v>
      </c>
      <c r="E1362" s="21">
        <v>19.580704780265346</v>
      </c>
      <c r="F1362" s="21">
        <v>23.029836622605423</v>
      </c>
      <c r="G1362" s="21">
        <v>23.638667971018769</v>
      </c>
      <c r="H1362" s="21">
        <v>22.27013272463585</v>
      </c>
    </row>
    <row r="1363" spans="1:8" x14ac:dyDescent="0.35">
      <c r="A1363" s="20" t="str">
        <f>B3&amp;C1337&amp;D1363</f>
        <v>DISTRIBUCION VOLUMEN X CRITERIO (Consumiciones).Hortalizas/Verdur.IngBAJA</v>
      </c>
      <c r="B1363" s="20">
        <v>0</v>
      </c>
      <c r="C1363" s="20">
        <v>0</v>
      </c>
      <c r="D1363" s="21" t="s">
        <v>161</v>
      </c>
      <c r="E1363" s="21">
        <v>19.392244192757691</v>
      </c>
      <c r="F1363" s="21">
        <v>16.280661511088198</v>
      </c>
      <c r="G1363" s="21">
        <v>16.924891628085284</v>
      </c>
      <c r="H1363" s="21">
        <v>16.171766739226033</v>
      </c>
    </row>
    <row r="1364" spans="1:8" x14ac:dyDescent="0.35">
      <c r="A1364" s="20" t="str">
        <f>B3&amp;C1337&amp;D1364</f>
        <v>DISTRIBUCION VOLUMEN X CRITERIO (Consumiciones).Hortalizas/Verdur.IngHOMBRE</v>
      </c>
      <c r="B1364" s="20">
        <v>0</v>
      </c>
      <c r="C1364" s="20">
        <v>0</v>
      </c>
      <c r="D1364" s="21" t="s">
        <v>162</v>
      </c>
      <c r="E1364" s="21">
        <v>51.462971337559374</v>
      </c>
      <c r="F1364" s="21">
        <v>51.104536672874445</v>
      </c>
      <c r="G1364" s="21">
        <v>49.780704734772478</v>
      </c>
      <c r="H1364" s="21">
        <v>50.003428215397108</v>
      </c>
    </row>
    <row r="1365" spans="1:8" x14ac:dyDescent="0.35">
      <c r="A1365" s="20" t="str">
        <f>B3&amp;C1337&amp;D1365</f>
        <v>DISTRIBUCION VOLUMEN X CRITERIO (Consumiciones).Hortalizas/Verdur.IngMUJER</v>
      </c>
      <c r="B1365" s="20">
        <v>0</v>
      </c>
      <c r="C1365" s="20">
        <v>0</v>
      </c>
      <c r="D1365" s="21" t="s">
        <v>163</v>
      </c>
      <c r="E1365" s="21">
        <v>48.537013700382545</v>
      </c>
      <c r="F1365" s="21">
        <v>48.895448057068478</v>
      </c>
      <c r="G1365" s="21">
        <v>50.219282443942134</v>
      </c>
      <c r="H1365" s="21">
        <v>49.996571784602892</v>
      </c>
    </row>
    <row r="1366" spans="1:8" x14ac:dyDescent="0.35">
      <c r="A1366" s="20" t="str">
        <f>B3&amp;C1366&amp;D1366</f>
        <v>DISTRIBUCION VOLUMEN X CRITERIO (Consumiciones)Tomates Ing.T.ESPAÑA</v>
      </c>
      <c r="B1366" s="20">
        <v>0</v>
      </c>
      <c r="C1366" s="20" t="s">
        <v>93</v>
      </c>
      <c r="D1366" s="21" t="s">
        <v>135</v>
      </c>
      <c r="E1366" s="21">
        <v>100</v>
      </c>
      <c r="F1366" s="21">
        <v>100</v>
      </c>
      <c r="G1366" s="21">
        <v>100</v>
      </c>
      <c r="H1366" s="21">
        <v>100</v>
      </c>
    </row>
    <row r="1367" spans="1:8" x14ac:dyDescent="0.35">
      <c r="A1367" s="20" t="str">
        <f>B3&amp;C1366&amp;D1367</f>
        <v>DISTRIBUCION VOLUMEN X CRITERIO (Consumiciones)Tomates Ing.BCN AM</v>
      </c>
      <c r="B1367" s="20">
        <v>0</v>
      </c>
      <c r="C1367" s="20">
        <v>0</v>
      </c>
      <c r="D1367" s="21" t="s">
        <v>136</v>
      </c>
      <c r="E1367" s="21">
        <v>8.2890735537226945</v>
      </c>
      <c r="F1367" s="21">
        <v>7.7890388624878888</v>
      </c>
      <c r="G1367" s="21">
        <v>6.3196826999115201</v>
      </c>
      <c r="H1367" s="21">
        <v>7.3343627125975459</v>
      </c>
    </row>
    <row r="1368" spans="1:8" x14ac:dyDescent="0.35">
      <c r="A1368" s="20" t="str">
        <f>B3&amp;C1366&amp;D1368</f>
        <v>DISTRIBUCION VOLUMEN X CRITERIO (Consumiciones)Tomates Ing.REST.CAT ARAGON</v>
      </c>
      <c r="B1368" s="20">
        <v>0</v>
      </c>
      <c r="C1368" s="20">
        <v>0</v>
      </c>
      <c r="D1368" s="21" t="s">
        <v>137</v>
      </c>
      <c r="E1368" s="21">
        <v>14.950746104118432</v>
      </c>
      <c r="F1368" s="21">
        <v>8.1823016978690735</v>
      </c>
      <c r="G1368" s="21">
        <v>7.4820588950486222</v>
      </c>
      <c r="H1368" s="21">
        <v>8.828763468499929</v>
      </c>
    </row>
    <row r="1369" spans="1:8" x14ac:dyDescent="0.35">
      <c r="A1369" s="20" t="str">
        <f>B3&amp;C1366&amp;D1369</f>
        <v>DISTRIBUCION VOLUMEN X CRITERIO (Consumiciones)Tomates Ing.LEVANTE</v>
      </c>
      <c r="B1369" s="20">
        <v>0</v>
      </c>
      <c r="C1369" s="20">
        <v>0</v>
      </c>
      <c r="D1369" s="21" t="s">
        <v>138</v>
      </c>
      <c r="E1369" s="21">
        <v>18.216627573172342</v>
      </c>
      <c r="F1369" s="21">
        <v>18.959221280567913</v>
      </c>
      <c r="G1369" s="21">
        <v>20.423148520880545</v>
      </c>
      <c r="H1369" s="21">
        <v>18.434121795303618</v>
      </c>
    </row>
    <row r="1370" spans="1:8" x14ac:dyDescent="0.35">
      <c r="A1370" s="20" t="str">
        <f>B3&amp;C1366&amp;D1370</f>
        <v>DISTRIBUCION VOLUMEN X CRITERIO (Consumiciones)Tomates Ing.ANDALUCIA</v>
      </c>
      <c r="B1370" s="20">
        <v>0</v>
      </c>
      <c r="C1370" s="20">
        <v>0</v>
      </c>
      <c r="D1370" s="21" t="s">
        <v>139</v>
      </c>
      <c r="E1370" s="21">
        <v>22.920664080817328</v>
      </c>
      <c r="F1370" s="21">
        <v>24.382252621570327</v>
      </c>
      <c r="G1370" s="21">
        <v>25.382065842629132</v>
      </c>
      <c r="H1370" s="21">
        <v>25.574536336142558</v>
      </c>
    </row>
    <row r="1371" spans="1:8" x14ac:dyDescent="0.35">
      <c r="A1371" s="20" t="str">
        <f>B3&amp;C1366&amp;D1371</f>
        <v>DISTRIBUCION VOLUMEN X CRITERIO (Consumiciones)Tomates Ing.MDD AM</v>
      </c>
      <c r="B1371" s="20">
        <v>0</v>
      </c>
      <c r="C1371" s="20">
        <v>0</v>
      </c>
      <c r="D1371" s="21" t="s">
        <v>140</v>
      </c>
      <c r="E1371" s="21">
        <v>16.21687791070962</v>
      </c>
      <c r="F1371" s="21">
        <v>17.980224823686967</v>
      </c>
      <c r="G1371" s="21">
        <v>20.617134163909771</v>
      </c>
      <c r="H1371" s="21">
        <v>21.253549940258186</v>
      </c>
    </row>
    <row r="1372" spans="1:8" x14ac:dyDescent="0.35">
      <c r="A1372" s="20" t="str">
        <f>B3&amp;C1366&amp;D1372</f>
        <v>DISTRIBUCION VOLUMEN X CRITERIO (Consumiciones)Tomates Ing.RTO CENTRO</v>
      </c>
      <c r="B1372" s="20">
        <v>0</v>
      </c>
      <c r="C1372" s="20">
        <v>0</v>
      </c>
      <c r="D1372" s="21" t="s">
        <v>141</v>
      </c>
      <c r="E1372" s="21">
        <v>8.0443798362764518</v>
      </c>
      <c r="F1372" s="21">
        <v>10.081952736867098</v>
      </c>
      <c r="G1372" s="21">
        <v>10.829939576483664</v>
      </c>
      <c r="H1372" s="21">
        <v>8.8835460047438897</v>
      </c>
    </row>
    <row r="1373" spans="1:8" x14ac:dyDescent="0.35">
      <c r="A1373" s="20" t="str">
        <f>B3&amp;C1366&amp;D1373</f>
        <v>DISTRIBUCION VOLUMEN X CRITERIO (Consumiciones)Tomates Ing.NORTE-CENTRO</v>
      </c>
      <c r="B1373" s="20">
        <v>0</v>
      </c>
      <c r="C1373" s="20">
        <v>0</v>
      </c>
      <c r="D1373" s="21" t="s">
        <v>142</v>
      </c>
      <c r="E1373" s="21">
        <v>5.9273359872922065</v>
      </c>
      <c r="F1373" s="21">
        <v>6.8714878044546346</v>
      </c>
      <c r="G1373" s="21">
        <v>5.267905856197344</v>
      </c>
      <c r="H1373" s="21">
        <v>6.3778333043783482</v>
      </c>
    </row>
    <row r="1374" spans="1:8" x14ac:dyDescent="0.35">
      <c r="A1374" s="20" t="str">
        <f>B3&amp;C1366&amp;D1374</f>
        <v>DISTRIBUCION VOLUMEN X CRITERIO (Consumiciones)Tomates Ing.NOROESTE</v>
      </c>
      <c r="B1374" s="20">
        <v>0</v>
      </c>
      <c r="C1374" s="20">
        <v>0</v>
      </c>
      <c r="D1374" s="21" t="s">
        <v>143</v>
      </c>
      <c r="E1374" s="21">
        <v>5.4342967032797214</v>
      </c>
      <c r="F1374" s="21">
        <v>5.7535286852972769</v>
      </c>
      <c r="G1374" s="21">
        <v>3.6780685317514639</v>
      </c>
      <c r="H1374" s="21">
        <v>3.3132802334362714</v>
      </c>
    </row>
    <row r="1375" spans="1:8" x14ac:dyDescent="0.35">
      <c r="A1375" s="20" t="str">
        <f>B3&amp;C1366&amp;D1375</f>
        <v>DISTRIBUCION VOLUMEN X CRITERIO (Consumiciones)Tomates Ing.&lt;2MIL</v>
      </c>
      <c r="B1375" s="20">
        <v>0</v>
      </c>
      <c r="C1375" s="20">
        <v>0</v>
      </c>
      <c r="D1375" s="21" t="s">
        <v>144</v>
      </c>
      <c r="E1375" s="21">
        <v>3.0201118774956672</v>
      </c>
      <c r="F1375" s="21">
        <v>2.9767794194275687</v>
      </c>
      <c r="G1375" s="21">
        <v>2.9978375655677905</v>
      </c>
      <c r="H1375" s="21">
        <v>2.5577532290717504</v>
      </c>
    </row>
    <row r="1376" spans="1:8" x14ac:dyDescent="0.35">
      <c r="A1376" s="20" t="str">
        <f>B3&amp;C1366&amp;D1376</f>
        <v>DISTRIBUCION VOLUMEN X CRITERIO (Consumiciones)Tomates Ing.2-5MIL</v>
      </c>
      <c r="B1376" s="20">
        <v>0</v>
      </c>
      <c r="C1376" s="20">
        <v>0</v>
      </c>
      <c r="D1376" s="21" t="s">
        <v>145</v>
      </c>
      <c r="E1376" s="21">
        <v>11.181847420466443</v>
      </c>
      <c r="F1376" s="21">
        <v>7.2144594427502122</v>
      </c>
      <c r="G1376" s="21">
        <v>5.7829616718330774</v>
      </c>
      <c r="H1376" s="21">
        <v>5.3129575921743539</v>
      </c>
    </row>
    <row r="1377" spans="1:8" x14ac:dyDescent="0.35">
      <c r="A1377" s="20" t="str">
        <f>B3&amp;C1366&amp;D1377</f>
        <v>DISTRIBUCION VOLUMEN X CRITERIO (Consumiciones)Tomates Ing.5-10MIL</v>
      </c>
      <c r="B1377" s="20">
        <v>0</v>
      </c>
      <c r="C1377" s="20">
        <v>0</v>
      </c>
      <c r="D1377" s="21" t="s">
        <v>146</v>
      </c>
      <c r="E1377" s="21">
        <v>6.8611952996372088</v>
      </c>
      <c r="F1377" s="21">
        <v>6.6476056941032517</v>
      </c>
      <c r="G1377" s="21">
        <v>5.1841619685356344</v>
      </c>
      <c r="H1377" s="21">
        <v>10.061541161579452</v>
      </c>
    </row>
    <row r="1378" spans="1:8" x14ac:dyDescent="0.35">
      <c r="A1378" s="20" t="str">
        <f>B3&amp;C1366&amp;D1378</f>
        <v>DISTRIBUCION VOLUMEN X CRITERIO (Consumiciones)Tomates Ing.10-30MIL</v>
      </c>
      <c r="B1378" s="20">
        <v>0</v>
      </c>
      <c r="C1378" s="20">
        <v>0</v>
      </c>
      <c r="D1378" s="21" t="s">
        <v>147</v>
      </c>
      <c r="E1378" s="21">
        <v>18.186395219060362</v>
      </c>
      <c r="F1378" s="21">
        <v>17.312252678423675</v>
      </c>
      <c r="G1378" s="21">
        <v>18.280902940256937</v>
      </c>
      <c r="H1378" s="21">
        <v>17.429865412502171</v>
      </c>
    </row>
    <row r="1379" spans="1:8" x14ac:dyDescent="0.35">
      <c r="A1379" s="20" t="str">
        <f>B3&amp;C1366&amp;D1379</f>
        <v>DISTRIBUCION VOLUMEN X CRITERIO (Consumiciones)Tomates Ing.30-100MIL</v>
      </c>
      <c r="B1379" s="20">
        <v>0</v>
      </c>
      <c r="C1379" s="20">
        <v>0</v>
      </c>
      <c r="D1379" s="21" t="s">
        <v>148</v>
      </c>
      <c r="E1379" s="21">
        <v>18.521566450548146</v>
      </c>
      <c r="F1379" s="21">
        <v>18.914301052963577</v>
      </c>
      <c r="G1379" s="21">
        <v>20.122936415334536</v>
      </c>
      <c r="H1379" s="21">
        <v>19.200815821476564</v>
      </c>
    </row>
    <row r="1380" spans="1:8" x14ac:dyDescent="0.35">
      <c r="A1380" s="20" t="str">
        <f>B3&amp;C1366&amp;D1380</f>
        <v>DISTRIBUCION VOLUMEN X CRITERIO (Consumiciones)Tomates Ing.100-200MIL</v>
      </c>
      <c r="B1380" s="20">
        <v>0</v>
      </c>
      <c r="C1380" s="20">
        <v>0</v>
      </c>
      <c r="D1380" s="21" t="s">
        <v>149</v>
      </c>
      <c r="E1380" s="21">
        <v>12.837588813918185</v>
      </c>
      <c r="F1380" s="21">
        <v>13.819685372341262</v>
      </c>
      <c r="G1380" s="21">
        <v>14.205569711818447</v>
      </c>
      <c r="H1380" s="21">
        <v>11.326857757749595</v>
      </c>
    </row>
    <row r="1381" spans="1:8" x14ac:dyDescent="0.35">
      <c r="A1381" s="20" t="str">
        <f>B3&amp;C1366&amp;D1381</f>
        <v>DISTRIBUCION VOLUMEN X CRITERIO (Consumiciones)Tomates Ing.200-500MIL</v>
      </c>
      <c r="B1381" s="20">
        <v>0</v>
      </c>
      <c r="C1381" s="20">
        <v>0</v>
      </c>
      <c r="D1381" s="21" t="s">
        <v>150</v>
      </c>
      <c r="E1381" s="21">
        <v>12.215809384030583</v>
      </c>
      <c r="F1381" s="21">
        <v>13.560902905391679</v>
      </c>
      <c r="G1381" s="21">
        <v>11.209910927931114</v>
      </c>
      <c r="H1381" s="21">
        <v>11.588587185823638</v>
      </c>
    </row>
    <row r="1382" spans="1:8" x14ac:dyDescent="0.35">
      <c r="A1382" s="20" t="str">
        <f>B3&amp;C1366&amp;D1382</f>
        <v>DISTRIBUCION VOLUMEN X CRITERIO (Consumiciones)Tomates Ing.&gt;500MIL</v>
      </c>
      <c r="B1382" s="20">
        <v>0</v>
      </c>
      <c r="C1382" s="20">
        <v>0</v>
      </c>
      <c r="D1382" s="21" t="s">
        <v>151</v>
      </c>
      <c r="E1382" s="21">
        <v>17.175493407093008</v>
      </c>
      <c r="F1382" s="21">
        <v>19.554016778913528</v>
      </c>
      <c r="G1382" s="21">
        <v>22.215721352980001</v>
      </c>
      <c r="H1382" s="21">
        <v>22.521614305417184</v>
      </c>
    </row>
    <row r="1383" spans="1:8" x14ac:dyDescent="0.35">
      <c r="A1383" s="20" t="str">
        <f>B3&amp;C1366&amp;D1383</f>
        <v>DISTRIBUCION VOLUMEN X CRITERIO (Consumiciones)Tomates Ing.DE 15 A 19 AÑOS</v>
      </c>
      <c r="B1383" s="20">
        <v>0</v>
      </c>
      <c r="C1383" s="20">
        <v>0</v>
      </c>
      <c r="D1383" s="21" t="s">
        <v>152</v>
      </c>
      <c r="E1383" s="21">
        <v>2.8625715438061676</v>
      </c>
      <c r="F1383" s="21">
        <v>2.7395991279364869</v>
      </c>
      <c r="G1383" s="21">
        <v>0</v>
      </c>
      <c r="H1383" s="21">
        <v>2.0922319684307933</v>
      </c>
    </row>
    <row r="1384" spans="1:8" x14ac:dyDescent="0.35">
      <c r="A1384" s="20" t="str">
        <f>B3&amp;C1366&amp;D1384</f>
        <v>DISTRIBUCION VOLUMEN X CRITERIO (Consumiciones)Tomates Ing.DE 20 A 24 AÑOS</v>
      </c>
      <c r="B1384" s="20">
        <v>0</v>
      </c>
      <c r="C1384" s="20">
        <v>0</v>
      </c>
      <c r="D1384" s="21" t="s">
        <v>153</v>
      </c>
      <c r="E1384" s="21">
        <v>3.6330519373416754</v>
      </c>
      <c r="F1384" s="21">
        <v>2.4024486950955106</v>
      </c>
      <c r="G1384" s="21">
        <v>3.633441565739437</v>
      </c>
      <c r="H1384" s="21">
        <v>3.0298243732427572</v>
      </c>
    </row>
    <row r="1385" spans="1:8" x14ac:dyDescent="0.35">
      <c r="A1385" s="20" t="str">
        <f>B3&amp;C1366&amp;D1385</f>
        <v>DISTRIBUCION VOLUMEN X CRITERIO (Consumiciones)Tomates Ing.DE 25 A 34 AÑOS</v>
      </c>
      <c r="B1385" s="20">
        <v>0</v>
      </c>
      <c r="C1385" s="20">
        <v>0</v>
      </c>
      <c r="D1385" s="21" t="s">
        <v>154</v>
      </c>
      <c r="E1385" s="21">
        <v>10.79768280624589</v>
      </c>
      <c r="F1385" s="21">
        <v>10.687115914952376</v>
      </c>
      <c r="G1385" s="21">
        <v>11.032303184239618</v>
      </c>
      <c r="H1385" s="21">
        <v>8.9828512623782544</v>
      </c>
    </row>
    <row r="1386" spans="1:8" x14ac:dyDescent="0.35">
      <c r="A1386" s="20" t="str">
        <f>B3&amp;C1366&amp;D1386</f>
        <v>DISTRIBUCION VOLUMEN X CRITERIO (Consumiciones)Tomates Ing.DE 35 A 49 AÑOS</v>
      </c>
      <c r="B1386" s="20">
        <v>0</v>
      </c>
      <c r="C1386" s="20">
        <v>0</v>
      </c>
      <c r="D1386" s="21" t="s">
        <v>155</v>
      </c>
      <c r="E1386" s="21">
        <v>29.428646993837166</v>
      </c>
      <c r="F1386" s="21">
        <v>30.07382027549188</v>
      </c>
      <c r="G1386" s="21">
        <v>26.076726831351571</v>
      </c>
      <c r="H1386" s="21">
        <v>24.572518055501387</v>
      </c>
    </row>
    <row r="1387" spans="1:8" x14ac:dyDescent="0.35">
      <c r="A1387" s="20" t="str">
        <f>B3&amp;C1366&amp;D1387</f>
        <v>DISTRIBUCION VOLUMEN X CRITERIO (Consumiciones)Tomates Ing.DE 50 A 59 AÑOS</v>
      </c>
      <c r="B1387" s="20">
        <v>0</v>
      </c>
      <c r="C1387" s="20">
        <v>0</v>
      </c>
      <c r="D1387" s="21" t="s">
        <v>156</v>
      </c>
      <c r="E1387" s="21">
        <v>24.586222169520266</v>
      </c>
      <c r="F1387" s="21">
        <v>24.846403984526038</v>
      </c>
      <c r="G1387" s="21">
        <v>26.104966702698722</v>
      </c>
      <c r="H1387" s="21">
        <v>27.117732151024477</v>
      </c>
    </row>
    <row r="1388" spans="1:8" x14ac:dyDescent="0.35">
      <c r="A1388" s="20" t="str">
        <f>B3&amp;C1366&amp;D1388</f>
        <v>DISTRIBUCION VOLUMEN X CRITERIO (Consumiciones)Tomates Ing.DE 60 A 75 AÑOS</v>
      </c>
      <c r="B1388" s="20">
        <v>0</v>
      </c>
      <c r="C1388" s="20">
        <v>0</v>
      </c>
      <c r="D1388" s="21" t="s">
        <v>157</v>
      </c>
      <c r="E1388" s="21">
        <v>28.691830672109635</v>
      </c>
      <c r="F1388" s="21">
        <v>29.250614160600868</v>
      </c>
      <c r="G1388" s="21">
        <v>31.222002783119013</v>
      </c>
      <c r="H1388" s="21">
        <v>34.204835541594129</v>
      </c>
    </row>
    <row r="1389" spans="1:8" x14ac:dyDescent="0.35">
      <c r="A1389" s="20" t="str">
        <f>B3&amp;C1366&amp;D1389</f>
        <v>DISTRIBUCION VOLUMEN X CRITERIO (Consumiciones)Tomates Ing.ALTA Y MEDIA ALTA</v>
      </c>
      <c r="B1389" s="20">
        <v>0</v>
      </c>
      <c r="C1389" s="20">
        <v>0</v>
      </c>
      <c r="D1389" s="21" t="s">
        <v>158</v>
      </c>
      <c r="E1389" s="21">
        <v>28.671736026093654</v>
      </c>
      <c r="F1389" s="21">
        <v>30.549333187723899</v>
      </c>
      <c r="G1389" s="21">
        <v>29.856951360806246</v>
      </c>
      <c r="H1389" s="21">
        <v>36.789143298811901</v>
      </c>
    </row>
    <row r="1390" spans="1:8" x14ac:dyDescent="0.35">
      <c r="A1390" s="20" t="str">
        <f>B3&amp;C1366&amp;D1390</f>
        <v>DISTRIBUCION VOLUMEN X CRITERIO (Consumiciones)Tomates Ing.MEDIA</v>
      </c>
      <c r="B1390" s="20">
        <v>0</v>
      </c>
      <c r="C1390" s="20">
        <v>0</v>
      </c>
      <c r="D1390" s="21" t="s">
        <v>159</v>
      </c>
      <c r="E1390" s="21">
        <v>32.839479903210986</v>
      </c>
      <c r="F1390" s="21">
        <v>31.527636459366686</v>
      </c>
      <c r="G1390" s="21">
        <v>30.322194045923506</v>
      </c>
      <c r="H1390" s="21">
        <v>26.560059139079655</v>
      </c>
    </row>
    <row r="1391" spans="1:8" x14ac:dyDescent="0.35">
      <c r="A1391" s="20" t="str">
        <f>B3&amp;C1366&amp;D1391</f>
        <v>DISTRIBUCION VOLUMEN X CRITERIO (Consumiciones)Tomates Ing.MEDIA BAJA</v>
      </c>
      <c r="B1391" s="20">
        <v>0</v>
      </c>
      <c r="C1391" s="20">
        <v>0</v>
      </c>
      <c r="D1391" s="21" t="s">
        <v>160</v>
      </c>
      <c r="E1391" s="21">
        <v>19.217484977779701</v>
      </c>
      <c r="F1391" s="21">
        <v>21.191004121685509</v>
      </c>
      <c r="G1391" s="21">
        <v>21.833946695710278</v>
      </c>
      <c r="H1391" s="21">
        <v>20.885153892790917</v>
      </c>
    </row>
    <row r="1392" spans="1:8" x14ac:dyDescent="0.35">
      <c r="A1392" s="20" t="str">
        <f>B3&amp;C1366&amp;D1392</f>
        <v>DISTRIBUCION VOLUMEN X CRITERIO (Consumiciones)Tomates Ing.BAJA</v>
      </c>
      <c r="B1392" s="20">
        <v>0</v>
      </c>
      <c r="C1392" s="20">
        <v>0</v>
      </c>
      <c r="D1392" s="21" t="s">
        <v>161</v>
      </c>
      <c r="E1392" s="21">
        <v>19.271302008563666</v>
      </c>
      <c r="F1392" s="21">
        <v>16.732029271510047</v>
      </c>
      <c r="G1392" s="21">
        <v>17.98690789755997</v>
      </c>
      <c r="H1392" s="21">
        <v>15.765634805546592</v>
      </c>
    </row>
    <row r="1393" spans="1:8" x14ac:dyDescent="0.35">
      <c r="A1393" s="20" t="str">
        <f>B3&amp;C1366&amp;D1393</f>
        <v>DISTRIBUCION VOLUMEN X CRITERIO (Consumiciones)Tomates Ing.HOMBRE</v>
      </c>
      <c r="B1393" s="20">
        <v>0</v>
      </c>
      <c r="C1393" s="20">
        <v>0</v>
      </c>
      <c r="D1393" s="21" t="s">
        <v>162</v>
      </c>
      <c r="E1393" s="21">
        <v>53.389109873949828</v>
      </c>
      <c r="F1393" s="21">
        <v>52.593776029599745</v>
      </c>
      <c r="G1393" s="21">
        <v>52.263429775286639</v>
      </c>
      <c r="H1393" s="21">
        <v>51.922596233961002</v>
      </c>
    </row>
    <row r="1394" spans="1:8" x14ac:dyDescent="0.35">
      <c r="A1394" s="20" t="str">
        <f>B3&amp;C1366&amp;D1394</f>
        <v>DISTRIBUCION VOLUMEN X CRITERIO (Consumiciones)Tomates Ing.MUJER</v>
      </c>
      <c r="B1394" s="20">
        <v>0</v>
      </c>
      <c r="C1394" s="20">
        <v>0</v>
      </c>
      <c r="D1394" s="21" t="s">
        <v>163</v>
      </c>
      <c r="E1394" s="21">
        <v>46.610895957346173</v>
      </c>
      <c r="F1394" s="21">
        <v>47.406223970400269</v>
      </c>
      <c r="G1394" s="21">
        <v>47.736570224713368</v>
      </c>
      <c r="H1394" s="21">
        <v>48.077403766038991</v>
      </c>
    </row>
    <row r="1395" spans="1:8" x14ac:dyDescent="0.35">
      <c r="A1395" s="20" t="str">
        <f>B3&amp;C1395&amp;D1395</f>
        <v>DISTRIBUCION VOLUMEN X CRITERIO (Consumiciones)Judías verdes Ing.T.ESPAÑA</v>
      </c>
      <c r="B1395" s="20">
        <v>0</v>
      </c>
      <c r="C1395" s="20" t="s">
        <v>94</v>
      </c>
      <c r="D1395" s="21" t="s">
        <v>135</v>
      </c>
      <c r="E1395" s="21">
        <v>100</v>
      </c>
      <c r="F1395" s="21">
        <v>100</v>
      </c>
      <c r="G1395" s="21">
        <v>100</v>
      </c>
      <c r="H1395" s="21">
        <v>100</v>
      </c>
    </row>
    <row r="1396" spans="1:8" x14ac:dyDescent="0.35">
      <c r="A1396" s="20" t="str">
        <f>B3&amp;C1395&amp;D1396</f>
        <v>DISTRIBUCION VOLUMEN X CRITERIO (Consumiciones)Judías verdes Ing.BCN AM</v>
      </c>
      <c r="B1396" s="20">
        <v>0</v>
      </c>
      <c r="C1396" s="20">
        <v>0</v>
      </c>
      <c r="D1396" s="21" t="s">
        <v>136</v>
      </c>
      <c r="E1396" s="21">
        <v>0</v>
      </c>
      <c r="F1396" s="21">
        <v>0</v>
      </c>
      <c r="G1396" s="21">
        <v>0</v>
      </c>
      <c r="H1396" s="21">
        <v>0</v>
      </c>
    </row>
    <row r="1397" spans="1:8" x14ac:dyDescent="0.35">
      <c r="A1397" s="20" t="str">
        <f>B3&amp;C1395&amp;D1397</f>
        <v>DISTRIBUCION VOLUMEN X CRITERIO (Consumiciones)Judías verdes Ing.REST.CAT ARAGON</v>
      </c>
      <c r="B1397" s="20">
        <v>0</v>
      </c>
      <c r="C1397" s="20">
        <v>0</v>
      </c>
      <c r="D1397" s="21" t="s">
        <v>137</v>
      </c>
      <c r="E1397" s="21">
        <v>0</v>
      </c>
      <c r="F1397" s="21">
        <v>0</v>
      </c>
      <c r="G1397" s="21">
        <v>0</v>
      </c>
      <c r="H1397" s="21">
        <v>0</v>
      </c>
    </row>
    <row r="1398" spans="1:8" x14ac:dyDescent="0.35">
      <c r="A1398" s="20" t="str">
        <f>B3&amp;C1395&amp;D1398</f>
        <v>DISTRIBUCION VOLUMEN X CRITERIO (Consumiciones)Judías verdes Ing.LEVANTE</v>
      </c>
      <c r="B1398" s="20">
        <v>0</v>
      </c>
      <c r="C1398" s="20">
        <v>0</v>
      </c>
      <c r="D1398" s="21" t="s">
        <v>138</v>
      </c>
      <c r="E1398" s="21">
        <v>0</v>
      </c>
      <c r="F1398" s="21">
        <v>0</v>
      </c>
      <c r="G1398" s="21">
        <v>0</v>
      </c>
      <c r="H1398" s="21">
        <v>0</v>
      </c>
    </row>
    <row r="1399" spans="1:8" x14ac:dyDescent="0.35">
      <c r="A1399" s="20" t="str">
        <f>B3&amp;C1395&amp;D1399</f>
        <v>DISTRIBUCION VOLUMEN X CRITERIO (Consumiciones)Judías verdes Ing.ANDALUCIA</v>
      </c>
      <c r="B1399" s="20">
        <v>0</v>
      </c>
      <c r="C1399" s="20">
        <v>0</v>
      </c>
      <c r="D1399" s="21" t="s">
        <v>139</v>
      </c>
      <c r="E1399" s="21">
        <v>11.253949179107019</v>
      </c>
      <c r="F1399" s="21">
        <v>12.789558161201933</v>
      </c>
      <c r="G1399" s="21">
        <v>0</v>
      </c>
      <c r="H1399" s="21">
        <v>0</v>
      </c>
    </row>
    <row r="1400" spans="1:8" x14ac:dyDescent="0.35">
      <c r="A1400" s="20" t="str">
        <f>B3&amp;C1395&amp;D1400</f>
        <v>DISTRIBUCION VOLUMEN X CRITERIO (Consumiciones)Judías verdes Ing.MDD AM</v>
      </c>
      <c r="B1400" s="20">
        <v>0</v>
      </c>
      <c r="C1400" s="20">
        <v>0</v>
      </c>
      <c r="D1400" s="21" t="s">
        <v>140</v>
      </c>
      <c r="E1400" s="21">
        <v>14.109729704775106</v>
      </c>
      <c r="F1400" s="21">
        <v>12.99979642856961</v>
      </c>
      <c r="G1400" s="21">
        <v>0</v>
      </c>
      <c r="H1400" s="21">
        <v>0</v>
      </c>
    </row>
    <row r="1401" spans="1:8" x14ac:dyDescent="0.35">
      <c r="A1401" s="20" t="str">
        <f>B3&amp;C1395&amp;D1401</f>
        <v>DISTRIBUCION VOLUMEN X CRITERIO (Consumiciones)Judías verdes Ing.RTO CENTRO</v>
      </c>
      <c r="B1401" s="20">
        <v>0</v>
      </c>
      <c r="C1401" s="20">
        <v>0</v>
      </c>
      <c r="D1401" s="21" t="s">
        <v>141</v>
      </c>
      <c r="E1401" s="21">
        <v>0</v>
      </c>
      <c r="F1401" s="21">
        <v>0</v>
      </c>
      <c r="G1401" s="21">
        <v>0</v>
      </c>
      <c r="H1401" s="21">
        <v>0</v>
      </c>
    </row>
    <row r="1402" spans="1:8" x14ac:dyDescent="0.35">
      <c r="A1402" s="20" t="str">
        <f>B3&amp;C1395&amp;D1402</f>
        <v>DISTRIBUCION VOLUMEN X CRITERIO (Consumiciones)Judías verdes Ing.NORTE-CENTRO</v>
      </c>
      <c r="B1402" s="20">
        <v>0</v>
      </c>
      <c r="C1402" s="20">
        <v>0</v>
      </c>
      <c r="D1402" s="21" t="s">
        <v>142</v>
      </c>
      <c r="E1402" s="21">
        <v>0</v>
      </c>
      <c r="F1402" s="21">
        <v>0</v>
      </c>
      <c r="G1402" s="21">
        <v>0</v>
      </c>
      <c r="H1402" s="21">
        <v>0</v>
      </c>
    </row>
    <row r="1403" spans="1:8" x14ac:dyDescent="0.35">
      <c r="A1403" s="20" t="str">
        <f>B3&amp;C1395&amp;D1403</f>
        <v>DISTRIBUCION VOLUMEN X CRITERIO (Consumiciones)Judías verdes Ing.NOROESTE</v>
      </c>
      <c r="B1403" s="20">
        <v>0</v>
      </c>
      <c r="C1403" s="20">
        <v>0</v>
      </c>
      <c r="D1403" s="21" t="s">
        <v>143</v>
      </c>
      <c r="E1403" s="21">
        <v>0</v>
      </c>
      <c r="F1403" s="21">
        <v>0</v>
      </c>
      <c r="G1403" s="21">
        <v>0</v>
      </c>
      <c r="H1403" s="21">
        <v>0</v>
      </c>
    </row>
    <row r="1404" spans="1:8" x14ac:dyDescent="0.35">
      <c r="A1404" s="20" t="str">
        <f>B3&amp;C1395&amp;D1404</f>
        <v>DISTRIBUCION VOLUMEN X CRITERIO (Consumiciones)Judías verdes Ing.&lt;2MIL</v>
      </c>
      <c r="B1404" s="20">
        <v>0</v>
      </c>
      <c r="C1404" s="20">
        <v>0</v>
      </c>
      <c r="D1404" s="21" t="s">
        <v>144</v>
      </c>
      <c r="E1404" s="21">
        <v>0</v>
      </c>
      <c r="F1404" s="21">
        <v>0</v>
      </c>
      <c r="G1404" s="21">
        <v>0</v>
      </c>
      <c r="H1404" s="21">
        <v>0</v>
      </c>
    </row>
    <row r="1405" spans="1:8" x14ac:dyDescent="0.35">
      <c r="A1405" s="20" t="str">
        <f>B3&amp;C1395&amp;D1405</f>
        <v>DISTRIBUCION VOLUMEN X CRITERIO (Consumiciones)Judías verdes Ing.2-5MIL</v>
      </c>
      <c r="B1405" s="20">
        <v>0</v>
      </c>
      <c r="C1405" s="20">
        <v>0</v>
      </c>
      <c r="D1405" s="21" t="s">
        <v>145</v>
      </c>
      <c r="E1405" s="21">
        <v>0</v>
      </c>
      <c r="F1405" s="21">
        <v>0</v>
      </c>
      <c r="G1405" s="21">
        <v>0</v>
      </c>
      <c r="H1405" s="21">
        <v>0</v>
      </c>
    </row>
    <row r="1406" spans="1:8" x14ac:dyDescent="0.35">
      <c r="A1406" s="20" t="str">
        <f>B3&amp;C1395&amp;D1406</f>
        <v>DISTRIBUCION VOLUMEN X CRITERIO (Consumiciones)Judías verdes Ing.5-10MIL</v>
      </c>
      <c r="B1406" s="20">
        <v>0</v>
      </c>
      <c r="C1406" s="20">
        <v>0</v>
      </c>
      <c r="D1406" s="21" t="s">
        <v>146</v>
      </c>
      <c r="E1406" s="21">
        <v>0</v>
      </c>
      <c r="F1406" s="21">
        <v>0</v>
      </c>
      <c r="G1406" s="21">
        <v>0</v>
      </c>
      <c r="H1406" s="21">
        <v>0</v>
      </c>
    </row>
    <row r="1407" spans="1:8" x14ac:dyDescent="0.35">
      <c r="A1407" s="20" t="str">
        <f>B3&amp;C1395&amp;D1407</f>
        <v>DISTRIBUCION VOLUMEN X CRITERIO (Consumiciones)Judías verdes Ing.10-30MIL</v>
      </c>
      <c r="B1407" s="20">
        <v>0</v>
      </c>
      <c r="C1407" s="20">
        <v>0</v>
      </c>
      <c r="D1407" s="21" t="s">
        <v>147</v>
      </c>
      <c r="E1407" s="21">
        <v>22.652477368143465</v>
      </c>
      <c r="F1407" s="21">
        <v>0</v>
      </c>
      <c r="G1407" s="21">
        <v>0</v>
      </c>
      <c r="H1407" s="21">
        <v>0</v>
      </c>
    </row>
    <row r="1408" spans="1:8" x14ac:dyDescent="0.35">
      <c r="A1408" s="20" t="str">
        <f>B3&amp;C1395&amp;D1408</f>
        <v>DISTRIBUCION VOLUMEN X CRITERIO (Consumiciones)Judías verdes Ing.30-100MIL</v>
      </c>
      <c r="B1408" s="20">
        <v>0</v>
      </c>
      <c r="C1408" s="20">
        <v>0</v>
      </c>
      <c r="D1408" s="21" t="s">
        <v>148</v>
      </c>
      <c r="E1408" s="21">
        <v>20.099266999048901</v>
      </c>
      <c r="F1408" s="21">
        <v>14.220827620851159</v>
      </c>
      <c r="G1408" s="21">
        <v>0</v>
      </c>
      <c r="H1408" s="21">
        <v>0</v>
      </c>
    </row>
    <row r="1409" spans="1:8" x14ac:dyDescent="0.35">
      <c r="A1409" s="20" t="str">
        <f>B3&amp;C1395&amp;D1409</f>
        <v>DISTRIBUCION VOLUMEN X CRITERIO (Consumiciones)Judías verdes Ing.100-200MIL</v>
      </c>
      <c r="B1409" s="20">
        <v>0</v>
      </c>
      <c r="C1409" s="20">
        <v>0</v>
      </c>
      <c r="D1409" s="21" t="s">
        <v>149</v>
      </c>
      <c r="E1409" s="21">
        <v>0</v>
      </c>
      <c r="F1409" s="21">
        <v>0</v>
      </c>
      <c r="G1409" s="21">
        <v>0</v>
      </c>
      <c r="H1409" s="21">
        <v>0</v>
      </c>
    </row>
    <row r="1410" spans="1:8" x14ac:dyDescent="0.35">
      <c r="A1410" s="20" t="str">
        <f>B3&amp;C1395&amp;D1410</f>
        <v>DISTRIBUCION VOLUMEN X CRITERIO (Consumiciones)Judías verdes Ing.200-500MIL</v>
      </c>
      <c r="B1410" s="20">
        <v>0</v>
      </c>
      <c r="C1410" s="20">
        <v>0</v>
      </c>
      <c r="D1410" s="21" t="s">
        <v>150</v>
      </c>
      <c r="E1410" s="21">
        <v>0</v>
      </c>
      <c r="F1410" s="21">
        <v>0</v>
      </c>
      <c r="G1410" s="21">
        <v>0</v>
      </c>
      <c r="H1410" s="21">
        <v>0</v>
      </c>
    </row>
    <row r="1411" spans="1:8" x14ac:dyDescent="0.35">
      <c r="A1411" s="20" t="str">
        <f>B3&amp;C1395&amp;D1411</f>
        <v>DISTRIBUCION VOLUMEN X CRITERIO (Consumiciones)Judías verdes Ing.&gt;500MIL</v>
      </c>
      <c r="B1411" s="20">
        <v>0</v>
      </c>
      <c r="C1411" s="20">
        <v>0</v>
      </c>
      <c r="D1411" s="21" t="s">
        <v>151</v>
      </c>
      <c r="E1411" s="21">
        <v>18.129584836644465</v>
      </c>
      <c r="F1411" s="21">
        <v>25.970831569278079</v>
      </c>
      <c r="G1411" s="21">
        <v>32.723824192035792</v>
      </c>
      <c r="H1411" s="21">
        <v>0</v>
      </c>
    </row>
    <row r="1412" spans="1:8" x14ac:dyDescent="0.35">
      <c r="A1412" s="20" t="str">
        <f>B3&amp;C1395&amp;D1412</f>
        <v>DISTRIBUCION VOLUMEN X CRITERIO (Consumiciones)Judías verdes Ing.DE 15 A 19 AÑOS</v>
      </c>
      <c r="B1412" s="20">
        <v>0</v>
      </c>
      <c r="C1412" s="20">
        <v>0</v>
      </c>
      <c r="D1412" s="21" t="s">
        <v>152</v>
      </c>
      <c r="E1412" s="21">
        <v>0</v>
      </c>
      <c r="F1412" s="21">
        <v>0</v>
      </c>
      <c r="G1412" s="21">
        <v>0</v>
      </c>
      <c r="H1412" s="21">
        <v>0</v>
      </c>
    </row>
    <row r="1413" spans="1:8" x14ac:dyDescent="0.35">
      <c r="A1413" s="20" t="str">
        <f>B3&amp;C1395&amp;D1413</f>
        <v>DISTRIBUCION VOLUMEN X CRITERIO (Consumiciones)Judías verdes Ing.DE 20 A 24 AÑOS</v>
      </c>
      <c r="B1413" s="20">
        <v>0</v>
      </c>
      <c r="C1413" s="20">
        <v>0</v>
      </c>
      <c r="D1413" s="21" t="s">
        <v>153</v>
      </c>
      <c r="E1413" s="21">
        <v>0</v>
      </c>
      <c r="F1413" s="21">
        <v>0</v>
      </c>
      <c r="G1413" s="21">
        <v>0</v>
      </c>
      <c r="H1413" s="21">
        <v>0</v>
      </c>
    </row>
    <row r="1414" spans="1:8" x14ac:dyDescent="0.35">
      <c r="A1414" s="20" t="str">
        <f>B3&amp;C1395&amp;D1414</f>
        <v>DISTRIBUCION VOLUMEN X CRITERIO (Consumiciones)Judías verdes Ing.DE 25 A 34 AÑOS</v>
      </c>
      <c r="B1414" s="20">
        <v>0</v>
      </c>
      <c r="C1414" s="20">
        <v>0</v>
      </c>
      <c r="D1414" s="21" t="s">
        <v>154</v>
      </c>
      <c r="E1414" s="21">
        <v>0</v>
      </c>
      <c r="F1414" s="21">
        <v>0</v>
      </c>
      <c r="G1414" s="21">
        <v>0</v>
      </c>
      <c r="H1414" s="21">
        <v>0</v>
      </c>
    </row>
    <row r="1415" spans="1:8" x14ac:dyDescent="0.35">
      <c r="A1415" s="20" t="str">
        <f>B3&amp;C1395&amp;D1415</f>
        <v>DISTRIBUCION VOLUMEN X CRITERIO (Consumiciones)Judías verdes Ing.DE 35 A 49 AÑOS</v>
      </c>
      <c r="B1415" s="20">
        <v>0</v>
      </c>
      <c r="C1415" s="20">
        <v>0</v>
      </c>
      <c r="D1415" s="21" t="s">
        <v>155</v>
      </c>
      <c r="E1415" s="21">
        <v>15.937071211164644</v>
      </c>
      <c r="F1415" s="21">
        <v>12.675976657045606</v>
      </c>
      <c r="G1415" s="21">
        <v>13.972853628028917</v>
      </c>
      <c r="H1415" s="21">
        <v>16.375331521688008</v>
      </c>
    </row>
    <row r="1416" spans="1:8" x14ac:dyDescent="0.35">
      <c r="A1416" s="20" t="str">
        <f>B3&amp;C1395&amp;D1416</f>
        <v>DISTRIBUCION VOLUMEN X CRITERIO (Consumiciones)Judías verdes Ing.DE 50 A 59 AÑOS</v>
      </c>
      <c r="B1416" s="20">
        <v>0</v>
      </c>
      <c r="C1416" s="20">
        <v>0</v>
      </c>
      <c r="D1416" s="21" t="s">
        <v>156</v>
      </c>
      <c r="E1416" s="21">
        <v>31.726583603751131</v>
      </c>
      <c r="F1416" s="21">
        <v>22.511449164385493</v>
      </c>
      <c r="G1416" s="21">
        <v>25.187895125706234</v>
      </c>
      <c r="H1416" s="21">
        <v>20.811082023708536</v>
      </c>
    </row>
    <row r="1417" spans="1:8" x14ac:dyDescent="0.35">
      <c r="A1417" s="20" t="str">
        <f>B3&amp;C1395&amp;D1417</f>
        <v>DISTRIBUCION VOLUMEN X CRITERIO (Consumiciones)Judías verdes Ing.DE 60 A 75 AÑOS</v>
      </c>
      <c r="B1417" s="20">
        <v>0</v>
      </c>
      <c r="C1417" s="20">
        <v>0</v>
      </c>
      <c r="D1417" s="21" t="s">
        <v>157</v>
      </c>
      <c r="E1417" s="21">
        <v>48.93951854472887</v>
      </c>
      <c r="F1417" s="21">
        <v>60.411237579649956</v>
      </c>
      <c r="G1417" s="21">
        <v>54.20938159301096</v>
      </c>
      <c r="H1417" s="21">
        <v>57.136964038784932</v>
      </c>
    </row>
    <row r="1418" spans="1:8" x14ac:dyDescent="0.35">
      <c r="A1418" s="20" t="str">
        <f>B3&amp;C1395&amp;D1418</f>
        <v>DISTRIBUCION VOLUMEN X CRITERIO (Consumiciones)Judías verdes Ing.ALTA Y MEDIA ALTA</v>
      </c>
      <c r="B1418" s="20">
        <v>0</v>
      </c>
      <c r="C1418" s="20">
        <v>0</v>
      </c>
      <c r="D1418" s="21" t="s">
        <v>158</v>
      </c>
      <c r="E1418" s="21">
        <v>25.119239977587149</v>
      </c>
      <c r="F1418" s="21">
        <v>31.460685058257315</v>
      </c>
      <c r="G1418" s="21">
        <v>33.257816376569124</v>
      </c>
      <c r="H1418" s="21">
        <v>36.782293241965327</v>
      </c>
    </row>
    <row r="1419" spans="1:8" x14ac:dyDescent="0.35">
      <c r="A1419" s="20" t="str">
        <f>B3&amp;C1395&amp;D1419</f>
        <v>DISTRIBUCION VOLUMEN X CRITERIO (Consumiciones)Judías verdes Ing.MEDIA</v>
      </c>
      <c r="B1419" s="20">
        <v>0</v>
      </c>
      <c r="C1419" s="20">
        <v>0</v>
      </c>
      <c r="D1419" s="21" t="s">
        <v>159</v>
      </c>
      <c r="E1419" s="21">
        <v>31.892023938928638</v>
      </c>
      <c r="F1419" s="21">
        <v>20.128392653989923</v>
      </c>
      <c r="G1419" s="21">
        <v>29.916058345455269</v>
      </c>
      <c r="H1419" s="21">
        <v>23.929889768519981</v>
      </c>
    </row>
    <row r="1420" spans="1:8" x14ac:dyDescent="0.35">
      <c r="A1420" s="20" t="str">
        <f>B3&amp;C1395&amp;D1420</f>
        <v>DISTRIBUCION VOLUMEN X CRITERIO (Consumiciones)Judías verdes Ing.MEDIA BAJA</v>
      </c>
      <c r="B1420" s="20">
        <v>0</v>
      </c>
      <c r="C1420" s="20">
        <v>0</v>
      </c>
      <c r="D1420" s="21" t="s">
        <v>160</v>
      </c>
      <c r="E1420" s="21">
        <v>21.35351529152128</v>
      </c>
      <c r="F1420" s="21">
        <v>29.134950972910588</v>
      </c>
      <c r="G1420" s="21">
        <v>0</v>
      </c>
      <c r="H1420" s="21">
        <v>0</v>
      </c>
    </row>
    <row r="1421" spans="1:8" x14ac:dyDescent="0.35">
      <c r="A1421" s="20" t="str">
        <f>B3&amp;C1395&amp;D1421</f>
        <v>DISTRIBUCION VOLUMEN X CRITERIO (Consumiciones)Judías verdes Ing.BAJA</v>
      </c>
      <c r="B1421" s="20">
        <v>0</v>
      </c>
      <c r="C1421" s="20">
        <v>0</v>
      </c>
      <c r="D1421" s="21" t="s">
        <v>161</v>
      </c>
      <c r="E1421" s="21">
        <v>0</v>
      </c>
      <c r="F1421" s="21">
        <v>0</v>
      </c>
      <c r="G1421" s="21">
        <v>0</v>
      </c>
      <c r="H1421" s="21">
        <v>0</v>
      </c>
    </row>
    <row r="1422" spans="1:8" x14ac:dyDescent="0.35">
      <c r="A1422" s="20" t="str">
        <f>B3&amp;C1395&amp;D1422</f>
        <v>DISTRIBUCION VOLUMEN X CRITERIO (Consumiciones)Judías verdes Ing.HOMBRE</v>
      </c>
      <c r="B1422" s="20">
        <v>0</v>
      </c>
      <c r="C1422" s="20">
        <v>0</v>
      </c>
      <c r="D1422" s="21" t="s">
        <v>162</v>
      </c>
      <c r="E1422" s="21">
        <v>68.678833585781007</v>
      </c>
      <c r="F1422" s="21">
        <v>73.669058066912783</v>
      </c>
      <c r="G1422" s="21">
        <v>61.004239544902539</v>
      </c>
      <c r="H1422" s="21">
        <v>70.317430805828025</v>
      </c>
    </row>
    <row r="1423" spans="1:8" x14ac:dyDescent="0.35">
      <c r="A1423" s="20" t="str">
        <f>B3&amp;C1395&amp;D1423</f>
        <v>DISTRIBUCION VOLUMEN X CRITERIO (Consumiciones)Judías verdes Ing.MUJER</v>
      </c>
      <c r="B1423" s="20">
        <v>0</v>
      </c>
      <c r="C1423" s="20">
        <v>0</v>
      </c>
      <c r="D1423" s="21" t="s">
        <v>163</v>
      </c>
      <c r="E1423" s="21">
        <v>31.321168412749262</v>
      </c>
      <c r="F1423" s="21">
        <v>26.330939021804706</v>
      </c>
      <c r="G1423" s="21">
        <v>38.995760455097461</v>
      </c>
      <c r="H1423" s="21">
        <v>29.682569194171972</v>
      </c>
    </row>
    <row r="1424" spans="1:8" x14ac:dyDescent="0.35">
      <c r="A1424" s="20" t="str">
        <f>B3&amp;C1424&amp;D1424</f>
        <v>DISTRIBUCION VOLUMEN X CRITERIO (Consumiciones)Patatas Ing.T.ESPAÑA</v>
      </c>
      <c r="B1424" s="20">
        <v>0</v>
      </c>
      <c r="C1424" s="20" t="s">
        <v>95</v>
      </c>
      <c r="D1424" s="21" t="s">
        <v>135</v>
      </c>
      <c r="E1424" s="21">
        <v>100</v>
      </c>
      <c r="F1424" s="21">
        <v>100</v>
      </c>
      <c r="G1424" s="21">
        <v>100</v>
      </c>
      <c r="H1424" s="21">
        <v>100</v>
      </c>
    </row>
    <row r="1425" spans="1:8" x14ac:dyDescent="0.35">
      <c r="A1425" s="20" t="str">
        <f>B3&amp;C1424&amp;D1425</f>
        <v>DISTRIBUCION VOLUMEN X CRITERIO (Consumiciones)Patatas Ing.BCN AM</v>
      </c>
      <c r="B1425" s="20">
        <v>0</v>
      </c>
      <c r="C1425" s="20">
        <v>0</v>
      </c>
      <c r="D1425" s="21" t="s">
        <v>136</v>
      </c>
      <c r="E1425" s="21">
        <v>8.9313086351748812</v>
      </c>
      <c r="F1425" s="21">
        <v>9.0662159936890063</v>
      </c>
      <c r="G1425" s="21">
        <v>7.3437815264892929</v>
      </c>
      <c r="H1425" s="21">
        <v>6.9886626062940991</v>
      </c>
    </row>
    <row r="1426" spans="1:8" x14ac:dyDescent="0.35">
      <c r="A1426" s="20" t="str">
        <f>B3&amp;C1424&amp;D1426</f>
        <v>DISTRIBUCION VOLUMEN X CRITERIO (Consumiciones)Patatas Ing.REST.CAT ARAGON</v>
      </c>
      <c r="B1426" s="20">
        <v>0</v>
      </c>
      <c r="C1426" s="20">
        <v>0</v>
      </c>
      <c r="D1426" s="21" t="s">
        <v>137</v>
      </c>
      <c r="E1426" s="21">
        <v>12.393857592407622</v>
      </c>
      <c r="F1426" s="21">
        <v>10.203752452851644</v>
      </c>
      <c r="G1426" s="21">
        <v>8.950384745309746</v>
      </c>
      <c r="H1426" s="21">
        <v>9.4069840953843595</v>
      </c>
    </row>
    <row r="1427" spans="1:8" x14ac:dyDescent="0.35">
      <c r="A1427" s="20" t="str">
        <f>B3&amp;C1424&amp;D1427</f>
        <v>DISTRIBUCION VOLUMEN X CRITERIO (Consumiciones)Patatas Ing.LEVANTE</v>
      </c>
      <c r="B1427" s="20">
        <v>0</v>
      </c>
      <c r="C1427" s="20">
        <v>0</v>
      </c>
      <c r="D1427" s="21" t="s">
        <v>138</v>
      </c>
      <c r="E1427" s="21">
        <v>15.315134843237633</v>
      </c>
      <c r="F1427" s="21">
        <v>16.080357816561705</v>
      </c>
      <c r="G1427" s="21">
        <v>16.506323761674395</v>
      </c>
      <c r="H1427" s="21">
        <v>15.575702722549098</v>
      </c>
    </row>
    <row r="1428" spans="1:8" x14ac:dyDescent="0.35">
      <c r="A1428" s="20" t="str">
        <f>B3&amp;C1424&amp;D1428</f>
        <v>DISTRIBUCION VOLUMEN X CRITERIO (Consumiciones)Patatas Ing.ANDALUCIA</v>
      </c>
      <c r="B1428" s="20">
        <v>0</v>
      </c>
      <c r="C1428" s="20">
        <v>0</v>
      </c>
      <c r="D1428" s="21" t="s">
        <v>139</v>
      </c>
      <c r="E1428" s="21">
        <v>21.312719830227469</v>
      </c>
      <c r="F1428" s="21">
        <v>21.753259115338803</v>
      </c>
      <c r="G1428" s="21">
        <v>22.670332188788262</v>
      </c>
      <c r="H1428" s="21">
        <v>21.637755586909467</v>
      </c>
    </row>
    <row r="1429" spans="1:8" x14ac:dyDescent="0.35">
      <c r="A1429" s="20" t="str">
        <f>B3&amp;C1424&amp;D1429</f>
        <v>DISTRIBUCION VOLUMEN X CRITERIO (Consumiciones)Patatas Ing.MDD AM</v>
      </c>
      <c r="B1429" s="20">
        <v>0</v>
      </c>
      <c r="C1429" s="20">
        <v>0</v>
      </c>
      <c r="D1429" s="21" t="s">
        <v>140</v>
      </c>
      <c r="E1429" s="21">
        <v>16.438294793951162</v>
      </c>
      <c r="F1429" s="21">
        <v>16.623079736787869</v>
      </c>
      <c r="G1429" s="21">
        <v>19.162722431873593</v>
      </c>
      <c r="H1429" s="21">
        <v>18.909221261844689</v>
      </c>
    </row>
    <row r="1430" spans="1:8" x14ac:dyDescent="0.35">
      <c r="A1430" s="20" t="str">
        <f>B3&amp;C1424&amp;D1430</f>
        <v>DISTRIBUCION VOLUMEN X CRITERIO (Consumiciones)Patatas Ing.RTO CENTRO</v>
      </c>
      <c r="B1430" s="20">
        <v>0</v>
      </c>
      <c r="C1430" s="20">
        <v>0</v>
      </c>
      <c r="D1430" s="21" t="s">
        <v>141</v>
      </c>
      <c r="E1430" s="21">
        <v>8.1378827503967379</v>
      </c>
      <c r="F1430" s="21">
        <v>8.5027296078567467</v>
      </c>
      <c r="G1430" s="21">
        <v>8.8149885067506499</v>
      </c>
      <c r="H1430" s="21">
        <v>8.601539812381354</v>
      </c>
    </row>
    <row r="1431" spans="1:8" x14ac:dyDescent="0.35">
      <c r="A1431" s="20" t="str">
        <f>B3&amp;C1424&amp;D1431</f>
        <v>DISTRIBUCION VOLUMEN X CRITERIO (Consumiciones)Patatas Ing.NORTE-CENTRO</v>
      </c>
      <c r="B1431" s="20">
        <v>0</v>
      </c>
      <c r="C1431" s="20">
        <v>0</v>
      </c>
      <c r="D1431" s="21" t="s">
        <v>142</v>
      </c>
      <c r="E1431" s="21">
        <v>8.7945260506900169</v>
      </c>
      <c r="F1431" s="21">
        <v>9.5914925571064398</v>
      </c>
      <c r="G1431" s="21">
        <v>9.2466052593576009</v>
      </c>
      <c r="H1431" s="21">
        <v>12.197970729020009</v>
      </c>
    </row>
    <row r="1432" spans="1:8" x14ac:dyDescent="0.35">
      <c r="A1432" s="20" t="str">
        <f>B3&amp;C1424&amp;D1432</f>
        <v>DISTRIBUCION VOLUMEN X CRITERIO (Consumiciones)Patatas Ing.NOROESTE</v>
      </c>
      <c r="B1432" s="20">
        <v>0</v>
      </c>
      <c r="C1432" s="20">
        <v>0</v>
      </c>
      <c r="D1432" s="21" t="s">
        <v>143</v>
      </c>
      <c r="E1432" s="21">
        <v>8.6762785106537788</v>
      </c>
      <c r="F1432" s="21">
        <v>8.1791051591954975</v>
      </c>
      <c r="G1432" s="21">
        <v>7.3048615797564498</v>
      </c>
      <c r="H1432" s="21">
        <v>6.6821546046456941</v>
      </c>
    </row>
    <row r="1433" spans="1:8" x14ac:dyDescent="0.35">
      <c r="A1433" s="20" t="str">
        <f>B3&amp;C1424&amp;D1433</f>
        <v>DISTRIBUCION VOLUMEN X CRITERIO (Consumiciones)Patatas Ing.&lt;2MIL</v>
      </c>
      <c r="B1433" s="20">
        <v>0</v>
      </c>
      <c r="C1433" s="20">
        <v>0</v>
      </c>
      <c r="D1433" s="21" t="s">
        <v>144</v>
      </c>
      <c r="E1433" s="21">
        <v>3.9651069406968773</v>
      </c>
      <c r="F1433" s="21">
        <v>4.5131125967210233</v>
      </c>
      <c r="G1433" s="21">
        <v>3.8364712513949377</v>
      </c>
      <c r="H1433" s="21">
        <v>2.777151962779179</v>
      </c>
    </row>
    <row r="1434" spans="1:8" x14ac:dyDescent="0.35">
      <c r="A1434" s="20" t="str">
        <f>B3&amp;C1424&amp;D1434</f>
        <v>DISTRIBUCION VOLUMEN X CRITERIO (Consumiciones)Patatas Ing.2-5MIL</v>
      </c>
      <c r="B1434" s="20">
        <v>0</v>
      </c>
      <c r="C1434" s="20">
        <v>0</v>
      </c>
      <c r="D1434" s="21" t="s">
        <v>145</v>
      </c>
      <c r="E1434" s="21">
        <v>6.2800765636096756</v>
      </c>
      <c r="F1434" s="21">
        <v>6.4706149998616418</v>
      </c>
      <c r="G1434" s="21">
        <v>4.782283061587421</v>
      </c>
      <c r="H1434" s="21">
        <v>6.3062930483192332</v>
      </c>
    </row>
    <row r="1435" spans="1:8" x14ac:dyDescent="0.35">
      <c r="A1435" s="20" t="str">
        <f>B3&amp;C1424&amp;D1435</f>
        <v>DISTRIBUCION VOLUMEN X CRITERIO (Consumiciones)Patatas Ing.5-10MIL</v>
      </c>
      <c r="B1435" s="20">
        <v>0</v>
      </c>
      <c r="C1435" s="20">
        <v>0</v>
      </c>
      <c r="D1435" s="21" t="s">
        <v>146</v>
      </c>
      <c r="E1435" s="21">
        <v>7.8511691104441494</v>
      </c>
      <c r="F1435" s="21">
        <v>7.1942718986708591</v>
      </c>
      <c r="G1435" s="21">
        <v>5.5221782784820537</v>
      </c>
      <c r="H1435" s="21">
        <v>7.2708650069495144</v>
      </c>
    </row>
    <row r="1436" spans="1:8" x14ac:dyDescent="0.35">
      <c r="A1436" s="20" t="str">
        <f>B3&amp;C1424&amp;D1436</f>
        <v>DISTRIBUCION VOLUMEN X CRITERIO (Consumiciones)Patatas Ing.10-30MIL</v>
      </c>
      <c r="B1436" s="20">
        <v>0</v>
      </c>
      <c r="C1436" s="20">
        <v>0</v>
      </c>
      <c r="D1436" s="21" t="s">
        <v>147</v>
      </c>
      <c r="E1436" s="21">
        <v>20.155033492069123</v>
      </c>
      <c r="F1436" s="21">
        <v>17.890924860971683</v>
      </c>
      <c r="G1436" s="21">
        <v>17.604434767402875</v>
      </c>
      <c r="H1436" s="21">
        <v>18.907352755360588</v>
      </c>
    </row>
    <row r="1437" spans="1:8" x14ac:dyDescent="0.35">
      <c r="A1437" s="20" t="str">
        <f>B3&amp;C1424&amp;D1437</f>
        <v>DISTRIBUCION VOLUMEN X CRITERIO (Consumiciones)Patatas Ing.30-100MIL</v>
      </c>
      <c r="B1437" s="20">
        <v>0</v>
      </c>
      <c r="C1437" s="20">
        <v>0</v>
      </c>
      <c r="D1437" s="21" t="s">
        <v>148</v>
      </c>
      <c r="E1437" s="21">
        <v>19.627147789054387</v>
      </c>
      <c r="F1437" s="21">
        <v>20.519347531255953</v>
      </c>
      <c r="G1437" s="21">
        <v>21.166689804598263</v>
      </c>
      <c r="H1437" s="21">
        <v>21.032930120646309</v>
      </c>
    </row>
    <row r="1438" spans="1:8" x14ac:dyDescent="0.35">
      <c r="A1438" s="20" t="str">
        <f>B3&amp;C1424&amp;D1438</f>
        <v>DISTRIBUCION VOLUMEN X CRITERIO (Consumiciones)Patatas Ing.100-200MIL</v>
      </c>
      <c r="B1438" s="20">
        <v>0</v>
      </c>
      <c r="C1438" s="20">
        <v>0</v>
      </c>
      <c r="D1438" s="21" t="s">
        <v>149</v>
      </c>
      <c r="E1438" s="21">
        <v>10.782942888189588</v>
      </c>
      <c r="F1438" s="21">
        <v>10.424910947328089</v>
      </c>
      <c r="G1438" s="21">
        <v>11.657484672495057</v>
      </c>
      <c r="H1438" s="21">
        <v>9.2191015851842657</v>
      </c>
    </row>
    <row r="1439" spans="1:8" x14ac:dyDescent="0.35">
      <c r="A1439" s="20" t="str">
        <f>B3&amp;C1424&amp;D1439</f>
        <v>DISTRIBUCION VOLUMEN X CRITERIO (Consumiciones)Patatas Ing.200-500MIL</v>
      </c>
      <c r="B1439" s="20">
        <v>0</v>
      </c>
      <c r="C1439" s="20">
        <v>0</v>
      </c>
      <c r="D1439" s="21" t="s">
        <v>150</v>
      </c>
      <c r="E1439" s="21">
        <v>13.1701270227087</v>
      </c>
      <c r="F1439" s="21">
        <v>14.647077422635657</v>
      </c>
      <c r="G1439" s="21">
        <v>14.636313591982415</v>
      </c>
      <c r="H1439" s="21">
        <v>15.113728974743413</v>
      </c>
    </row>
    <row r="1440" spans="1:8" x14ac:dyDescent="0.35">
      <c r="A1440" s="20" t="str">
        <f>B3&amp;C1424&amp;D1440</f>
        <v>DISTRIBUCION VOLUMEN X CRITERIO (Consumiciones)Patatas Ing.&gt;500MIL</v>
      </c>
      <c r="B1440" s="20">
        <v>0</v>
      </c>
      <c r="C1440" s="20">
        <v>0</v>
      </c>
      <c r="D1440" s="21" t="s">
        <v>151</v>
      </c>
      <c r="E1440" s="21">
        <v>18.168401154347354</v>
      </c>
      <c r="F1440" s="21">
        <v>18.339733391640777</v>
      </c>
      <c r="G1440" s="21">
        <v>20.794149648020031</v>
      </c>
      <c r="H1440" s="21">
        <v>19.372572255531885</v>
      </c>
    </row>
    <row r="1441" spans="1:8" x14ac:dyDescent="0.35">
      <c r="A1441" s="20" t="str">
        <f>B3&amp;C1424&amp;D1441</f>
        <v>DISTRIBUCION VOLUMEN X CRITERIO (Consumiciones)Patatas Ing.DE 15 A 19 AÑOS</v>
      </c>
      <c r="B1441" s="20">
        <v>0</v>
      </c>
      <c r="C1441" s="20">
        <v>0</v>
      </c>
      <c r="D1441" s="21" t="s">
        <v>152</v>
      </c>
      <c r="E1441" s="21">
        <v>3.4380631246876745</v>
      </c>
      <c r="F1441" s="21">
        <v>3.1561038108358996</v>
      </c>
      <c r="G1441" s="21">
        <v>2.3771275581902058</v>
      </c>
      <c r="H1441" s="21">
        <v>3.3560564602163647</v>
      </c>
    </row>
    <row r="1442" spans="1:8" x14ac:dyDescent="0.35">
      <c r="A1442" s="20" t="str">
        <f>B3&amp;C1424&amp;D1442</f>
        <v>DISTRIBUCION VOLUMEN X CRITERIO (Consumiciones)Patatas Ing.DE 20 A 24 AÑOS</v>
      </c>
      <c r="B1442" s="20">
        <v>0</v>
      </c>
      <c r="C1442" s="20">
        <v>0</v>
      </c>
      <c r="D1442" s="21" t="s">
        <v>153</v>
      </c>
      <c r="E1442" s="21">
        <v>4.2665536032463161</v>
      </c>
      <c r="F1442" s="21">
        <v>3.7320254381337024</v>
      </c>
      <c r="G1442" s="21">
        <v>4.603484800916922</v>
      </c>
      <c r="H1442" s="21">
        <v>4.0211718303018547</v>
      </c>
    </row>
    <row r="1443" spans="1:8" x14ac:dyDescent="0.35">
      <c r="A1443" s="20" t="str">
        <f>B3&amp;C1424&amp;D1443</f>
        <v>DISTRIBUCION VOLUMEN X CRITERIO (Consumiciones)Patatas Ing.DE 25 A 34 AÑOS</v>
      </c>
      <c r="B1443" s="20">
        <v>0</v>
      </c>
      <c r="C1443" s="20">
        <v>0</v>
      </c>
      <c r="D1443" s="21" t="s">
        <v>154</v>
      </c>
      <c r="E1443" s="21">
        <v>13.532051239648549</v>
      </c>
      <c r="F1443" s="21">
        <v>11.522386746186163</v>
      </c>
      <c r="G1443" s="21">
        <v>13.399905434808263</v>
      </c>
      <c r="H1443" s="21">
        <v>11.977795878859855</v>
      </c>
    </row>
    <row r="1444" spans="1:8" x14ac:dyDescent="0.35">
      <c r="A1444" s="20" t="str">
        <f>B3&amp;C1424&amp;D1444</f>
        <v>DISTRIBUCION VOLUMEN X CRITERIO (Consumiciones)Patatas Ing.DE 35 A 49 AÑOS</v>
      </c>
      <c r="B1444" s="20">
        <v>0</v>
      </c>
      <c r="C1444" s="20">
        <v>0</v>
      </c>
      <c r="D1444" s="21" t="s">
        <v>155</v>
      </c>
      <c r="E1444" s="21">
        <v>32.134661630578776</v>
      </c>
      <c r="F1444" s="21">
        <v>31.769246786097121</v>
      </c>
      <c r="G1444" s="21">
        <v>30.128251820557601</v>
      </c>
      <c r="H1444" s="21">
        <v>28.632512828015667</v>
      </c>
    </row>
    <row r="1445" spans="1:8" x14ac:dyDescent="0.35">
      <c r="A1445" s="20" t="str">
        <f>B3&amp;C1424&amp;D1445</f>
        <v>DISTRIBUCION VOLUMEN X CRITERIO (Consumiciones)Patatas Ing.DE 50 A 59 AÑOS</v>
      </c>
      <c r="B1445" s="20">
        <v>0</v>
      </c>
      <c r="C1445" s="20">
        <v>0</v>
      </c>
      <c r="D1445" s="21" t="s">
        <v>156</v>
      </c>
      <c r="E1445" s="21">
        <v>24.578837005263598</v>
      </c>
      <c r="F1445" s="21">
        <v>24.26297563622931</v>
      </c>
      <c r="G1445" s="21">
        <v>24.222193684029929</v>
      </c>
      <c r="H1445" s="21">
        <v>26.243463177014497</v>
      </c>
    </row>
    <row r="1446" spans="1:8" x14ac:dyDescent="0.35">
      <c r="A1446" s="20" t="str">
        <f>B3&amp;C1424&amp;D1446</f>
        <v>DISTRIBUCION VOLUMEN X CRITERIO (Consumiciones)Patatas Ing.DE 60 A 75 AÑOS</v>
      </c>
      <c r="B1446" s="20">
        <v>0</v>
      </c>
      <c r="C1446" s="20">
        <v>0</v>
      </c>
      <c r="D1446" s="21" t="s">
        <v>157</v>
      </c>
      <c r="E1446" s="21">
        <v>22.0498385080319</v>
      </c>
      <c r="F1446" s="21">
        <v>25.557257197362681</v>
      </c>
      <c r="G1446" s="21">
        <v>25.269040000873066</v>
      </c>
      <c r="H1446" s="21">
        <v>25.768978373163698</v>
      </c>
    </row>
    <row r="1447" spans="1:8" x14ac:dyDescent="0.35">
      <c r="A1447" s="20" t="str">
        <f>B3&amp;C1424&amp;D1447</f>
        <v>DISTRIBUCION VOLUMEN X CRITERIO (Consumiciones)Patatas Ing.ALTA Y MEDIA ALTA</v>
      </c>
      <c r="B1447" s="20">
        <v>0</v>
      </c>
      <c r="C1447" s="20">
        <v>0</v>
      </c>
      <c r="D1447" s="21" t="s">
        <v>158</v>
      </c>
      <c r="E1447" s="21">
        <v>27.749876573351507</v>
      </c>
      <c r="F1447" s="21">
        <v>27.881170158989093</v>
      </c>
      <c r="G1447" s="21">
        <v>26.068039731593224</v>
      </c>
      <c r="H1447" s="21">
        <v>30.901493239160033</v>
      </c>
    </row>
    <row r="1448" spans="1:8" x14ac:dyDescent="0.35">
      <c r="A1448" s="20" t="str">
        <f>B3&amp;C1424&amp;D1448</f>
        <v>DISTRIBUCION VOLUMEN X CRITERIO (Consumiciones)Patatas Ing.MEDIA</v>
      </c>
      <c r="B1448" s="20">
        <v>0</v>
      </c>
      <c r="C1448" s="20">
        <v>0</v>
      </c>
      <c r="D1448" s="21" t="s">
        <v>159</v>
      </c>
      <c r="E1448" s="21">
        <v>33.631921589049696</v>
      </c>
      <c r="F1448" s="21">
        <v>30.355134056460535</v>
      </c>
      <c r="G1448" s="21">
        <v>31.605813906565221</v>
      </c>
      <c r="H1448" s="21">
        <v>27.966929794998453</v>
      </c>
    </row>
    <row r="1449" spans="1:8" x14ac:dyDescent="0.35">
      <c r="A1449" s="20" t="str">
        <f>B3&amp;C1424&amp;D1449</f>
        <v>DISTRIBUCION VOLUMEN X CRITERIO (Consumiciones)Patatas Ing.MEDIA BAJA</v>
      </c>
      <c r="B1449" s="20">
        <v>0</v>
      </c>
      <c r="C1449" s="20">
        <v>0</v>
      </c>
      <c r="D1449" s="21" t="s">
        <v>160</v>
      </c>
      <c r="E1449" s="21">
        <v>19.894588230058851</v>
      </c>
      <c r="F1449" s="21">
        <v>24.064370448227876</v>
      </c>
      <c r="G1449" s="21">
        <v>24.738571405729594</v>
      </c>
      <c r="H1449" s="21">
        <v>23.330673947334716</v>
      </c>
    </row>
    <row r="1450" spans="1:8" x14ac:dyDescent="0.35">
      <c r="A1450" s="20" t="str">
        <f>B3&amp;C1424&amp;D1450</f>
        <v>DISTRIBUCION VOLUMEN X CRITERIO (Consumiciones)Patatas Ing.BAJA</v>
      </c>
      <c r="B1450" s="20">
        <v>0</v>
      </c>
      <c r="C1450" s="20">
        <v>0</v>
      </c>
      <c r="D1450" s="21" t="s">
        <v>161</v>
      </c>
      <c r="E1450" s="21">
        <v>18.723615110909595</v>
      </c>
      <c r="F1450" s="21">
        <v>17.699320799955121</v>
      </c>
      <c r="G1450" s="21">
        <v>17.58757749409348</v>
      </c>
      <c r="H1450" s="21">
        <v>17.800883711321543</v>
      </c>
    </row>
    <row r="1451" spans="1:8" x14ac:dyDescent="0.35">
      <c r="A1451" s="20" t="str">
        <f>B3&amp;C1424&amp;D1451</f>
        <v>DISTRIBUCION VOLUMEN X CRITERIO (Consumiciones)Patatas Ing.HOMBRE</v>
      </c>
      <c r="B1451" s="20">
        <v>0</v>
      </c>
      <c r="C1451" s="20">
        <v>0</v>
      </c>
      <c r="D1451" s="21" t="s">
        <v>162</v>
      </c>
      <c r="E1451" s="21">
        <v>50.034866148986332</v>
      </c>
      <c r="F1451" s="21">
        <v>50.507571121545759</v>
      </c>
      <c r="G1451" s="21">
        <v>48.815942787805199</v>
      </c>
      <c r="H1451" s="21">
        <v>48.857904908680233</v>
      </c>
    </row>
    <row r="1452" spans="1:8" x14ac:dyDescent="0.35">
      <c r="A1452" s="20" t="str">
        <f>B3&amp;C1424&amp;D1452</f>
        <v>DISTRIBUCION VOLUMEN X CRITERIO (Consumiciones)Patatas Ing.MUJER</v>
      </c>
      <c r="B1452" s="20">
        <v>0</v>
      </c>
      <c r="C1452" s="20">
        <v>0</v>
      </c>
      <c r="D1452" s="21" t="s">
        <v>163</v>
      </c>
      <c r="E1452" s="21">
        <v>49.96514437460123</v>
      </c>
      <c r="F1452" s="21">
        <v>49.492422829964404</v>
      </c>
      <c r="G1452" s="21">
        <v>51.184057212194787</v>
      </c>
      <c r="H1452" s="21">
        <v>51.142073638891702</v>
      </c>
    </row>
    <row r="1453" spans="1:8" x14ac:dyDescent="0.35">
      <c r="A1453" s="20" t="str">
        <f>B3&amp;C1453&amp;D1453</f>
        <v>DISTRIBUCION VOLUMEN X CRITERIO (Consumiciones)Cebollas Ing.T.ESPAÑA</v>
      </c>
      <c r="B1453" s="20">
        <v>0</v>
      </c>
      <c r="C1453" s="20" t="s">
        <v>96</v>
      </c>
      <c r="D1453" s="21" t="s">
        <v>135</v>
      </c>
      <c r="E1453" s="21">
        <v>100</v>
      </c>
      <c r="F1453" s="21">
        <v>100</v>
      </c>
      <c r="G1453" s="21">
        <v>100</v>
      </c>
      <c r="H1453" s="21">
        <v>100</v>
      </c>
    </row>
    <row r="1454" spans="1:8" x14ac:dyDescent="0.35">
      <c r="A1454" s="20" t="str">
        <f>B3&amp;C1453&amp;D1454</f>
        <v>DISTRIBUCION VOLUMEN X CRITERIO (Consumiciones)Cebollas Ing.BCN AM</v>
      </c>
      <c r="B1454" s="20">
        <v>0</v>
      </c>
      <c r="C1454" s="20">
        <v>0</v>
      </c>
      <c r="D1454" s="21" t="s">
        <v>136</v>
      </c>
      <c r="E1454" s="21">
        <v>10.224769852512553</v>
      </c>
      <c r="F1454" s="21">
        <v>11.604450798113371</v>
      </c>
      <c r="G1454" s="21">
        <v>9.1588966522403101</v>
      </c>
      <c r="H1454" s="21">
        <v>9.2543105013252216</v>
      </c>
    </row>
    <row r="1455" spans="1:8" x14ac:dyDescent="0.35">
      <c r="A1455" s="20" t="str">
        <f>B3&amp;C1453&amp;D1455</f>
        <v>DISTRIBUCION VOLUMEN X CRITERIO (Consumiciones)Cebollas Ing.REST.CAT ARAGON</v>
      </c>
      <c r="B1455" s="20">
        <v>0</v>
      </c>
      <c r="C1455" s="20">
        <v>0</v>
      </c>
      <c r="D1455" s="21" t="s">
        <v>137</v>
      </c>
      <c r="E1455" s="21">
        <v>22.12765500184301</v>
      </c>
      <c r="F1455" s="21">
        <v>10.504985520055104</v>
      </c>
      <c r="G1455" s="21">
        <v>10.060903663243403</v>
      </c>
      <c r="H1455" s="21">
        <v>12.100749143749271</v>
      </c>
    </row>
    <row r="1456" spans="1:8" x14ac:dyDescent="0.35">
      <c r="A1456" s="20" t="str">
        <f>B3&amp;C1453&amp;D1456</f>
        <v>DISTRIBUCION VOLUMEN X CRITERIO (Consumiciones)Cebollas Ing.LEVANTE</v>
      </c>
      <c r="B1456" s="20">
        <v>0</v>
      </c>
      <c r="C1456" s="20">
        <v>0</v>
      </c>
      <c r="D1456" s="21" t="s">
        <v>138</v>
      </c>
      <c r="E1456" s="21">
        <v>16.963386219503072</v>
      </c>
      <c r="F1456" s="21">
        <v>19.595793722548667</v>
      </c>
      <c r="G1456" s="21">
        <v>16.656729272251482</v>
      </c>
      <c r="H1456" s="21">
        <v>16.500355006192439</v>
      </c>
    </row>
    <row r="1457" spans="1:8" x14ac:dyDescent="0.35">
      <c r="A1457" s="20" t="str">
        <f>B3&amp;C1453&amp;D1457</f>
        <v>DISTRIBUCION VOLUMEN X CRITERIO (Consumiciones)Cebollas Ing.ANDALUCIA</v>
      </c>
      <c r="B1457" s="20">
        <v>0</v>
      </c>
      <c r="C1457" s="20">
        <v>0</v>
      </c>
      <c r="D1457" s="21" t="s">
        <v>139</v>
      </c>
      <c r="E1457" s="21">
        <v>14.690164699716895</v>
      </c>
      <c r="F1457" s="21">
        <v>17.359517427329397</v>
      </c>
      <c r="G1457" s="21">
        <v>18.554052001128522</v>
      </c>
      <c r="H1457" s="21">
        <v>17.762886119661296</v>
      </c>
    </row>
    <row r="1458" spans="1:8" x14ac:dyDescent="0.35">
      <c r="A1458" s="20" t="str">
        <f>B3&amp;C1453&amp;D1458</f>
        <v>DISTRIBUCION VOLUMEN X CRITERIO (Consumiciones)Cebollas Ing.MDD AM</v>
      </c>
      <c r="B1458" s="20">
        <v>0</v>
      </c>
      <c r="C1458" s="20">
        <v>0</v>
      </c>
      <c r="D1458" s="21" t="s">
        <v>140</v>
      </c>
      <c r="E1458" s="21">
        <v>14.834086502560975</v>
      </c>
      <c r="F1458" s="21">
        <v>15.891416901550508</v>
      </c>
      <c r="G1458" s="21">
        <v>21.314511679865124</v>
      </c>
      <c r="H1458" s="21">
        <v>20.3231968307629</v>
      </c>
    </row>
    <row r="1459" spans="1:8" x14ac:dyDescent="0.35">
      <c r="A1459" s="20" t="str">
        <f>B3&amp;C1453&amp;D1459</f>
        <v>DISTRIBUCION VOLUMEN X CRITERIO (Consumiciones)Cebollas Ing.RTO CENTRO</v>
      </c>
      <c r="B1459" s="20">
        <v>0</v>
      </c>
      <c r="C1459" s="20">
        <v>0</v>
      </c>
      <c r="D1459" s="21" t="s">
        <v>141</v>
      </c>
      <c r="E1459" s="21">
        <v>7.1006948201223024</v>
      </c>
      <c r="F1459" s="21">
        <v>9.6325718326747154</v>
      </c>
      <c r="G1459" s="21">
        <v>10.494025569943835</v>
      </c>
      <c r="H1459" s="21">
        <v>9.6526839274980549</v>
      </c>
    </row>
    <row r="1460" spans="1:8" x14ac:dyDescent="0.35">
      <c r="A1460" s="20" t="str">
        <f>B3&amp;C1453&amp;D1460</f>
        <v>DISTRIBUCION VOLUMEN X CRITERIO (Consumiciones)Cebollas Ing.NORTE-CENTRO</v>
      </c>
      <c r="B1460" s="20">
        <v>0</v>
      </c>
      <c r="C1460" s="20">
        <v>0</v>
      </c>
      <c r="D1460" s="21" t="s">
        <v>142</v>
      </c>
      <c r="E1460" s="21">
        <v>6.6001471602741999</v>
      </c>
      <c r="F1460" s="21">
        <v>7.6769540859208005</v>
      </c>
      <c r="G1460" s="21">
        <v>8.3794337055858428</v>
      </c>
      <c r="H1460" s="21">
        <v>9.2103482288014895</v>
      </c>
    </row>
    <row r="1461" spans="1:8" x14ac:dyDescent="0.35">
      <c r="A1461" s="20" t="str">
        <f>B3&amp;C1453&amp;D1461</f>
        <v>DISTRIBUCION VOLUMEN X CRITERIO (Consumiciones)Cebollas Ing.NOROESTE</v>
      </c>
      <c r="B1461" s="20">
        <v>0</v>
      </c>
      <c r="C1461" s="20">
        <v>0</v>
      </c>
      <c r="D1461" s="21" t="s">
        <v>143</v>
      </c>
      <c r="E1461" s="21">
        <v>7.4590964820009305</v>
      </c>
      <c r="F1461" s="21">
        <v>7.7343135732290431</v>
      </c>
      <c r="G1461" s="21">
        <v>5.3814246111566089</v>
      </c>
      <c r="H1461" s="21">
        <v>5.1954853701141266</v>
      </c>
    </row>
    <row r="1462" spans="1:8" x14ac:dyDescent="0.35">
      <c r="A1462" s="20" t="str">
        <f>B3&amp;C1453&amp;D1462</f>
        <v>DISTRIBUCION VOLUMEN X CRITERIO (Consumiciones)Cebollas Ing.&lt;2MIL</v>
      </c>
      <c r="B1462" s="20">
        <v>0</v>
      </c>
      <c r="C1462" s="20">
        <v>0</v>
      </c>
      <c r="D1462" s="21" t="s">
        <v>144</v>
      </c>
      <c r="E1462" s="21">
        <v>3.6287943012357369</v>
      </c>
      <c r="F1462" s="21">
        <v>4.6998196484422747</v>
      </c>
      <c r="G1462" s="21">
        <v>3.9509549607587138</v>
      </c>
      <c r="H1462" s="21">
        <v>3.0527285049801725</v>
      </c>
    </row>
    <row r="1463" spans="1:8" x14ac:dyDescent="0.35">
      <c r="A1463" s="20" t="str">
        <f>B3&amp;C1453&amp;D1463</f>
        <v>DISTRIBUCION VOLUMEN X CRITERIO (Consumiciones)Cebollas Ing.2-5MIL</v>
      </c>
      <c r="B1463" s="20">
        <v>0</v>
      </c>
      <c r="C1463" s="20">
        <v>0</v>
      </c>
      <c r="D1463" s="21" t="s">
        <v>145</v>
      </c>
      <c r="E1463" s="21">
        <v>14.485642493884383</v>
      </c>
      <c r="F1463" s="21">
        <v>4.6401919620802223</v>
      </c>
      <c r="G1463" s="21">
        <v>4.5350550154714941</v>
      </c>
      <c r="H1463" s="21">
        <v>5.3115431473719461</v>
      </c>
    </row>
    <row r="1464" spans="1:8" x14ac:dyDescent="0.35">
      <c r="A1464" s="20" t="str">
        <f>B3&amp;C1453&amp;D1464</f>
        <v>DISTRIBUCION VOLUMEN X CRITERIO (Consumiciones)Cebollas Ing.5-10MIL</v>
      </c>
      <c r="B1464" s="20">
        <v>0</v>
      </c>
      <c r="C1464" s="20">
        <v>0</v>
      </c>
      <c r="D1464" s="21" t="s">
        <v>146</v>
      </c>
      <c r="E1464" s="21">
        <v>6.7135833896034658</v>
      </c>
      <c r="F1464" s="21">
        <v>7.3052575031476374</v>
      </c>
      <c r="G1464" s="21">
        <v>5.8227420126764597</v>
      </c>
      <c r="H1464" s="21">
        <v>8.3874953102875143</v>
      </c>
    </row>
    <row r="1465" spans="1:8" x14ac:dyDescent="0.35">
      <c r="A1465" s="20" t="str">
        <f>B3&amp;C1453&amp;D1465</f>
        <v>DISTRIBUCION VOLUMEN X CRITERIO (Consumiciones)Cebollas Ing.10-30MIL</v>
      </c>
      <c r="B1465" s="20">
        <v>0</v>
      </c>
      <c r="C1465" s="20">
        <v>0</v>
      </c>
      <c r="D1465" s="21" t="s">
        <v>147</v>
      </c>
      <c r="E1465" s="21">
        <v>18.194946965508027</v>
      </c>
      <c r="F1465" s="21">
        <v>17.162792283551294</v>
      </c>
      <c r="G1465" s="21">
        <v>16.243476443235203</v>
      </c>
      <c r="H1465" s="21">
        <v>16.756383051681642</v>
      </c>
    </row>
    <row r="1466" spans="1:8" x14ac:dyDescent="0.35">
      <c r="A1466" s="20" t="str">
        <f>B3&amp;C1453&amp;D1466</f>
        <v>DISTRIBUCION VOLUMEN X CRITERIO (Consumiciones)Cebollas Ing.30-100MIL</v>
      </c>
      <c r="B1466" s="20">
        <v>0</v>
      </c>
      <c r="C1466" s="20">
        <v>0</v>
      </c>
      <c r="D1466" s="21" t="s">
        <v>148</v>
      </c>
      <c r="E1466" s="21">
        <v>19.077195925449132</v>
      </c>
      <c r="F1466" s="21">
        <v>23.540477236185936</v>
      </c>
      <c r="G1466" s="21">
        <v>22.100211198187051</v>
      </c>
      <c r="H1466" s="21">
        <v>22.292008729925008</v>
      </c>
    </row>
    <row r="1467" spans="1:8" x14ac:dyDescent="0.35">
      <c r="A1467" s="20" t="str">
        <f>B3&amp;C1453&amp;D1467</f>
        <v>DISTRIBUCION VOLUMEN X CRITERIO (Consumiciones)Cebollas Ing.100-200MIL</v>
      </c>
      <c r="B1467" s="20">
        <v>0</v>
      </c>
      <c r="C1467" s="20">
        <v>0</v>
      </c>
      <c r="D1467" s="21" t="s">
        <v>149</v>
      </c>
      <c r="E1467" s="21">
        <v>9.1455169623153445</v>
      </c>
      <c r="F1467" s="21">
        <v>9.6950222182338024</v>
      </c>
      <c r="G1467" s="21">
        <v>13.150970723522267</v>
      </c>
      <c r="H1467" s="21">
        <v>10.40986070041108</v>
      </c>
    </row>
    <row r="1468" spans="1:8" x14ac:dyDescent="0.35">
      <c r="A1468" s="20" t="str">
        <f>B3&amp;C1453&amp;D1468</f>
        <v>DISTRIBUCION VOLUMEN X CRITERIO (Consumiciones)Cebollas Ing.200-500MIL</v>
      </c>
      <c r="B1468" s="20">
        <v>0</v>
      </c>
      <c r="C1468" s="20">
        <v>0</v>
      </c>
      <c r="D1468" s="21" t="s">
        <v>150</v>
      </c>
      <c r="E1468" s="21">
        <v>10.998290367767011</v>
      </c>
      <c r="F1468" s="21">
        <v>13.705319394013205</v>
      </c>
      <c r="G1468" s="21">
        <v>12.313682421434617</v>
      </c>
      <c r="H1468" s="21">
        <v>13.631794031861807</v>
      </c>
    </row>
    <row r="1469" spans="1:8" x14ac:dyDescent="0.35">
      <c r="A1469" s="20" t="str">
        <f>B3&amp;C1453&amp;D1469</f>
        <v>DISTRIBUCION VOLUMEN X CRITERIO (Consumiciones)Cebollas Ing.&gt;500MIL</v>
      </c>
      <c r="B1469" s="20">
        <v>0</v>
      </c>
      <c r="C1469" s="20">
        <v>0</v>
      </c>
      <c r="D1469" s="21" t="s">
        <v>151</v>
      </c>
      <c r="E1469" s="21">
        <v>17.756036241042413</v>
      </c>
      <c r="F1469" s="21">
        <v>19.251125160335878</v>
      </c>
      <c r="G1469" s="21">
        <v>21.882884951243941</v>
      </c>
      <c r="H1469" s="21">
        <v>20.158209719908182</v>
      </c>
    </row>
    <row r="1470" spans="1:8" x14ac:dyDescent="0.35">
      <c r="A1470" s="20" t="str">
        <f>B3&amp;C1453&amp;D1470</f>
        <v>DISTRIBUCION VOLUMEN X CRITERIO (Consumiciones)Cebollas Ing.DE 15 A 19 AÑOS</v>
      </c>
      <c r="B1470" s="20">
        <v>0</v>
      </c>
      <c r="C1470" s="20">
        <v>0</v>
      </c>
      <c r="D1470" s="21" t="s">
        <v>152</v>
      </c>
      <c r="E1470" s="21">
        <v>3.5029654722824883</v>
      </c>
      <c r="F1470" s="21">
        <v>2.3357850528848716</v>
      </c>
      <c r="G1470" s="21">
        <v>0</v>
      </c>
      <c r="H1470" s="21">
        <v>0</v>
      </c>
    </row>
    <row r="1471" spans="1:8" x14ac:dyDescent="0.35">
      <c r="A1471" s="20" t="str">
        <f>B3&amp;C1453&amp;D1471</f>
        <v>DISTRIBUCION VOLUMEN X CRITERIO (Consumiciones)Cebollas Ing.DE 20 A 24 AÑOS</v>
      </c>
      <c r="B1471" s="20">
        <v>0</v>
      </c>
      <c r="C1471" s="20">
        <v>0</v>
      </c>
      <c r="D1471" s="21" t="s">
        <v>153</v>
      </c>
      <c r="E1471" s="21">
        <v>4.05246463917927</v>
      </c>
      <c r="F1471" s="21">
        <v>4.1460852251274449</v>
      </c>
      <c r="G1471" s="21">
        <v>5.087727203674322</v>
      </c>
      <c r="H1471" s="21">
        <v>4.8283645913596338</v>
      </c>
    </row>
    <row r="1472" spans="1:8" x14ac:dyDescent="0.35">
      <c r="A1472" s="20" t="str">
        <f>B3&amp;C1453&amp;D1472</f>
        <v>DISTRIBUCION VOLUMEN X CRITERIO (Consumiciones)Cebollas Ing.DE 25 A 34 AÑOS</v>
      </c>
      <c r="B1472" s="20">
        <v>0</v>
      </c>
      <c r="C1472" s="20">
        <v>0</v>
      </c>
      <c r="D1472" s="21" t="s">
        <v>154</v>
      </c>
      <c r="E1472" s="21">
        <v>12.18585664657288</v>
      </c>
      <c r="F1472" s="21">
        <v>11.806919420394438</v>
      </c>
      <c r="G1472" s="21">
        <v>14.643076206108413</v>
      </c>
      <c r="H1472" s="21">
        <v>13.111987308528622</v>
      </c>
    </row>
    <row r="1473" spans="1:8" x14ac:dyDescent="0.35">
      <c r="A1473" s="20" t="str">
        <f>B3&amp;C1453&amp;D1473</f>
        <v>DISTRIBUCION VOLUMEN X CRITERIO (Consumiciones)Cebollas Ing.DE 35 A 49 AÑOS</v>
      </c>
      <c r="B1473" s="20">
        <v>0</v>
      </c>
      <c r="C1473" s="20">
        <v>0</v>
      </c>
      <c r="D1473" s="21" t="s">
        <v>155</v>
      </c>
      <c r="E1473" s="21">
        <v>27.140317535624476</v>
      </c>
      <c r="F1473" s="21">
        <v>30.743866575835732</v>
      </c>
      <c r="G1473" s="21">
        <v>29.767379303491452</v>
      </c>
      <c r="H1473" s="21">
        <v>29.073998620316843</v>
      </c>
    </row>
    <row r="1474" spans="1:8" x14ac:dyDescent="0.35">
      <c r="A1474" s="20" t="str">
        <f>B3&amp;C1453&amp;D1474</f>
        <v>DISTRIBUCION VOLUMEN X CRITERIO (Consumiciones)Cebollas Ing.DE 50 A 59 AÑOS</v>
      </c>
      <c r="B1474" s="20">
        <v>0</v>
      </c>
      <c r="C1474" s="20">
        <v>0</v>
      </c>
      <c r="D1474" s="21" t="s">
        <v>156</v>
      </c>
      <c r="E1474" s="21">
        <v>21.950273918548124</v>
      </c>
      <c r="F1474" s="21">
        <v>25.154053345848453</v>
      </c>
      <c r="G1474" s="21">
        <v>25.712002887555524</v>
      </c>
      <c r="H1474" s="21">
        <v>25.993422300036713</v>
      </c>
    </row>
    <row r="1475" spans="1:8" x14ac:dyDescent="0.35">
      <c r="A1475" s="20" t="str">
        <f>B3&amp;C1453&amp;D1475</f>
        <v>DISTRIBUCION VOLUMEN X CRITERIO (Consumiciones)Cebollas Ing.DE 60 A 75 AÑOS</v>
      </c>
      <c r="B1475" s="20">
        <v>0</v>
      </c>
      <c r="C1475" s="20">
        <v>0</v>
      </c>
      <c r="D1475" s="21" t="s">
        <v>157</v>
      </c>
      <c r="E1475" s="21">
        <v>31.168119202923943</v>
      </c>
      <c r="F1475" s="21">
        <v>25.813286827401171</v>
      </c>
      <c r="G1475" s="21">
        <v>22.496895992031806</v>
      </c>
      <c r="H1475" s="21">
        <v>24.846369053142009</v>
      </c>
    </row>
    <row r="1476" spans="1:8" x14ac:dyDescent="0.35">
      <c r="A1476" s="20" t="str">
        <f>B3&amp;C1453&amp;D1476</f>
        <v>DISTRIBUCION VOLUMEN X CRITERIO (Consumiciones)Cebollas Ing.ALTA Y MEDIA ALTA</v>
      </c>
      <c r="B1476" s="20">
        <v>0</v>
      </c>
      <c r="C1476" s="20">
        <v>0</v>
      </c>
      <c r="D1476" s="21" t="s">
        <v>158</v>
      </c>
      <c r="E1476" s="21">
        <v>24.814301178131505</v>
      </c>
      <c r="F1476" s="21">
        <v>28.149373534542232</v>
      </c>
      <c r="G1476" s="21">
        <v>27.290792147402399</v>
      </c>
      <c r="H1476" s="21">
        <v>30.785108297059498</v>
      </c>
    </row>
    <row r="1477" spans="1:8" x14ac:dyDescent="0.35">
      <c r="A1477" s="20" t="str">
        <f>B3&amp;C1453&amp;D1477</f>
        <v>DISTRIBUCION VOLUMEN X CRITERIO (Consumiciones)Cebollas Ing.MEDIA</v>
      </c>
      <c r="B1477" s="20">
        <v>0</v>
      </c>
      <c r="C1477" s="20">
        <v>0</v>
      </c>
      <c r="D1477" s="21" t="s">
        <v>159</v>
      </c>
      <c r="E1477" s="21">
        <v>29.878727556230306</v>
      </c>
      <c r="F1477" s="21">
        <v>29.752234199236533</v>
      </c>
      <c r="G1477" s="21">
        <v>30.06208015936382</v>
      </c>
      <c r="H1477" s="21">
        <v>28.965277973882841</v>
      </c>
    </row>
    <row r="1478" spans="1:8" x14ac:dyDescent="0.35">
      <c r="A1478" s="20" t="str">
        <f>B3&amp;C1453&amp;D1478</f>
        <v>DISTRIBUCION VOLUMEN X CRITERIO (Consumiciones)Cebollas Ing.MEDIA BAJA</v>
      </c>
      <c r="B1478" s="20">
        <v>0</v>
      </c>
      <c r="C1478" s="20">
        <v>0</v>
      </c>
      <c r="D1478" s="21" t="s">
        <v>160</v>
      </c>
      <c r="E1478" s="21">
        <v>17.573319619250299</v>
      </c>
      <c r="F1478" s="21">
        <v>24.734390183833789</v>
      </c>
      <c r="G1478" s="21">
        <v>27.121833597759405</v>
      </c>
      <c r="H1478" s="21">
        <v>25.101882743068305</v>
      </c>
    </row>
    <row r="1479" spans="1:8" x14ac:dyDescent="0.35">
      <c r="A1479" s="20" t="str">
        <f>B3&amp;C1453&amp;D1479</f>
        <v>DISTRIBUCION VOLUMEN X CRITERIO (Consumiciones)Cebollas Ing.BAJA</v>
      </c>
      <c r="B1479" s="20">
        <v>0</v>
      </c>
      <c r="C1479" s="20">
        <v>0</v>
      </c>
      <c r="D1479" s="21" t="s">
        <v>161</v>
      </c>
      <c r="E1479" s="21">
        <v>27.733644630315379</v>
      </c>
      <c r="F1479" s="21">
        <v>17.363998993250156</v>
      </c>
      <c r="G1479" s="21">
        <v>15.525276962035726</v>
      </c>
      <c r="H1479" s="21">
        <v>15.147756199497344</v>
      </c>
    </row>
    <row r="1480" spans="1:8" x14ac:dyDescent="0.35">
      <c r="A1480" s="20" t="str">
        <f>B3&amp;C1453&amp;D1480</f>
        <v>DISTRIBUCION VOLUMEN X CRITERIO (Consumiciones)Cebollas Ing.HOMBRE</v>
      </c>
      <c r="B1480" s="20">
        <v>0</v>
      </c>
      <c r="C1480" s="20">
        <v>0</v>
      </c>
      <c r="D1480" s="21" t="s">
        <v>162</v>
      </c>
      <c r="E1480" s="21">
        <v>55.133926115143794</v>
      </c>
      <c r="F1480" s="21">
        <v>50.175111608599508</v>
      </c>
      <c r="G1480" s="21">
        <v>49.230651493293401</v>
      </c>
      <c r="H1480" s="21">
        <v>49.578299036238874</v>
      </c>
    </row>
    <row r="1481" spans="1:8" x14ac:dyDescent="0.35">
      <c r="A1481" s="20" t="str">
        <f>B3&amp;C1453&amp;D1481</f>
        <v>DISTRIBUCION VOLUMEN X CRITERIO (Consumiciones)Cebollas Ing.MUJER</v>
      </c>
      <c r="B1481" s="20">
        <v>0</v>
      </c>
      <c r="C1481" s="20">
        <v>0</v>
      </c>
      <c r="D1481" s="21" t="s">
        <v>163</v>
      </c>
      <c r="E1481" s="21">
        <v>44.86607019218647</v>
      </c>
      <c r="F1481" s="21">
        <v>49.824888391400492</v>
      </c>
      <c r="G1481" s="21">
        <v>50.76932566212173</v>
      </c>
      <c r="H1481" s="21">
        <v>50.42172113456752</v>
      </c>
    </row>
    <row r="1482" spans="1:8" x14ac:dyDescent="0.35">
      <c r="A1482" s="20" t="str">
        <f>B3&amp;C1482&amp;D1482</f>
        <v>DISTRIBUCION VOLUMEN X CRITERIO (Consumiciones)Pimientos Ing.T.ESPAÑA</v>
      </c>
      <c r="B1482" s="20">
        <v>0</v>
      </c>
      <c r="C1482" s="20" t="s">
        <v>97</v>
      </c>
      <c r="D1482" s="21" t="s">
        <v>135</v>
      </c>
      <c r="E1482" s="21">
        <v>100</v>
      </c>
      <c r="F1482" s="21">
        <v>100</v>
      </c>
      <c r="G1482" s="21">
        <v>100</v>
      </c>
      <c r="H1482" s="21">
        <v>100</v>
      </c>
    </row>
    <row r="1483" spans="1:8" x14ac:dyDescent="0.35">
      <c r="A1483" s="20" t="str">
        <f>B3&amp;C1482&amp;D1483</f>
        <v>DISTRIBUCION VOLUMEN X CRITERIO (Consumiciones)Pimientos Ing.BCN AM</v>
      </c>
      <c r="B1483" s="20">
        <v>0</v>
      </c>
      <c r="C1483" s="20">
        <v>0</v>
      </c>
      <c r="D1483" s="21" t="s">
        <v>136</v>
      </c>
      <c r="E1483" s="21">
        <v>10.113241221873679</v>
      </c>
      <c r="F1483" s="21">
        <v>10.683268927945139</v>
      </c>
      <c r="G1483" s="21">
        <v>7.4449726951876407</v>
      </c>
      <c r="H1483" s="21">
        <v>9.7358630514884723</v>
      </c>
    </row>
    <row r="1484" spans="1:8" x14ac:dyDescent="0.35">
      <c r="A1484" s="20" t="str">
        <f>B3&amp;C1482&amp;D1484</f>
        <v>DISTRIBUCION VOLUMEN X CRITERIO (Consumiciones)Pimientos Ing.REST.CAT ARAGON</v>
      </c>
      <c r="B1484" s="20">
        <v>0</v>
      </c>
      <c r="C1484" s="20">
        <v>0</v>
      </c>
      <c r="D1484" s="21" t="s">
        <v>137</v>
      </c>
      <c r="E1484" s="21">
        <v>18.492322182578643</v>
      </c>
      <c r="F1484" s="21">
        <v>16.45287044951964</v>
      </c>
      <c r="G1484" s="21">
        <v>14.105816161792442</v>
      </c>
      <c r="H1484" s="21">
        <v>17.155276206880995</v>
      </c>
    </row>
    <row r="1485" spans="1:8" x14ac:dyDescent="0.35">
      <c r="A1485" s="20" t="str">
        <f>B3&amp;C1482&amp;D1485</f>
        <v>DISTRIBUCION VOLUMEN X CRITERIO (Consumiciones)Pimientos Ing.LEVANTE</v>
      </c>
      <c r="B1485" s="20">
        <v>0</v>
      </c>
      <c r="C1485" s="20">
        <v>0</v>
      </c>
      <c r="D1485" s="21" t="s">
        <v>138</v>
      </c>
      <c r="E1485" s="21">
        <v>18.884051307839052</v>
      </c>
      <c r="F1485" s="21">
        <v>15.300541828313829</v>
      </c>
      <c r="G1485" s="21">
        <v>19.713413382976462</v>
      </c>
      <c r="H1485" s="21">
        <v>15.603546871000967</v>
      </c>
    </row>
    <row r="1486" spans="1:8" x14ac:dyDescent="0.35">
      <c r="A1486" s="20" t="str">
        <f>B3&amp;C1482&amp;D1486</f>
        <v>DISTRIBUCION VOLUMEN X CRITERIO (Consumiciones)Pimientos Ing.ANDALUCIA</v>
      </c>
      <c r="B1486" s="20">
        <v>0</v>
      </c>
      <c r="C1486" s="20">
        <v>0</v>
      </c>
      <c r="D1486" s="21" t="s">
        <v>139</v>
      </c>
      <c r="E1486" s="21">
        <v>14.974265462991788</v>
      </c>
      <c r="F1486" s="21">
        <v>17.373583457946836</v>
      </c>
      <c r="G1486" s="21">
        <v>18.722491559288386</v>
      </c>
      <c r="H1486" s="21">
        <v>18.141300956977798</v>
      </c>
    </row>
    <row r="1487" spans="1:8" x14ac:dyDescent="0.35">
      <c r="A1487" s="20" t="str">
        <f>B3&amp;C1482&amp;D1487</f>
        <v>DISTRIBUCION VOLUMEN X CRITERIO (Consumiciones)Pimientos Ing.MDD AM</v>
      </c>
      <c r="B1487" s="20">
        <v>0</v>
      </c>
      <c r="C1487" s="20">
        <v>0</v>
      </c>
      <c r="D1487" s="21" t="s">
        <v>140</v>
      </c>
      <c r="E1487" s="21">
        <v>14.287869862631004</v>
      </c>
      <c r="F1487" s="21">
        <v>13.928358156880163</v>
      </c>
      <c r="G1487" s="21">
        <v>20.227673621648247</v>
      </c>
      <c r="H1487" s="21">
        <v>16.044446858193368</v>
      </c>
    </row>
    <row r="1488" spans="1:8" x14ac:dyDescent="0.35">
      <c r="A1488" s="20" t="str">
        <f>B3&amp;C1482&amp;D1488</f>
        <v>DISTRIBUCION VOLUMEN X CRITERIO (Consumiciones)Pimientos Ing.RTO CENTRO</v>
      </c>
      <c r="B1488" s="20">
        <v>0</v>
      </c>
      <c r="C1488" s="20">
        <v>0</v>
      </c>
      <c r="D1488" s="21" t="s">
        <v>141</v>
      </c>
      <c r="E1488" s="21">
        <v>6.5956306921130556</v>
      </c>
      <c r="F1488" s="21">
        <v>5.7124671803889138</v>
      </c>
      <c r="G1488" s="21">
        <v>6.1682713226059773</v>
      </c>
      <c r="H1488" s="21">
        <v>6.4996383296581861</v>
      </c>
    </row>
    <row r="1489" spans="1:8" x14ac:dyDescent="0.35">
      <c r="A1489" s="20" t="str">
        <f>B3&amp;C1482&amp;D1489</f>
        <v>DISTRIBUCION VOLUMEN X CRITERIO (Consumiciones)Pimientos Ing.NORTE-CENTRO</v>
      </c>
      <c r="B1489" s="20">
        <v>0</v>
      </c>
      <c r="C1489" s="20">
        <v>0</v>
      </c>
      <c r="D1489" s="21" t="s">
        <v>142</v>
      </c>
      <c r="E1489" s="21">
        <v>9.847059058292027</v>
      </c>
      <c r="F1489" s="21">
        <v>14.147489308138967</v>
      </c>
      <c r="G1489" s="21">
        <v>10.704761076563367</v>
      </c>
      <c r="H1489" s="21">
        <v>12.202594832358367</v>
      </c>
    </row>
    <row r="1490" spans="1:8" x14ac:dyDescent="0.35">
      <c r="A1490" s="20" t="str">
        <f>B3&amp;C1482&amp;D1490</f>
        <v>DISTRIBUCION VOLUMEN X CRITERIO (Consumiciones)Pimientos Ing.NOROESTE</v>
      </c>
      <c r="B1490" s="20">
        <v>0</v>
      </c>
      <c r="C1490" s="20">
        <v>0</v>
      </c>
      <c r="D1490" s="21" t="s">
        <v>143</v>
      </c>
      <c r="E1490" s="21">
        <v>6.8055586152949727</v>
      </c>
      <c r="F1490" s="21">
        <v>6.4014244184616151</v>
      </c>
      <c r="G1490" s="21">
        <v>2.9126076252154292</v>
      </c>
      <c r="H1490" s="21">
        <v>4.6173521369125901</v>
      </c>
    </row>
    <row r="1491" spans="1:8" x14ac:dyDescent="0.35">
      <c r="A1491" s="20" t="str">
        <f>B3&amp;C1482&amp;D1491</f>
        <v>DISTRIBUCION VOLUMEN X CRITERIO (Consumiciones)Pimientos Ing.&lt;2MIL</v>
      </c>
      <c r="B1491" s="20">
        <v>0</v>
      </c>
      <c r="C1491" s="20">
        <v>0</v>
      </c>
      <c r="D1491" s="21" t="s">
        <v>144</v>
      </c>
      <c r="E1491" s="21">
        <v>4.0181870644860034</v>
      </c>
      <c r="F1491" s="21">
        <v>5.2318303222565614</v>
      </c>
      <c r="G1491" s="21">
        <v>0</v>
      </c>
      <c r="H1491" s="21">
        <v>2.6280241381544354</v>
      </c>
    </row>
    <row r="1492" spans="1:8" x14ac:dyDescent="0.35">
      <c r="A1492" s="20" t="str">
        <f>B3&amp;C1482&amp;D1492</f>
        <v>DISTRIBUCION VOLUMEN X CRITERIO (Consumiciones)Pimientos Ing.2-5MIL</v>
      </c>
      <c r="B1492" s="20">
        <v>0</v>
      </c>
      <c r="C1492" s="20">
        <v>0</v>
      </c>
      <c r="D1492" s="21" t="s">
        <v>145</v>
      </c>
      <c r="E1492" s="21">
        <v>7.4909716402065731</v>
      </c>
      <c r="F1492" s="21">
        <v>4.1302517155510952</v>
      </c>
      <c r="G1492" s="21">
        <v>4.2259204075962087</v>
      </c>
      <c r="H1492" s="21">
        <v>6.4627742542032545</v>
      </c>
    </row>
    <row r="1493" spans="1:8" x14ac:dyDescent="0.35">
      <c r="A1493" s="20" t="str">
        <f>B3&amp;C1482&amp;D1493</f>
        <v>DISTRIBUCION VOLUMEN X CRITERIO (Consumiciones)Pimientos Ing.5-10MIL</v>
      </c>
      <c r="B1493" s="20">
        <v>0</v>
      </c>
      <c r="C1493" s="20">
        <v>0</v>
      </c>
      <c r="D1493" s="21" t="s">
        <v>146</v>
      </c>
      <c r="E1493" s="21">
        <v>8.5342728063663866</v>
      </c>
      <c r="F1493" s="21">
        <v>7.4807838744832251</v>
      </c>
      <c r="G1493" s="21">
        <v>5.6819651245312084</v>
      </c>
      <c r="H1493" s="21">
        <v>10.492501353991983</v>
      </c>
    </row>
    <row r="1494" spans="1:8" x14ac:dyDescent="0.35">
      <c r="A1494" s="20" t="str">
        <f>B3&amp;C1482&amp;D1494</f>
        <v>DISTRIBUCION VOLUMEN X CRITERIO (Consumiciones)Pimientos Ing.10-30MIL</v>
      </c>
      <c r="B1494" s="20">
        <v>0</v>
      </c>
      <c r="C1494" s="20">
        <v>0</v>
      </c>
      <c r="D1494" s="21" t="s">
        <v>147</v>
      </c>
      <c r="E1494" s="21">
        <v>21.738928665501305</v>
      </c>
      <c r="F1494" s="21">
        <v>20.158649429670493</v>
      </c>
      <c r="G1494" s="21">
        <v>20.929822894706199</v>
      </c>
      <c r="H1494" s="21">
        <v>15.680948386659486</v>
      </c>
    </row>
    <row r="1495" spans="1:8" x14ac:dyDescent="0.35">
      <c r="A1495" s="20" t="str">
        <f>B3&amp;C1482&amp;D1495</f>
        <v>DISTRIBUCION VOLUMEN X CRITERIO (Consumiciones)Pimientos Ing.30-100MIL</v>
      </c>
      <c r="B1495" s="20">
        <v>0</v>
      </c>
      <c r="C1495" s="20">
        <v>0</v>
      </c>
      <c r="D1495" s="21" t="s">
        <v>148</v>
      </c>
      <c r="E1495" s="21">
        <v>17.648324992217617</v>
      </c>
      <c r="F1495" s="21">
        <v>20.256412320924468</v>
      </c>
      <c r="G1495" s="21">
        <v>19.680475473318655</v>
      </c>
      <c r="H1495" s="21">
        <v>21.924492469495355</v>
      </c>
    </row>
    <row r="1496" spans="1:8" x14ac:dyDescent="0.35">
      <c r="A1496" s="20" t="str">
        <f>B3&amp;C1482&amp;D1496</f>
        <v>DISTRIBUCION VOLUMEN X CRITERIO (Consumiciones)Pimientos Ing.100-200MIL</v>
      </c>
      <c r="B1496" s="20">
        <v>0</v>
      </c>
      <c r="C1496" s="20">
        <v>0</v>
      </c>
      <c r="D1496" s="21" t="s">
        <v>149</v>
      </c>
      <c r="E1496" s="21">
        <v>11.365486937573333</v>
      </c>
      <c r="F1496" s="21">
        <v>10.889392263331633</v>
      </c>
      <c r="G1496" s="21">
        <v>12.195317634915135</v>
      </c>
      <c r="H1496" s="21">
        <v>9.8616426525969825</v>
      </c>
    </row>
    <row r="1497" spans="1:8" x14ac:dyDescent="0.35">
      <c r="A1497" s="20" t="str">
        <f>B3&amp;C1482&amp;D1497</f>
        <v>DISTRIBUCION VOLUMEN X CRITERIO (Consumiciones)Pimientos Ing.200-500MIL</v>
      </c>
      <c r="B1497" s="20">
        <v>0</v>
      </c>
      <c r="C1497" s="20">
        <v>0</v>
      </c>
      <c r="D1497" s="21" t="s">
        <v>150</v>
      </c>
      <c r="E1497" s="21">
        <v>12.16108729835652</v>
      </c>
      <c r="F1497" s="21">
        <v>12.165491952345828</v>
      </c>
      <c r="G1497" s="21">
        <v>11.487046854325394</v>
      </c>
      <c r="H1497" s="21">
        <v>12.370985892183965</v>
      </c>
    </row>
    <row r="1498" spans="1:8" x14ac:dyDescent="0.35">
      <c r="A1498" s="20" t="str">
        <f>B3&amp;C1482&amp;D1498</f>
        <v>DISTRIBUCION VOLUMEN X CRITERIO (Consumiciones)Pimientos Ing.&gt;500MIL</v>
      </c>
      <c r="B1498" s="20">
        <v>0</v>
      </c>
      <c r="C1498" s="20">
        <v>0</v>
      </c>
      <c r="D1498" s="21" t="s">
        <v>151</v>
      </c>
      <c r="E1498" s="21">
        <v>17.042739238364344</v>
      </c>
      <c r="F1498" s="21">
        <v>19.687189910682353</v>
      </c>
      <c r="G1498" s="21">
        <v>23.30522393460306</v>
      </c>
      <c r="H1498" s="21">
        <v>20.578636198123075</v>
      </c>
    </row>
    <row r="1499" spans="1:8" x14ac:dyDescent="0.35">
      <c r="A1499" s="20" t="str">
        <f>B3&amp;C1482&amp;D1499</f>
        <v>DISTRIBUCION VOLUMEN X CRITERIO (Consumiciones)Pimientos Ing.DE 15 A 19 AÑOS</v>
      </c>
      <c r="B1499" s="20">
        <v>0</v>
      </c>
      <c r="C1499" s="20">
        <v>0</v>
      </c>
      <c r="D1499" s="21" t="s">
        <v>152</v>
      </c>
      <c r="E1499" s="21">
        <v>0</v>
      </c>
      <c r="F1499" s="21">
        <v>0</v>
      </c>
      <c r="G1499" s="21">
        <v>0</v>
      </c>
      <c r="H1499" s="21">
        <v>0</v>
      </c>
    </row>
    <row r="1500" spans="1:8" x14ac:dyDescent="0.35">
      <c r="A1500" s="20" t="str">
        <f>B3&amp;C1482&amp;D1500</f>
        <v>DISTRIBUCION VOLUMEN X CRITERIO (Consumiciones)Pimientos Ing.DE 20 A 24 AÑOS</v>
      </c>
      <c r="B1500" s="20">
        <v>0</v>
      </c>
      <c r="C1500" s="20">
        <v>0</v>
      </c>
      <c r="D1500" s="21" t="s">
        <v>153</v>
      </c>
      <c r="E1500" s="21">
        <v>2.6737908574986231</v>
      </c>
      <c r="F1500" s="21">
        <v>2.2638584157989201</v>
      </c>
      <c r="G1500" s="21">
        <v>2.1848242601701751</v>
      </c>
      <c r="H1500" s="21">
        <v>1.4693074125207857</v>
      </c>
    </row>
    <row r="1501" spans="1:8" x14ac:dyDescent="0.35">
      <c r="A1501" s="20" t="str">
        <f>B3&amp;C1482&amp;D1501</f>
        <v>DISTRIBUCION VOLUMEN X CRITERIO (Consumiciones)Pimientos Ing.DE 25 A 34 AÑOS</v>
      </c>
      <c r="B1501" s="20">
        <v>0</v>
      </c>
      <c r="C1501" s="20">
        <v>0</v>
      </c>
      <c r="D1501" s="21" t="s">
        <v>154</v>
      </c>
      <c r="E1501" s="21">
        <v>9.220310816311871</v>
      </c>
      <c r="F1501" s="21">
        <v>6.9052484091742379</v>
      </c>
      <c r="G1501" s="21">
        <v>7.8362354530436749</v>
      </c>
      <c r="H1501" s="21">
        <v>7.0221081820885614</v>
      </c>
    </row>
    <row r="1502" spans="1:8" x14ac:dyDescent="0.35">
      <c r="A1502" s="20" t="str">
        <f>B3&amp;C1482&amp;D1502</f>
        <v>DISTRIBUCION VOLUMEN X CRITERIO (Consumiciones)Pimientos Ing.DE 35 A 49 AÑOS</v>
      </c>
      <c r="B1502" s="20">
        <v>0</v>
      </c>
      <c r="C1502" s="20">
        <v>0</v>
      </c>
      <c r="D1502" s="21" t="s">
        <v>155</v>
      </c>
      <c r="E1502" s="21">
        <v>27.169821124973065</v>
      </c>
      <c r="F1502" s="21">
        <v>26.90970586739871</v>
      </c>
      <c r="G1502" s="21">
        <v>24.329828195744099</v>
      </c>
      <c r="H1502" s="21">
        <v>24.604081625671302</v>
      </c>
    </row>
    <row r="1503" spans="1:8" x14ac:dyDescent="0.35">
      <c r="A1503" s="20" t="str">
        <f>B3&amp;C1482&amp;D1503</f>
        <v>DISTRIBUCION VOLUMEN X CRITERIO (Consumiciones)Pimientos Ing.DE 50 A 59 AÑOS</v>
      </c>
      <c r="B1503" s="20">
        <v>0</v>
      </c>
      <c r="C1503" s="20">
        <v>0</v>
      </c>
      <c r="D1503" s="21" t="s">
        <v>156</v>
      </c>
      <c r="E1503" s="21">
        <v>28.63127718844536</v>
      </c>
      <c r="F1503" s="21">
        <v>25.320559759537314</v>
      </c>
      <c r="G1503" s="21">
        <v>30.066370185771596</v>
      </c>
      <c r="H1503" s="21">
        <v>25.414231743986576</v>
      </c>
    </row>
    <row r="1504" spans="1:8" x14ac:dyDescent="0.35">
      <c r="A1504" s="20" t="str">
        <f>B3&amp;C1482&amp;D1504</f>
        <v>DISTRIBUCION VOLUMEN X CRITERIO (Consumiciones)Pimientos Ing.DE 60 A 75 AÑOS</v>
      </c>
      <c r="B1504" s="20">
        <v>0</v>
      </c>
      <c r="C1504" s="20">
        <v>0</v>
      </c>
      <c r="D1504" s="21" t="s">
        <v>157</v>
      </c>
      <c r="E1504" s="21">
        <v>31.532765818187624</v>
      </c>
      <c r="F1504" s="21">
        <v>38.165370134537852</v>
      </c>
      <c r="G1504" s="21">
        <v>35.106138393422185</v>
      </c>
      <c r="H1504" s="21">
        <v>40.645331929557777</v>
      </c>
    </row>
    <row r="1505" spans="1:8" x14ac:dyDescent="0.35">
      <c r="A1505" s="20" t="str">
        <f>B3&amp;C1482&amp;D1505</f>
        <v>DISTRIBUCION VOLUMEN X CRITERIO (Consumiciones)Pimientos Ing.ALTA Y MEDIA ALTA</v>
      </c>
      <c r="B1505" s="20">
        <v>0</v>
      </c>
      <c r="C1505" s="20">
        <v>0</v>
      </c>
      <c r="D1505" s="21" t="s">
        <v>158</v>
      </c>
      <c r="E1505" s="21">
        <v>32.56249770519544</v>
      </c>
      <c r="F1505" s="21">
        <v>33.693172999030679</v>
      </c>
      <c r="G1505" s="21">
        <v>34.744238322751606</v>
      </c>
      <c r="H1505" s="21">
        <v>37.400412366196406</v>
      </c>
    </row>
    <row r="1506" spans="1:8" x14ac:dyDescent="0.35">
      <c r="A1506" s="20" t="str">
        <f>B3&amp;C1482&amp;D1506</f>
        <v>DISTRIBUCION VOLUMEN X CRITERIO (Consumiciones)Pimientos Ing.MEDIA</v>
      </c>
      <c r="B1506" s="20">
        <v>0</v>
      </c>
      <c r="C1506" s="20">
        <v>0</v>
      </c>
      <c r="D1506" s="21" t="s">
        <v>159</v>
      </c>
      <c r="E1506" s="21">
        <v>31.958070927420319</v>
      </c>
      <c r="F1506" s="21">
        <v>28.473947912375273</v>
      </c>
      <c r="G1506" s="21">
        <v>29.634186691238067</v>
      </c>
      <c r="H1506" s="21">
        <v>29.499684727804315</v>
      </c>
    </row>
    <row r="1507" spans="1:8" x14ac:dyDescent="0.35">
      <c r="A1507" s="20" t="str">
        <f>B3&amp;C1482&amp;D1507</f>
        <v>DISTRIBUCION VOLUMEN X CRITERIO (Consumiciones)Pimientos Ing.MEDIA BAJA</v>
      </c>
      <c r="B1507" s="20">
        <v>0</v>
      </c>
      <c r="C1507" s="20">
        <v>0</v>
      </c>
      <c r="D1507" s="21" t="s">
        <v>160</v>
      </c>
      <c r="E1507" s="21">
        <v>16.540912174836173</v>
      </c>
      <c r="F1507" s="21">
        <v>23.929629266810373</v>
      </c>
      <c r="G1507" s="21">
        <v>24.708584375697061</v>
      </c>
      <c r="H1507" s="21">
        <v>23.310760029429684</v>
      </c>
    </row>
    <row r="1508" spans="1:8" x14ac:dyDescent="0.35">
      <c r="A1508" s="20" t="str">
        <f>B3&amp;C1482&amp;D1508</f>
        <v>DISTRIBUCION VOLUMEN X CRITERIO (Consumiciones)Pimientos Ing.BAJA</v>
      </c>
      <c r="B1508" s="20">
        <v>0</v>
      </c>
      <c r="C1508" s="20">
        <v>0</v>
      </c>
      <c r="D1508" s="21" t="s">
        <v>161</v>
      </c>
      <c r="E1508" s="21">
        <v>18.938519990740961</v>
      </c>
      <c r="F1508" s="21">
        <v>13.903253549378784</v>
      </c>
      <c r="G1508" s="21">
        <v>10.91299656653562</v>
      </c>
      <c r="H1508" s="21">
        <v>9.7891386002427669</v>
      </c>
    </row>
    <row r="1509" spans="1:8" x14ac:dyDescent="0.35">
      <c r="A1509" s="20" t="str">
        <f>B3&amp;C1482&amp;D1509</f>
        <v>DISTRIBUCION VOLUMEN X CRITERIO (Consumiciones)Pimientos Ing.HOMBRE</v>
      </c>
      <c r="B1509" s="20">
        <v>0</v>
      </c>
      <c r="C1509" s="20">
        <v>0</v>
      </c>
      <c r="D1509" s="21" t="s">
        <v>162</v>
      </c>
      <c r="E1509" s="21">
        <v>53.545014088104537</v>
      </c>
      <c r="F1509" s="21">
        <v>55.136320389483004</v>
      </c>
      <c r="G1509" s="21">
        <v>55.548057333405197</v>
      </c>
      <c r="H1509" s="21">
        <v>54.463587183934003</v>
      </c>
    </row>
    <row r="1510" spans="1:8" x14ac:dyDescent="0.35">
      <c r="A1510" s="20" t="str">
        <f>B3&amp;C1482&amp;D1510</f>
        <v>DISTRIBUCION VOLUMEN X CRITERIO (Consumiciones)Pimientos Ing.MUJER</v>
      </c>
      <c r="B1510" s="20">
        <v>0</v>
      </c>
      <c r="C1510" s="20">
        <v>0</v>
      </c>
      <c r="D1510" s="21" t="s">
        <v>163</v>
      </c>
      <c r="E1510" s="21">
        <v>46.45497792996656</v>
      </c>
      <c r="F1510" s="21">
        <v>44.863687065707218</v>
      </c>
      <c r="G1510" s="21">
        <v>44.451942666594789</v>
      </c>
      <c r="H1510" s="21">
        <v>45.536412816065983</v>
      </c>
    </row>
    <row r="1511" spans="1:8" x14ac:dyDescent="0.35">
      <c r="A1511" s="20" t="str">
        <f>B3&amp;C1511&amp;D1511</f>
        <v>DISTRIBUCION VOLUMEN X CRITERIO (Consumiciones)Lechugas Ing.T.ESPAÑA</v>
      </c>
      <c r="B1511" s="20">
        <v>0</v>
      </c>
      <c r="C1511" s="20" t="s">
        <v>98</v>
      </c>
      <c r="D1511" s="21" t="s">
        <v>135</v>
      </c>
      <c r="E1511" s="21">
        <v>100</v>
      </c>
      <c r="F1511" s="21">
        <v>100</v>
      </c>
      <c r="G1511" s="21">
        <v>100</v>
      </c>
      <c r="H1511" s="21">
        <v>100</v>
      </c>
    </row>
    <row r="1512" spans="1:8" x14ac:dyDescent="0.35">
      <c r="A1512" s="20" t="str">
        <f>B3&amp;C1511&amp;D1512</f>
        <v>DISTRIBUCION VOLUMEN X CRITERIO (Consumiciones)Lechugas Ing.BCN AM</v>
      </c>
      <c r="B1512" s="20">
        <v>0</v>
      </c>
      <c r="C1512" s="20">
        <v>0</v>
      </c>
      <c r="D1512" s="21" t="s">
        <v>136</v>
      </c>
      <c r="E1512" s="21">
        <v>9.5716614875957937</v>
      </c>
      <c r="F1512" s="21">
        <v>10.138770340763228</v>
      </c>
      <c r="G1512" s="21">
        <v>7.9552408635176333</v>
      </c>
      <c r="H1512" s="21">
        <v>8.0754201898391944</v>
      </c>
    </row>
    <row r="1513" spans="1:8" x14ac:dyDescent="0.35">
      <c r="A1513" s="20" t="str">
        <f>B3&amp;C1511&amp;D1513</f>
        <v>DISTRIBUCION VOLUMEN X CRITERIO (Consumiciones)Lechugas Ing.REST.CAT ARAGON</v>
      </c>
      <c r="B1513" s="20">
        <v>0</v>
      </c>
      <c r="C1513" s="20">
        <v>0</v>
      </c>
      <c r="D1513" s="21" t="s">
        <v>137</v>
      </c>
      <c r="E1513" s="21">
        <v>15.663373527790331</v>
      </c>
      <c r="F1513" s="21">
        <v>10.430428381600306</v>
      </c>
      <c r="G1513" s="21">
        <v>8.1046641643894084</v>
      </c>
      <c r="H1513" s="21">
        <v>9.6573884196695197</v>
      </c>
    </row>
    <row r="1514" spans="1:8" x14ac:dyDescent="0.35">
      <c r="A1514" s="20" t="str">
        <f>B3&amp;C1511&amp;D1514</f>
        <v>DISTRIBUCION VOLUMEN X CRITERIO (Consumiciones)Lechugas Ing.LEVANTE</v>
      </c>
      <c r="B1514" s="20">
        <v>0</v>
      </c>
      <c r="C1514" s="20">
        <v>0</v>
      </c>
      <c r="D1514" s="21" t="s">
        <v>138</v>
      </c>
      <c r="E1514" s="21">
        <v>14.304421914039064</v>
      </c>
      <c r="F1514" s="21">
        <v>15.806988816534012</v>
      </c>
      <c r="G1514" s="21">
        <v>16.3014470833314</v>
      </c>
      <c r="H1514" s="21">
        <v>16.307086939735697</v>
      </c>
    </row>
    <row r="1515" spans="1:8" x14ac:dyDescent="0.35">
      <c r="A1515" s="20" t="str">
        <f>B3&amp;C1511&amp;D1515</f>
        <v>DISTRIBUCION VOLUMEN X CRITERIO (Consumiciones)Lechugas Ing.ANDALUCIA</v>
      </c>
      <c r="B1515" s="20">
        <v>0</v>
      </c>
      <c r="C1515" s="20">
        <v>0</v>
      </c>
      <c r="D1515" s="21" t="s">
        <v>139</v>
      </c>
      <c r="E1515" s="21">
        <v>20.258820385374118</v>
      </c>
      <c r="F1515" s="21">
        <v>20.246293522358393</v>
      </c>
      <c r="G1515" s="21">
        <v>22.196942984267203</v>
      </c>
      <c r="H1515" s="21">
        <v>21.457687295315019</v>
      </c>
    </row>
    <row r="1516" spans="1:8" x14ac:dyDescent="0.35">
      <c r="A1516" s="20" t="str">
        <f>B3&amp;C1511&amp;D1516</f>
        <v>DISTRIBUCION VOLUMEN X CRITERIO (Consumiciones)Lechugas Ing.MDD AM</v>
      </c>
      <c r="B1516" s="20">
        <v>0</v>
      </c>
      <c r="C1516" s="20">
        <v>0</v>
      </c>
      <c r="D1516" s="21" t="s">
        <v>140</v>
      </c>
      <c r="E1516" s="21">
        <v>15.212767770494295</v>
      </c>
      <c r="F1516" s="21">
        <v>15.454046702585893</v>
      </c>
      <c r="G1516" s="21">
        <v>20.351169404788969</v>
      </c>
      <c r="H1516" s="21">
        <v>19.640490078735422</v>
      </c>
    </row>
    <row r="1517" spans="1:8" x14ac:dyDescent="0.35">
      <c r="A1517" s="20" t="str">
        <f>B3&amp;C1511&amp;D1517</f>
        <v>DISTRIBUCION VOLUMEN X CRITERIO (Consumiciones)Lechugas Ing.RTO CENTRO</v>
      </c>
      <c r="B1517" s="20">
        <v>0</v>
      </c>
      <c r="C1517" s="20">
        <v>0</v>
      </c>
      <c r="D1517" s="21" t="s">
        <v>141</v>
      </c>
      <c r="E1517" s="21">
        <v>8.4057628681347598</v>
      </c>
      <c r="F1517" s="21">
        <v>9.9657390992958899</v>
      </c>
      <c r="G1517" s="21">
        <v>10.990873956675653</v>
      </c>
      <c r="H1517" s="21">
        <v>9.7261577404013195</v>
      </c>
    </row>
    <row r="1518" spans="1:8" x14ac:dyDescent="0.35">
      <c r="A1518" s="20" t="str">
        <f>B3&amp;C1511&amp;D1518</f>
        <v>DISTRIBUCION VOLUMEN X CRITERIO (Consumiciones)Lechugas Ing.NORTE-CENTRO</v>
      </c>
      <c r="B1518" s="20">
        <v>0</v>
      </c>
      <c r="C1518" s="20">
        <v>0</v>
      </c>
      <c r="D1518" s="21" t="s">
        <v>142</v>
      </c>
      <c r="E1518" s="21">
        <v>6.8873223017048808</v>
      </c>
      <c r="F1518" s="21">
        <v>8.830786674032435</v>
      </c>
      <c r="G1518" s="21">
        <v>7.4048713213972555</v>
      </c>
      <c r="H1518" s="21">
        <v>9.2025508064433854</v>
      </c>
    </row>
    <row r="1519" spans="1:8" x14ac:dyDescent="0.35">
      <c r="A1519" s="20" t="str">
        <f>B3&amp;C1511&amp;D1519</f>
        <v>DISTRIBUCION VOLUMEN X CRITERIO (Consumiciones)Lechugas Ing.NOROESTE</v>
      </c>
      <c r="B1519" s="20">
        <v>0</v>
      </c>
      <c r="C1519" s="20">
        <v>0</v>
      </c>
      <c r="D1519" s="21" t="s">
        <v>143</v>
      </c>
      <c r="E1519" s="21">
        <v>9.6958915014365967</v>
      </c>
      <c r="F1519" s="21">
        <v>9.1269506910448204</v>
      </c>
      <c r="G1519" s="21">
        <v>6.6947670237592609</v>
      </c>
      <c r="H1519" s="21">
        <v>5.9332453781936767</v>
      </c>
    </row>
    <row r="1520" spans="1:8" x14ac:dyDescent="0.35">
      <c r="A1520" s="20" t="str">
        <f>B3&amp;C1511&amp;D1520</f>
        <v>DISTRIBUCION VOLUMEN X CRITERIO (Consumiciones)Lechugas Ing.&lt;2MIL</v>
      </c>
      <c r="B1520" s="20">
        <v>0</v>
      </c>
      <c r="C1520" s="20">
        <v>0</v>
      </c>
      <c r="D1520" s="21" t="s">
        <v>144</v>
      </c>
      <c r="E1520" s="21">
        <v>3.6237519132183609</v>
      </c>
      <c r="F1520" s="21">
        <v>3.4977950672017859</v>
      </c>
      <c r="G1520" s="21">
        <v>3.6331122962646782</v>
      </c>
      <c r="H1520" s="21">
        <v>3.0108821664242265</v>
      </c>
    </row>
    <row r="1521" spans="1:8" x14ac:dyDescent="0.35">
      <c r="A1521" s="20" t="str">
        <f>B3&amp;C1511&amp;D1521</f>
        <v>DISTRIBUCION VOLUMEN X CRITERIO (Consumiciones)Lechugas Ing.2-5MIL</v>
      </c>
      <c r="B1521" s="20">
        <v>0</v>
      </c>
      <c r="C1521" s="20">
        <v>0</v>
      </c>
      <c r="D1521" s="21" t="s">
        <v>145</v>
      </c>
      <c r="E1521" s="21">
        <v>11.565553814089871</v>
      </c>
      <c r="F1521" s="21">
        <v>6.5349186320683756</v>
      </c>
      <c r="G1521" s="21">
        <v>4.9157633028203973</v>
      </c>
      <c r="H1521" s="21">
        <v>5.2175251958183191</v>
      </c>
    </row>
    <row r="1522" spans="1:8" x14ac:dyDescent="0.35">
      <c r="A1522" s="20" t="str">
        <f>B3&amp;C1511&amp;D1522</f>
        <v>DISTRIBUCION VOLUMEN X CRITERIO (Consumiciones)Lechugas Ing.5-10MIL</v>
      </c>
      <c r="B1522" s="20">
        <v>0</v>
      </c>
      <c r="C1522" s="20">
        <v>0</v>
      </c>
      <c r="D1522" s="21" t="s">
        <v>146</v>
      </c>
      <c r="E1522" s="21">
        <v>7.2043022287309286</v>
      </c>
      <c r="F1522" s="21">
        <v>7.4784968435562096</v>
      </c>
      <c r="G1522" s="21">
        <v>4.9924055962549359</v>
      </c>
      <c r="H1522" s="21">
        <v>7.3209498081149622</v>
      </c>
    </row>
    <row r="1523" spans="1:8" x14ac:dyDescent="0.35">
      <c r="A1523" s="20" t="str">
        <f>B3&amp;C1511&amp;D1523</f>
        <v>DISTRIBUCION VOLUMEN X CRITERIO (Consumiciones)Lechugas Ing.10-30MIL</v>
      </c>
      <c r="B1523" s="20">
        <v>0</v>
      </c>
      <c r="C1523" s="20">
        <v>0</v>
      </c>
      <c r="D1523" s="21" t="s">
        <v>147</v>
      </c>
      <c r="E1523" s="21">
        <v>19.549683121603636</v>
      </c>
      <c r="F1523" s="21">
        <v>17.621788447118124</v>
      </c>
      <c r="G1523" s="21">
        <v>17.16726130548351</v>
      </c>
      <c r="H1523" s="21">
        <v>19.213950608732262</v>
      </c>
    </row>
    <row r="1524" spans="1:8" x14ac:dyDescent="0.35">
      <c r="A1524" s="20" t="str">
        <f>B3&amp;C1511&amp;D1524</f>
        <v>DISTRIBUCION VOLUMEN X CRITERIO (Consumiciones)Lechugas Ing.30-100MIL</v>
      </c>
      <c r="B1524" s="20">
        <v>0</v>
      </c>
      <c r="C1524" s="20">
        <v>0</v>
      </c>
      <c r="D1524" s="21" t="s">
        <v>148</v>
      </c>
      <c r="E1524" s="21">
        <v>19.293345402589004</v>
      </c>
      <c r="F1524" s="21">
        <v>22.738504255942306</v>
      </c>
      <c r="G1524" s="21">
        <v>24.102886047407175</v>
      </c>
      <c r="H1524" s="21">
        <v>21.829354141865519</v>
      </c>
    </row>
    <row r="1525" spans="1:8" x14ac:dyDescent="0.35">
      <c r="A1525" s="20" t="str">
        <f>B3&amp;C1511&amp;D1525</f>
        <v>DISTRIBUCION VOLUMEN X CRITERIO (Consumiciones)Lechugas Ing.100-200MIL</v>
      </c>
      <c r="B1525" s="20">
        <v>0</v>
      </c>
      <c r="C1525" s="20">
        <v>0</v>
      </c>
      <c r="D1525" s="21" t="s">
        <v>149</v>
      </c>
      <c r="E1525" s="21">
        <v>10.032275267022612</v>
      </c>
      <c r="F1525" s="21">
        <v>11.871379977157883</v>
      </c>
      <c r="G1525" s="21">
        <v>12.682909430863379</v>
      </c>
      <c r="H1525" s="21">
        <v>10.190714450256214</v>
      </c>
    </row>
    <row r="1526" spans="1:8" x14ac:dyDescent="0.35">
      <c r="A1526" s="20" t="str">
        <f>B3&amp;C1511&amp;D1526</f>
        <v>DISTRIBUCION VOLUMEN X CRITERIO (Consumiciones)Lechugas Ing.200-500MIL</v>
      </c>
      <c r="B1526" s="20">
        <v>0</v>
      </c>
      <c r="C1526" s="20">
        <v>0</v>
      </c>
      <c r="D1526" s="21" t="s">
        <v>150</v>
      </c>
      <c r="E1526" s="21">
        <v>11.887403586667233</v>
      </c>
      <c r="F1526" s="21">
        <v>12.621081847346153</v>
      </c>
      <c r="G1526" s="21">
        <v>12.306280360216574</v>
      </c>
      <c r="H1526" s="21">
        <v>14.498996677787247</v>
      </c>
    </row>
    <row r="1527" spans="1:8" x14ac:dyDescent="0.35">
      <c r="A1527" s="20" t="str">
        <f>B3&amp;C1511&amp;D1527</f>
        <v>DISTRIBUCION VOLUMEN X CRITERIO (Consumiciones)Lechugas Ing.&gt;500MIL</v>
      </c>
      <c r="B1527" s="20">
        <v>0</v>
      </c>
      <c r="C1527" s="20">
        <v>0</v>
      </c>
      <c r="D1527" s="21" t="s">
        <v>151</v>
      </c>
      <c r="E1527" s="21">
        <v>16.843706724822781</v>
      </c>
      <c r="F1527" s="21">
        <v>17.636040784060672</v>
      </c>
      <c r="G1527" s="21">
        <v>20.199362522443941</v>
      </c>
      <c r="H1527" s="21">
        <v>18.717653799334482</v>
      </c>
    </row>
    <row r="1528" spans="1:8" x14ac:dyDescent="0.35">
      <c r="A1528" s="20" t="str">
        <f>B3&amp;C1511&amp;D1528</f>
        <v>DISTRIBUCION VOLUMEN X CRITERIO (Consumiciones)Lechugas Ing.DE 15 A 19 AÑOS</v>
      </c>
      <c r="B1528" s="20">
        <v>0</v>
      </c>
      <c r="C1528" s="20">
        <v>0</v>
      </c>
      <c r="D1528" s="21" t="s">
        <v>152</v>
      </c>
      <c r="E1528" s="21">
        <v>4.5376759124433441</v>
      </c>
      <c r="F1528" s="21">
        <v>4.1664690518244178</v>
      </c>
      <c r="G1528" s="21">
        <v>0</v>
      </c>
      <c r="H1528" s="21">
        <v>3.8031872193342373</v>
      </c>
    </row>
    <row r="1529" spans="1:8" x14ac:dyDescent="0.35">
      <c r="A1529" s="20" t="str">
        <f>B3&amp;C1511&amp;D1529</f>
        <v>DISTRIBUCION VOLUMEN X CRITERIO (Consumiciones)Lechugas Ing.DE 20 A 24 AÑOS</v>
      </c>
      <c r="B1529" s="20">
        <v>0</v>
      </c>
      <c r="C1529" s="20">
        <v>0</v>
      </c>
      <c r="D1529" s="21" t="s">
        <v>153</v>
      </c>
      <c r="E1529" s="21">
        <v>4.7075070923395961</v>
      </c>
      <c r="F1529" s="21">
        <v>3.6519470035534898</v>
      </c>
      <c r="G1529" s="21">
        <v>5.2345426771273607</v>
      </c>
      <c r="H1529" s="21">
        <v>4.6053343342391964</v>
      </c>
    </row>
    <row r="1530" spans="1:8" x14ac:dyDescent="0.35">
      <c r="A1530" s="20" t="str">
        <f>B3&amp;C1511&amp;D1530</f>
        <v>DISTRIBUCION VOLUMEN X CRITERIO (Consumiciones)Lechugas Ing.DE 25 A 34 AÑOS</v>
      </c>
      <c r="B1530" s="20">
        <v>0</v>
      </c>
      <c r="C1530" s="20">
        <v>0</v>
      </c>
      <c r="D1530" s="21" t="s">
        <v>154</v>
      </c>
      <c r="E1530" s="21">
        <v>12.824992086047718</v>
      </c>
      <c r="F1530" s="21">
        <v>11.750334964069117</v>
      </c>
      <c r="G1530" s="21">
        <v>14.504760203584535</v>
      </c>
      <c r="H1530" s="21">
        <v>12.587067802243771</v>
      </c>
    </row>
    <row r="1531" spans="1:8" x14ac:dyDescent="0.35">
      <c r="A1531" s="20" t="str">
        <f>B3&amp;C1511&amp;D1531</f>
        <v>DISTRIBUCION VOLUMEN X CRITERIO (Consumiciones)Lechugas Ing.DE 35 A 49 AÑOS</v>
      </c>
      <c r="B1531" s="20">
        <v>0</v>
      </c>
      <c r="C1531" s="20">
        <v>0</v>
      </c>
      <c r="D1531" s="21" t="s">
        <v>155</v>
      </c>
      <c r="E1531" s="21">
        <v>31.385462598462077</v>
      </c>
      <c r="F1531" s="21">
        <v>31.382514086867381</v>
      </c>
      <c r="G1531" s="21">
        <v>31.993335251024185</v>
      </c>
      <c r="H1531" s="21">
        <v>29.441699649844043</v>
      </c>
    </row>
    <row r="1532" spans="1:8" x14ac:dyDescent="0.35">
      <c r="A1532" s="20" t="str">
        <f>B3&amp;C1511&amp;D1532</f>
        <v>DISTRIBUCION VOLUMEN X CRITERIO (Consumiciones)Lechugas Ing.DE 50 A 59 AÑOS</v>
      </c>
      <c r="B1532" s="20">
        <v>0</v>
      </c>
      <c r="C1532" s="20">
        <v>0</v>
      </c>
      <c r="D1532" s="21" t="s">
        <v>156</v>
      </c>
      <c r="E1532" s="21">
        <v>22.567125968001161</v>
      </c>
      <c r="F1532" s="21">
        <v>24.34851419712621</v>
      </c>
      <c r="G1532" s="21">
        <v>25.720131578336897</v>
      </c>
      <c r="H1532" s="21">
        <v>25.643186725324906</v>
      </c>
    </row>
    <row r="1533" spans="1:8" x14ac:dyDescent="0.35">
      <c r="A1533" s="20" t="str">
        <f>B3&amp;C1511&amp;D1533</f>
        <v>DISTRIBUCION VOLUMEN X CRITERIO (Consumiciones)Lechugas Ing.DE 60 A 75 AÑOS</v>
      </c>
      <c r="B1533" s="20">
        <v>0</v>
      </c>
      <c r="C1533" s="20">
        <v>0</v>
      </c>
      <c r="D1533" s="21" t="s">
        <v>157</v>
      </c>
      <c r="E1533" s="21">
        <v>23.977256890577628</v>
      </c>
      <c r="F1533" s="21">
        <v>24.700220371312085</v>
      </c>
      <c r="G1533" s="21">
        <v>19.7857792397593</v>
      </c>
      <c r="H1533" s="21">
        <v>23.919550580380424</v>
      </c>
    </row>
    <row r="1534" spans="1:8" x14ac:dyDescent="0.35">
      <c r="A1534" s="20" t="str">
        <f>B3&amp;C1511&amp;D1534</f>
        <v>DISTRIBUCION VOLUMEN X CRITERIO (Consumiciones)Lechugas Ing.ALTA Y MEDIA ALTA</v>
      </c>
      <c r="B1534" s="20">
        <v>0</v>
      </c>
      <c r="C1534" s="20">
        <v>0</v>
      </c>
      <c r="D1534" s="21" t="s">
        <v>158</v>
      </c>
      <c r="E1534" s="21">
        <v>26.448634007718507</v>
      </c>
      <c r="F1534" s="21">
        <v>27.688189310844869</v>
      </c>
      <c r="G1534" s="21">
        <v>25.565378566093059</v>
      </c>
      <c r="H1534" s="21">
        <v>30.379485081186676</v>
      </c>
    </row>
    <row r="1535" spans="1:8" x14ac:dyDescent="0.35">
      <c r="A1535" s="20" t="str">
        <f>B3&amp;C1511&amp;D1535</f>
        <v>DISTRIBUCION VOLUMEN X CRITERIO (Consumiciones)Lechugas Ing.MEDIA</v>
      </c>
      <c r="B1535" s="20">
        <v>0</v>
      </c>
      <c r="C1535" s="20">
        <v>0</v>
      </c>
      <c r="D1535" s="21" t="s">
        <v>159</v>
      </c>
      <c r="E1535" s="21">
        <v>29.741614746022872</v>
      </c>
      <c r="F1535" s="21">
        <v>30.294327670723533</v>
      </c>
      <c r="G1535" s="21">
        <v>31.144791845483606</v>
      </c>
      <c r="H1535" s="21">
        <v>27.780684557322001</v>
      </c>
    </row>
    <row r="1536" spans="1:8" x14ac:dyDescent="0.35">
      <c r="A1536" s="20" t="str">
        <f>B3&amp;C1511&amp;D1536</f>
        <v>DISTRIBUCION VOLUMEN X CRITERIO (Consumiciones)Lechugas Ing.MEDIA BAJA</v>
      </c>
      <c r="B1536" s="20">
        <v>0</v>
      </c>
      <c r="C1536" s="20">
        <v>0</v>
      </c>
      <c r="D1536" s="21" t="s">
        <v>160</v>
      </c>
      <c r="E1536" s="21">
        <v>20.806850249408857</v>
      </c>
      <c r="F1536" s="21">
        <v>22.105641300683494</v>
      </c>
      <c r="G1536" s="21">
        <v>24.576070465859686</v>
      </c>
      <c r="H1536" s="21">
        <v>21.94881848539961</v>
      </c>
    </row>
    <row r="1537" spans="1:8" x14ac:dyDescent="0.35">
      <c r="A1537" s="20" t="str">
        <f>B3&amp;C1511&amp;D1537</f>
        <v>DISTRIBUCION VOLUMEN X CRITERIO (Consumiciones)Lechugas Ing.BAJA</v>
      </c>
      <c r="B1537" s="20">
        <v>0</v>
      </c>
      <c r="C1537" s="20">
        <v>0</v>
      </c>
      <c r="D1537" s="21" t="s">
        <v>161</v>
      </c>
      <c r="E1537" s="21">
        <v>23.002925170816265</v>
      </c>
      <c r="F1537" s="21">
        <v>19.911844970221171</v>
      </c>
      <c r="G1537" s="21">
        <v>18.713741724158726</v>
      </c>
      <c r="H1537" s="21">
        <v>19.891038724424948</v>
      </c>
    </row>
    <row r="1538" spans="1:8" x14ac:dyDescent="0.35">
      <c r="A1538" s="20" t="str">
        <f>B3&amp;C1511&amp;D1538</f>
        <v>DISTRIBUCION VOLUMEN X CRITERIO (Consumiciones)Lechugas Ing.HOMBRE</v>
      </c>
      <c r="B1538" s="20">
        <v>0</v>
      </c>
      <c r="C1538" s="20">
        <v>0</v>
      </c>
      <c r="D1538" s="21" t="s">
        <v>162</v>
      </c>
      <c r="E1538" s="21">
        <v>48.402856250837779</v>
      </c>
      <c r="F1538" s="21">
        <v>47.591213574131267</v>
      </c>
      <c r="G1538" s="21">
        <v>44.342172109660979</v>
      </c>
      <c r="H1538" s="21">
        <v>44.651554276858938</v>
      </c>
    </row>
    <row r="1539" spans="1:8" x14ac:dyDescent="0.35">
      <c r="A1539" s="20" t="str">
        <f>B3&amp;C1511&amp;D1539</f>
        <v>DISTRIBUCION VOLUMEN X CRITERIO (Consumiciones)Lechugas Ing.MUJER</v>
      </c>
      <c r="B1539" s="20">
        <v>0</v>
      </c>
      <c r="C1539" s="20">
        <v>0</v>
      </c>
      <c r="D1539" s="21" t="s">
        <v>163</v>
      </c>
      <c r="E1539" s="21">
        <v>51.597164901382897</v>
      </c>
      <c r="F1539" s="21">
        <v>52.408796183287919</v>
      </c>
      <c r="G1539" s="21">
        <v>55.657810491934093</v>
      </c>
      <c r="H1539" s="21">
        <v>55.34848331080758</v>
      </c>
    </row>
    <row r="1540" spans="1:8" x14ac:dyDescent="0.35">
      <c r="A1540" s="20" t="str">
        <f>B3&amp;C1540&amp;D1540</f>
        <v>DISTRIBUCION VOLUMEN X CRITERIO (Consumiciones)Setas Ing.T.ESPAÑA</v>
      </c>
      <c r="B1540" s="20">
        <v>0</v>
      </c>
      <c r="C1540" s="20" t="s">
        <v>99</v>
      </c>
      <c r="D1540" s="21" t="s">
        <v>135</v>
      </c>
      <c r="E1540" s="21">
        <v>100</v>
      </c>
      <c r="F1540" s="21">
        <v>100</v>
      </c>
      <c r="G1540" s="21">
        <v>100</v>
      </c>
      <c r="H1540" s="21">
        <v>100</v>
      </c>
    </row>
    <row r="1541" spans="1:8" x14ac:dyDescent="0.35">
      <c r="A1541" s="20" t="str">
        <f>B3&amp;C1540&amp;D1541</f>
        <v>DISTRIBUCION VOLUMEN X CRITERIO (Consumiciones)Setas Ing.BCN AM</v>
      </c>
      <c r="B1541" s="20">
        <v>0</v>
      </c>
      <c r="C1541" s="20">
        <v>0</v>
      </c>
      <c r="D1541" s="21" t="s">
        <v>136</v>
      </c>
      <c r="E1541" s="21">
        <v>12.424916727018472</v>
      </c>
      <c r="F1541" s="21">
        <v>14.291268957476575</v>
      </c>
      <c r="G1541" s="21">
        <v>8.476012523699703</v>
      </c>
      <c r="H1541" s="21">
        <v>8.0971945557538909</v>
      </c>
    </row>
    <row r="1542" spans="1:8" x14ac:dyDescent="0.35">
      <c r="A1542" s="20" t="str">
        <f>B3&amp;C1540&amp;D1542</f>
        <v>DISTRIBUCION VOLUMEN X CRITERIO (Consumiciones)Setas Ing.REST.CAT ARAGON</v>
      </c>
      <c r="B1542" s="20">
        <v>0</v>
      </c>
      <c r="C1542" s="20">
        <v>0</v>
      </c>
      <c r="D1542" s="21" t="s">
        <v>137</v>
      </c>
      <c r="E1542" s="21">
        <v>22.889195224753756</v>
      </c>
      <c r="F1542" s="21">
        <v>16.613008313757771</v>
      </c>
      <c r="G1542" s="21">
        <v>14.00689804793425</v>
      </c>
      <c r="H1542" s="21">
        <v>17.379530514691563</v>
      </c>
    </row>
    <row r="1543" spans="1:8" x14ac:dyDescent="0.35">
      <c r="A1543" s="20" t="str">
        <f>B3&amp;C1540&amp;D1543</f>
        <v>DISTRIBUCION VOLUMEN X CRITERIO (Consumiciones)Setas Ing.LEVANTE</v>
      </c>
      <c r="B1543" s="20">
        <v>0</v>
      </c>
      <c r="C1543" s="20">
        <v>0</v>
      </c>
      <c r="D1543" s="21" t="s">
        <v>138</v>
      </c>
      <c r="E1543" s="21">
        <v>13.947071666786631</v>
      </c>
      <c r="F1543" s="21">
        <v>17.370022429412717</v>
      </c>
      <c r="G1543" s="21">
        <v>17.07176705137045</v>
      </c>
      <c r="H1543" s="21">
        <v>15.29393502388684</v>
      </c>
    </row>
    <row r="1544" spans="1:8" x14ac:dyDescent="0.35">
      <c r="A1544" s="20" t="str">
        <f>B3&amp;C1540&amp;D1544</f>
        <v>DISTRIBUCION VOLUMEN X CRITERIO (Consumiciones)Setas Ing.ANDALUCIA</v>
      </c>
      <c r="B1544" s="20">
        <v>0</v>
      </c>
      <c r="C1544" s="20">
        <v>0</v>
      </c>
      <c r="D1544" s="21" t="s">
        <v>139</v>
      </c>
      <c r="E1544" s="21">
        <v>13.989812001429566</v>
      </c>
      <c r="F1544" s="21">
        <v>12.937065048776425</v>
      </c>
      <c r="G1544" s="21">
        <v>18.176435678867723</v>
      </c>
      <c r="H1544" s="21">
        <v>18.699935419641044</v>
      </c>
    </row>
    <row r="1545" spans="1:8" x14ac:dyDescent="0.35">
      <c r="A1545" s="20" t="str">
        <f>B3&amp;C1540&amp;D1545</f>
        <v>DISTRIBUCION VOLUMEN X CRITERIO (Consumiciones)Setas Ing.MDD AM</v>
      </c>
      <c r="B1545" s="20">
        <v>0</v>
      </c>
      <c r="C1545" s="20">
        <v>0</v>
      </c>
      <c r="D1545" s="21" t="s">
        <v>140</v>
      </c>
      <c r="E1545" s="21">
        <v>14.986478125697541</v>
      </c>
      <c r="F1545" s="21">
        <v>16.34867577736512</v>
      </c>
      <c r="G1545" s="21">
        <v>19.073739550354894</v>
      </c>
      <c r="H1545" s="21">
        <v>15.180885929942583</v>
      </c>
    </row>
    <row r="1546" spans="1:8" x14ac:dyDescent="0.35">
      <c r="A1546" s="20" t="str">
        <f>B3&amp;C1540&amp;D1546</f>
        <v>DISTRIBUCION VOLUMEN X CRITERIO (Consumiciones)Setas Ing.RTO CENTRO</v>
      </c>
      <c r="B1546" s="20">
        <v>0</v>
      </c>
      <c r="C1546" s="20">
        <v>0</v>
      </c>
      <c r="D1546" s="21" t="s">
        <v>141</v>
      </c>
      <c r="E1546" s="21">
        <v>6.3937916841070015</v>
      </c>
      <c r="F1546" s="21">
        <v>6.8561441914606185</v>
      </c>
      <c r="G1546" s="21">
        <v>7.9467999195695835</v>
      </c>
      <c r="H1546" s="21">
        <v>7.6174773020546791</v>
      </c>
    </row>
    <row r="1547" spans="1:8" x14ac:dyDescent="0.35">
      <c r="A1547" s="20" t="str">
        <f>B3&amp;C1540&amp;D1547</f>
        <v>DISTRIBUCION VOLUMEN X CRITERIO (Consumiciones)Setas Ing.NORTE-CENTRO</v>
      </c>
      <c r="B1547" s="20">
        <v>0</v>
      </c>
      <c r="C1547" s="20">
        <v>0</v>
      </c>
      <c r="D1547" s="21" t="s">
        <v>142</v>
      </c>
      <c r="E1547" s="21">
        <v>10.541365063997929</v>
      </c>
      <c r="F1547" s="21">
        <v>11.182105481741509</v>
      </c>
      <c r="G1547" s="21">
        <v>9.9703372134768156</v>
      </c>
      <c r="H1547" s="21">
        <v>13.041032983693245</v>
      </c>
    </row>
    <row r="1548" spans="1:8" x14ac:dyDescent="0.35">
      <c r="A1548" s="20" t="str">
        <f>B3&amp;C1540&amp;D1548</f>
        <v>DISTRIBUCION VOLUMEN X CRITERIO (Consumiciones)Setas Ing.NOROESTE</v>
      </c>
      <c r="B1548" s="20">
        <v>0</v>
      </c>
      <c r="C1548" s="20">
        <v>0</v>
      </c>
      <c r="D1548" s="21" t="s">
        <v>143</v>
      </c>
      <c r="E1548" s="21">
        <v>4.8273678005528362</v>
      </c>
      <c r="F1548" s="21">
        <v>4.4017112912439798</v>
      </c>
      <c r="G1548" s="21">
        <v>5.2780039091787554</v>
      </c>
      <c r="H1548" s="21">
        <v>4.6900219998836414</v>
      </c>
    </row>
    <row r="1549" spans="1:8" x14ac:dyDescent="0.35">
      <c r="A1549" s="20" t="str">
        <f>B3&amp;C1540&amp;D1549</f>
        <v>DISTRIBUCION VOLUMEN X CRITERIO (Consumiciones)Setas Ing.&lt;2MIL</v>
      </c>
      <c r="B1549" s="20">
        <v>0</v>
      </c>
      <c r="C1549" s="20">
        <v>0</v>
      </c>
      <c r="D1549" s="21" t="s">
        <v>144</v>
      </c>
      <c r="E1549" s="21">
        <v>5.0936114189820669</v>
      </c>
      <c r="F1549" s="21">
        <v>5.5354243426419929</v>
      </c>
      <c r="G1549" s="21">
        <v>4.5672611570745794</v>
      </c>
      <c r="H1549" s="21">
        <v>3.5957169990161066</v>
      </c>
    </row>
    <row r="1550" spans="1:8" x14ac:dyDescent="0.35">
      <c r="A1550" s="20" t="str">
        <f>B3&amp;C1540&amp;D1550</f>
        <v>DISTRIBUCION VOLUMEN X CRITERIO (Consumiciones)Setas Ing.2-5MIL</v>
      </c>
      <c r="B1550" s="20">
        <v>0</v>
      </c>
      <c r="C1550" s="20">
        <v>0</v>
      </c>
      <c r="D1550" s="21" t="s">
        <v>145</v>
      </c>
      <c r="E1550" s="21">
        <v>12.12737863715563</v>
      </c>
      <c r="F1550" s="21">
        <v>4.3483089336267584</v>
      </c>
      <c r="G1550" s="21">
        <v>5.0113156153048992</v>
      </c>
      <c r="H1550" s="21">
        <v>6.8174891781132478</v>
      </c>
    </row>
    <row r="1551" spans="1:8" x14ac:dyDescent="0.35">
      <c r="A1551" s="20" t="str">
        <f>B3&amp;C1540&amp;D1551</f>
        <v>DISTRIBUCION VOLUMEN X CRITERIO (Consumiciones)Setas Ing.5-10MIL</v>
      </c>
      <c r="B1551" s="20">
        <v>0</v>
      </c>
      <c r="C1551" s="20">
        <v>0</v>
      </c>
      <c r="D1551" s="21" t="s">
        <v>146</v>
      </c>
      <c r="E1551" s="21">
        <v>6.058219392652191</v>
      </c>
      <c r="F1551" s="21">
        <v>6.5003517449869346</v>
      </c>
      <c r="G1551" s="21">
        <v>5.7420255439839591</v>
      </c>
      <c r="H1551" s="21">
        <v>9.0149478731987038</v>
      </c>
    </row>
    <row r="1552" spans="1:8" x14ac:dyDescent="0.35">
      <c r="A1552" s="20" t="str">
        <f>B3&amp;C1540&amp;D1552</f>
        <v>DISTRIBUCION VOLUMEN X CRITERIO (Consumiciones)Setas Ing.10-30MIL</v>
      </c>
      <c r="B1552" s="20">
        <v>0</v>
      </c>
      <c r="C1552" s="20">
        <v>0</v>
      </c>
      <c r="D1552" s="21" t="s">
        <v>147</v>
      </c>
      <c r="E1552" s="21">
        <v>16.783654218446127</v>
      </c>
      <c r="F1552" s="21">
        <v>18.368867592400321</v>
      </c>
      <c r="G1552" s="21">
        <v>16.160886476700011</v>
      </c>
      <c r="H1552" s="21">
        <v>15.253237212771431</v>
      </c>
    </row>
    <row r="1553" spans="1:8" x14ac:dyDescent="0.35">
      <c r="A1553" s="20" t="str">
        <f>B3&amp;C1540&amp;D1553</f>
        <v>DISTRIBUCION VOLUMEN X CRITERIO (Consumiciones)Setas Ing.30-100MIL</v>
      </c>
      <c r="B1553" s="20">
        <v>0</v>
      </c>
      <c r="C1553" s="20">
        <v>0</v>
      </c>
      <c r="D1553" s="21" t="s">
        <v>148</v>
      </c>
      <c r="E1553" s="21">
        <v>16.681634368928218</v>
      </c>
      <c r="F1553" s="21">
        <v>18.132049579080363</v>
      </c>
      <c r="G1553" s="21">
        <v>21.263282619296302</v>
      </c>
      <c r="H1553" s="21">
        <v>19.856941547652944</v>
      </c>
    </row>
    <row r="1554" spans="1:8" x14ac:dyDescent="0.35">
      <c r="A1554" s="20" t="str">
        <f>B3&amp;C1540&amp;D1554</f>
        <v>DISTRIBUCION VOLUMEN X CRITERIO (Consumiciones)Setas Ing.100-200MIL</v>
      </c>
      <c r="B1554" s="20">
        <v>0</v>
      </c>
      <c r="C1554" s="20">
        <v>0</v>
      </c>
      <c r="D1554" s="21" t="s">
        <v>149</v>
      </c>
      <c r="E1554" s="21">
        <v>11.167732076423862</v>
      </c>
      <c r="F1554" s="21">
        <v>10.153110038333431</v>
      </c>
      <c r="G1554" s="21">
        <v>10.748006945671207</v>
      </c>
      <c r="H1554" s="21">
        <v>12.086906662588992</v>
      </c>
    </row>
    <row r="1555" spans="1:8" x14ac:dyDescent="0.35">
      <c r="A1555" s="20" t="str">
        <f>B3&amp;C1540&amp;D1555</f>
        <v>DISTRIBUCION VOLUMEN X CRITERIO (Consumiciones)Setas Ing.200-500MIL</v>
      </c>
      <c r="B1555" s="20">
        <v>0</v>
      </c>
      <c r="C1555" s="20">
        <v>0</v>
      </c>
      <c r="D1555" s="21" t="s">
        <v>150</v>
      </c>
      <c r="E1555" s="21">
        <v>11.681646308522062</v>
      </c>
      <c r="F1555" s="21">
        <v>13.990582604274898</v>
      </c>
      <c r="G1555" s="21">
        <v>13.6976785079018</v>
      </c>
      <c r="H1555" s="21">
        <v>12.131536272863773</v>
      </c>
    </row>
    <row r="1556" spans="1:8" x14ac:dyDescent="0.35">
      <c r="A1556" s="20" t="str">
        <f>B3&amp;C1540&amp;D1556</f>
        <v>DISTRIBUCION VOLUMEN X CRITERIO (Consumiciones)Setas Ing.&gt;500MIL</v>
      </c>
      <c r="B1556" s="20">
        <v>0</v>
      </c>
      <c r="C1556" s="20">
        <v>0</v>
      </c>
      <c r="D1556" s="21" t="s">
        <v>151</v>
      </c>
      <c r="E1556" s="21">
        <v>20.406120167577317</v>
      </c>
      <c r="F1556" s="21">
        <v>22.971307525776925</v>
      </c>
      <c r="G1556" s="21">
        <v>22.809553309980295</v>
      </c>
      <c r="H1556" s="21">
        <v>21.243213956634197</v>
      </c>
    </row>
    <row r="1557" spans="1:8" x14ac:dyDescent="0.35">
      <c r="A1557" s="20" t="str">
        <f>B3&amp;C1540&amp;D1557</f>
        <v>DISTRIBUCION VOLUMEN X CRITERIO (Consumiciones)Setas Ing.DE 15 A 19 AÑOS</v>
      </c>
      <c r="B1557" s="20">
        <v>0</v>
      </c>
      <c r="C1557" s="20">
        <v>0</v>
      </c>
      <c r="D1557" s="21" t="s">
        <v>152</v>
      </c>
      <c r="E1557" s="21">
        <v>0</v>
      </c>
      <c r="F1557" s="21">
        <v>0</v>
      </c>
      <c r="G1557" s="21">
        <v>0</v>
      </c>
      <c r="H1557" s="21">
        <v>0</v>
      </c>
    </row>
    <row r="1558" spans="1:8" x14ac:dyDescent="0.35">
      <c r="A1558" s="20" t="str">
        <f>B3&amp;C1540&amp;D1558</f>
        <v>DISTRIBUCION VOLUMEN X CRITERIO (Consumiciones)Setas Ing.DE 20 A 24 AÑOS</v>
      </c>
      <c r="B1558" s="20">
        <v>0</v>
      </c>
      <c r="C1558" s="20">
        <v>0</v>
      </c>
      <c r="D1558" s="21" t="s">
        <v>153</v>
      </c>
      <c r="E1558" s="21">
        <v>3.2117150385097388</v>
      </c>
      <c r="F1558" s="21">
        <v>2.6199629353613139</v>
      </c>
      <c r="G1558" s="21">
        <v>3.071741815106102</v>
      </c>
      <c r="H1558" s="21">
        <v>3.6535183939038061</v>
      </c>
    </row>
    <row r="1559" spans="1:8" x14ac:dyDescent="0.35">
      <c r="A1559" s="20" t="str">
        <f>B3&amp;C1540&amp;D1559</f>
        <v>DISTRIBUCION VOLUMEN X CRITERIO (Consumiciones)Setas Ing.DE 25 A 34 AÑOS</v>
      </c>
      <c r="B1559" s="20">
        <v>0</v>
      </c>
      <c r="C1559" s="20">
        <v>0</v>
      </c>
      <c r="D1559" s="21" t="s">
        <v>154</v>
      </c>
      <c r="E1559" s="21">
        <v>11.606976088632265</v>
      </c>
      <c r="F1559" s="21">
        <v>11.83204645991443</v>
      </c>
      <c r="G1559" s="21">
        <v>15.068174547029406</v>
      </c>
      <c r="H1559" s="21">
        <v>12.628949197070321</v>
      </c>
    </row>
    <row r="1560" spans="1:8" x14ac:dyDescent="0.35">
      <c r="A1560" s="20" t="str">
        <f>B3&amp;C1540&amp;D1560</f>
        <v>DISTRIBUCION VOLUMEN X CRITERIO (Consumiciones)Setas Ing.DE 35 A 49 AÑOS</v>
      </c>
      <c r="B1560" s="20">
        <v>0</v>
      </c>
      <c r="C1560" s="20">
        <v>0</v>
      </c>
      <c r="D1560" s="21" t="s">
        <v>155</v>
      </c>
      <c r="E1560" s="21">
        <v>25.948262442279169</v>
      </c>
      <c r="F1560" s="21">
        <v>28.476343363253715</v>
      </c>
      <c r="G1560" s="21">
        <v>27.931924769881906</v>
      </c>
      <c r="H1560" s="21">
        <v>29.422780648683361</v>
      </c>
    </row>
    <row r="1561" spans="1:8" x14ac:dyDescent="0.35">
      <c r="A1561" s="20" t="str">
        <f>B3&amp;C1540&amp;D1561</f>
        <v>DISTRIBUCION VOLUMEN X CRITERIO (Consumiciones)Setas Ing.DE 50 A 59 AÑOS</v>
      </c>
      <c r="B1561" s="20">
        <v>0</v>
      </c>
      <c r="C1561" s="20">
        <v>0</v>
      </c>
      <c r="D1561" s="21" t="s">
        <v>156</v>
      </c>
      <c r="E1561" s="21">
        <v>24.424453015935718</v>
      </c>
      <c r="F1561" s="21">
        <v>22.26870110847204</v>
      </c>
      <c r="G1561" s="21">
        <v>25.666217026988964</v>
      </c>
      <c r="H1561" s="21">
        <v>25.533337143282758</v>
      </c>
    </row>
    <row r="1562" spans="1:8" x14ac:dyDescent="0.35">
      <c r="A1562" s="20" t="str">
        <f>B3&amp;C1540&amp;D1562</f>
        <v>DISTRIBUCION VOLUMEN X CRITERIO (Consumiciones)Setas Ing.DE 60 A 75 AÑOS</v>
      </c>
      <c r="B1562" s="20">
        <v>0</v>
      </c>
      <c r="C1562" s="20">
        <v>0</v>
      </c>
      <c r="D1562" s="21" t="s">
        <v>157</v>
      </c>
      <c r="E1562" s="21">
        <v>32.589978769127939</v>
      </c>
      <c r="F1562" s="21">
        <v>33.607243324643164</v>
      </c>
      <c r="G1562" s="21">
        <v>25.866051607346524</v>
      </c>
      <c r="H1562" s="21">
        <v>26.587337341331484</v>
      </c>
    </row>
    <row r="1563" spans="1:8" x14ac:dyDescent="0.35">
      <c r="A1563" s="20" t="str">
        <f>B3&amp;C1540&amp;D1563</f>
        <v>DISTRIBUCION VOLUMEN X CRITERIO (Consumiciones)Setas Ing.ALTA Y MEDIA ALTA</v>
      </c>
      <c r="B1563" s="20">
        <v>0</v>
      </c>
      <c r="C1563" s="20">
        <v>0</v>
      </c>
      <c r="D1563" s="21" t="s">
        <v>158</v>
      </c>
      <c r="E1563" s="21">
        <v>27.534783163899128</v>
      </c>
      <c r="F1563" s="21">
        <v>32.86764558769125</v>
      </c>
      <c r="G1563" s="21">
        <v>31.847636461029104</v>
      </c>
      <c r="H1563" s="21">
        <v>29.245257599776487</v>
      </c>
    </row>
    <row r="1564" spans="1:8" x14ac:dyDescent="0.35">
      <c r="A1564" s="20" t="str">
        <f>B3&amp;C1540&amp;D1564</f>
        <v>DISTRIBUCION VOLUMEN X CRITERIO (Consumiciones)Setas Ing.MEDIA</v>
      </c>
      <c r="B1564" s="20">
        <v>0</v>
      </c>
      <c r="C1564" s="20">
        <v>0</v>
      </c>
      <c r="D1564" s="21" t="s">
        <v>159</v>
      </c>
      <c r="E1564" s="21">
        <v>29.840406291870302</v>
      </c>
      <c r="F1564" s="21">
        <v>27.625002438790098</v>
      </c>
      <c r="G1564" s="21">
        <v>29.667976238836001</v>
      </c>
      <c r="H1564" s="21">
        <v>31.911020862219015</v>
      </c>
    </row>
    <row r="1565" spans="1:8" x14ac:dyDescent="0.35">
      <c r="A1565" s="20" t="str">
        <f>B3&amp;C1540&amp;D1565</f>
        <v>DISTRIBUCION VOLUMEN X CRITERIO (Consumiciones)Setas Ing.MEDIA BAJA</v>
      </c>
      <c r="B1565" s="20">
        <v>0</v>
      </c>
      <c r="C1565" s="20">
        <v>0</v>
      </c>
      <c r="D1565" s="21" t="s">
        <v>160</v>
      </c>
      <c r="E1565" s="21">
        <v>18.114491380693494</v>
      </c>
      <c r="F1565" s="21">
        <v>24.93805597424041</v>
      </c>
      <c r="G1565" s="21">
        <v>24.979892395825111</v>
      </c>
      <c r="H1565" s="21">
        <v>23.965800383706529</v>
      </c>
    </row>
    <row r="1566" spans="1:8" x14ac:dyDescent="0.35">
      <c r="A1566" s="20" t="str">
        <f>B3&amp;C1540&amp;D1566</f>
        <v>DISTRIBUCION VOLUMEN X CRITERIO (Consumiciones)Setas Ing.BAJA</v>
      </c>
      <c r="B1566" s="20">
        <v>0</v>
      </c>
      <c r="C1566" s="20">
        <v>0</v>
      </c>
      <c r="D1566" s="21" t="s">
        <v>161</v>
      </c>
      <c r="E1566" s="21">
        <v>24.510318026432895</v>
      </c>
      <c r="F1566" s="21">
        <v>14.569295999278243</v>
      </c>
      <c r="G1566" s="21">
        <v>13.504501009857611</v>
      </c>
      <c r="H1566" s="21">
        <v>14.877917721911107</v>
      </c>
    </row>
    <row r="1567" spans="1:8" x14ac:dyDescent="0.35">
      <c r="A1567" s="20" t="str">
        <f>B3&amp;C1540&amp;D1567</f>
        <v>DISTRIBUCION VOLUMEN X CRITERIO (Consumiciones)Setas Ing.HOMBRE</v>
      </c>
      <c r="B1567" s="20">
        <v>0</v>
      </c>
      <c r="C1567" s="20">
        <v>0</v>
      </c>
      <c r="D1567" s="21" t="s">
        <v>162</v>
      </c>
      <c r="E1567" s="21">
        <v>53.49550713083714</v>
      </c>
      <c r="F1567" s="21">
        <v>52.959498189578923</v>
      </c>
      <c r="G1567" s="21">
        <v>44.147343964584564</v>
      </c>
      <c r="H1567" s="21">
        <v>47.093291760263568</v>
      </c>
    </row>
    <row r="1568" spans="1:8" x14ac:dyDescent="0.35">
      <c r="A1568" s="20" t="str">
        <f>B3&amp;C1540&amp;D1568</f>
        <v>DISTRIBUCION VOLUMEN X CRITERIO (Consumiciones)Setas Ing.MUJER</v>
      </c>
      <c r="B1568" s="20">
        <v>0</v>
      </c>
      <c r="C1568" s="20">
        <v>0</v>
      </c>
      <c r="D1568" s="21" t="s">
        <v>163</v>
      </c>
      <c r="E1568" s="21">
        <v>46.504482635225273</v>
      </c>
      <c r="F1568" s="21">
        <v>47.040500567725488</v>
      </c>
      <c r="G1568" s="21">
        <v>55.852635683589348</v>
      </c>
      <c r="H1568" s="21">
        <v>52.906708239736432</v>
      </c>
    </row>
    <row r="1569" spans="1:8" x14ac:dyDescent="0.35">
      <c r="A1569" s="20" t="str">
        <f>B3&amp;C1569&amp;D1569</f>
        <v>DISTRIBUCION VOLUMEN X CRITERIO (Consumiciones)Esparragos Ing.T.ESPAÑA</v>
      </c>
      <c r="B1569" s="20">
        <v>0</v>
      </c>
      <c r="C1569" s="20" t="s">
        <v>100</v>
      </c>
      <c r="D1569" s="21" t="s">
        <v>135</v>
      </c>
      <c r="E1569" s="21">
        <v>100</v>
      </c>
      <c r="F1569" s="21">
        <v>100</v>
      </c>
      <c r="G1569" s="21">
        <v>100</v>
      </c>
      <c r="H1569" s="21">
        <v>100</v>
      </c>
    </row>
    <row r="1570" spans="1:8" x14ac:dyDescent="0.35">
      <c r="A1570" s="20" t="str">
        <f>B3&amp;C1569&amp;D1570</f>
        <v>DISTRIBUCION VOLUMEN X CRITERIO (Consumiciones)Esparragos Ing.BCN AM</v>
      </c>
      <c r="B1570" s="20">
        <v>0</v>
      </c>
      <c r="C1570" s="20">
        <v>0</v>
      </c>
      <c r="D1570" s="21" t="s">
        <v>136</v>
      </c>
      <c r="E1570" s="21">
        <v>7.4258867809535571</v>
      </c>
      <c r="F1570" s="21">
        <v>14.742619584407185</v>
      </c>
      <c r="G1570" s="21">
        <v>0</v>
      </c>
      <c r="H1570" s="21">
        <v>0</v>
      </c>
    </row>
    <row r="1571" spans="1:8" x14ac:dyDescent="0.35">
      <c r="A1571" s="20" t="str">
        <f>B3&amp;C1569&amp;D1571</f>
        <v>DISTRIBUCION VOLUMEN X CRITERIO (Consumiciones)Esparragos Ing.REST.CAT ARAGON</v>
      </c>
      <c r="B1571" s="20">
        <v>0</v>
      </c>
      <c r="C1571" s="20">
        <v>0</v>
      </c>
      <c r="D1571" s="21" t="s">
        <v>137</v>
      </c>
      <c r="E1571" s="21">
        <v>25.179081873245508</v>
      </c>
      <c r="F1571" s="21">
        <v>0</v>
      </c>
      <c r="G1571" s="21">
        <v>0</v>
      </c>
      <c r="H1571" s="21">
        <v>0</v>
      </c>
    </row>
    <row r="1572" spans="1:8" x14ac:dyDescent="0.35">
      <c r="A1572" s="20" t="str">
        <f>B3&amp;C1569&amp;D1572</f>
        <v>DISTRIBUCION VOLUMEN X CRITERIO (Consumiciones)Esparragos Ing.LEVANTE</v>
      </c>
      <c r="B1572" s="20">
        <v>0</v>
      </c>
      <c r="C1572" s="20">
        <v>0</v>
      </c>
      <c r="D1572" s="21" t="s">
        <v>138</v>
      </c>
      <c r="E1572" s="21">
        <v>20.705855748562414</v>
      </c>
      <c r="F1572" s="21">
        <v>17.457804281906135</v>
      </c>
      <c r="G1572" s="21">
        <v>0</v>
      </c>
      <c r="H1572" s="21">
        <v>0</v>
      </c>
    </row>
    <row r="1573" spans="1:8" x14ac:dyDescent="0.35">
      <c r="A1573" s="20" t="str">
        <f>B3&amp;C1569&amp;D1573</f>
        <v>DISTRIBUCION VOLUMEN X CRITERIO (Consumiciones)Esparragos Ing.ANDALUCIA</v>
      </c>
      <c r="B1573" s="20">
        <v>0</v>
      </c>
      <c r="C1573" s="20">
        <v>0</v>
      </c>
      <c r="D1573" s="21" t="s">
        <v>139</v>
      </c>
      <c r="E1573" s="21">
        <v>13.751402870447965</v>
      </c>
      <c r="F1573" s="21">
        <v>0</v>
      </c>
      <c r="G1573" s="21">
        <v>0</v>
      </c>
      <c r="H1573" s="21">
        <v>12.410460874438792</v>
      </c>
    </row>
    <row r="1574" spans="1:8" x14ac:dyDescent="0.35">
      <c r="A1574" s="20" t="str">
        <f>B3&amp;C1569&amp;D1574</f>
        <v>DISTRIBUCION VOLUMEN X CRITERIO (Consumiciones)Esparragos Ing.MDD AM</v>
      </c>
      <c r="B1574" s="20">
        <v>0</v>
      </c>
      <c r="C1574" s="20">
        <v>0</v>
      </c>
      <c r="D1574" s="21" t="s">
        <v>140</v>
      </c>
      <c r="E1574" s="21">
        <v>10.736169708027436</v>
      </c>
      <c r="F1574" s="21">
        <v>19.974384008441941</v>
      </c>
      <c r="G1574" s="21">
        <v>22.806773702389787</v>
      </c>
      <c r="H1574" s="21">
        <v>28.538473352174933</v>
      </c>
    </row>
    <row r="1575" spans="1:8" x14ac:dyDescent="0.35">
      <c r="A1575" s="20" t="str">
        <f>B3&amp;C1569&amp;D1575</f>
        <v>DISTRIBUCION VOLUMEN X CRITERIO (Consumiciones)Esparragos Ing.RTO CENTRO</v>
      </c>
      <c r="B1575" s="20">
        <v>0</v>
      </c>
      <c r="C1575" s="20">
        <v>0</v>
      </c>
      <c r="D1575" s="21" t="s">
        <v>141</v>
      </c>
      <c r="E1575" s="21">
        <v>6.9296404659294621</v>
      </c>
      <c r="F1575" s="21">
        <v>10.270535558519418</v>
      </c>
      <c r="G1575" s="21">
        <v>12.002475865322895</v>
      </c>
      <c r="H1575" s="21">
        <v>10.699070352811182</v>
      </c>
    </row>
    <row r="1576" spans="1:8" x14ac:dyDescent="0.35">
      <c r="A1576" s="20" t="str">
        <f>B3&amp;C1569&amp;D1576</f>
        <v>DISTRIBUCION VOLUMEN X CRITERIO (Consumiciones)Esparragos Ing.NORTE-CENTRO</v>
      </c>
      <c r="B1576" s="20">
        <v>0</v>
      </c>
      <c r="C1576" s="20">
        <v>0</v>
      </c>
      <c r="D1576" s="21" t="s">
        <v>142</v>
      </c>
      <c r="E1576" s="21">
        <v>7.8983988134787424</v>
      </c>
      <c r="F1576" s="21">
        <v>0</v>
      </c>
      <c r="G1576" s="21">
        <v>0</v>
      </c>
      <c r="H1576" s="21">
        <v>0</v>
      </c>
    </row>
    <row r="1577" spans="1:8" x14ac:dyDescent="0.35">
      <c r="A1577" s="20" t="str">
        <f>B3&amp;C1569&amp;D1577</f>
        <v>DISTRIBUCION VOLUMEN X CRITERIO (Consumiciones)Esparragos Ing.NOROESTE</v>
      </c>
      <c r="B1577" s="20">
        <v>0</v>
      </c>
      <c r="C1577" s="20">
        <v>0</v>
      </c>
      <c r="D1577" s="21" t="s">
        <v>143</v>
      </c>
      <c r="E1577" s="21">
        <v>0</v>
      </c>
      <c r="F1577" s="21">
        <v>0</v>
      </c>
      <c r="G1577" s="21">
        <v>0</v>
      </c>
      <c r="H1577" s="21">
        <v>0</v>
      </c>
    </row>
    <row r="1578" spans="1:8" x14ac:dyDescent="0.35">
      <c r="A1578" s="20" t="str">
        <f>B3&amp;C1569&amp;D1578</f>
        <v>DISTRIBUCION VOLUMEN X CRITERIO (Consumiciones)Esparragos Ing.&lt;2MIL</v>
      </c>
      <c r="B1578" s="20">
        <v>0</v>
      </c>
      <c r="C1578" s="20">
        <v>0</v>
      </c>
      <c r="D1578" s="21" t="s">
        <v>144</v>
      </c>
      <c r="E1578" s="21">
        <v>0</v>
      </c>
      <c r="F1578" s="21">
        <v>0</v>
      </c>
      <c r="G1578" s="21">
        <v>0</v>
      </c>
      <c r="H1578" s="21">
        <v>0</v>
      </c>
    </row>
    <row r="1579" spans="1:8" x14ac:dyDescent="0.35">
      <c r="A1579" s="20" t="str">
        <f>B3&amp;C1569&amp;D1579</f>
        <v>DISTRIBUCION VOLUMEN X CRITERIO (Consumiciones)Esparragos Ing.2-5MIL</v>
      </c>
      <c r="B1579" s="20">
        <v>0</v>
      </c>
      <c r="C1579" s="20">
        <v>0</v>
      </c>
      <c r="D1579" s="21" t="s">
        <v>145</v>
      </c>
      <c r="E1579" s="21">
        <v>0</v>
      </c>
      <c r="F1579" s="21">
        <v>0</v>
      </c>
      <c r="G1579" s="21">
        <v>0</v>
      </c>
      <c r="H1579" s="21">
        <v>0</v>
      </c>
    </row>
    <row r="1580" spans="1:8" x14ac:dyDescent="0.35">
      <c r="A1580" s="20" t="str">
        <f>B3&amp;C1569&amp;D1580</f>
        <v>DISTRIBUCION VOLUMEN X CRITERIO (Consumiciones)Esparragos Ing.5-10MIL</v>
      </c>
      <c r="B1580" s="20">
        <v>0</v>
      </c>
      <c r="C1580" s="20">
        <v>0</v>
      </c>
      <c r="D1580" s="21" t="s">
        <v>146</v>
      </c>
      <c r="E1580" s="21">
        <v>0</v>
      </c>
      <c r="F1580" s="21">
        <v>0</v>
      </c>
      <c r="G1580" s="21">
        <v>0</v>
      </c>
      <c r="H1580" s="21">
        <v>0</v>
      </c>
    </row>
    <row r="1581" spans="1:8" x14ac:dyDescent="0.35">
      <c r="A1581" s="20" t="str">
        <f>B3&amp;C1569&amp;D1581</f>
        <v>DISTRIBUCION VOLUMEN X CRITERIO (Consumiciones)Esparragos Ing.10-30MIL</v>
      </c>
      <c r="B1581" s="20">
        <v>0</v>
      </c>
      <c r="C1581" s="20">
        <v>0</v>
      </c>
      <c r="D1581" s="21" t="s">
        <v>147</v>
      </c>
      <c r="E1581" s="21">
        <v>18.498099290150929</v>
      </c>
      <c r="F1581" s="21">
        <v>15.46282004507605</v>
      </c>
      <c r="G1581" s="21">
        <v>0</v>
      </c>
      <c r="H1581" s="21">
        <v>14.699943953902583</v>
      </c>
    </row>
    <row r="1582" spans="1:8" x14ac:dyDescent="0.35">
      <c r="A1582" s="20" t="str">
        <f>B3&amp;C1569&amp;D1582</f>
        <v>DISTRIBUCION VOLUMEN X CRITERIO (Consumiciones)Esparragos Ing.30-100MIL</v>
      </c>
      <c r="B1582" s="20">
        <v>0</v>
      </c>
      <c r="C1582" s="20">
        <v>0</v>
      </c>
      <c r="D1582" s="21" t="s">
        <v>148</v>
      </c>
      <c r="E1582" s="21">
        <v>13.06420850526673</v>
      </c>
      <c r="F1582" s="21">
        <v>19.361639213968267</v>
      </c>
      <c r="G1582" s="21">
        <v>19.868465961604691</v>
      </c>
      <c r="H1582" s="21">
        <v>20.323092787206335</v>
      </c>
    </row>
    <row r="1583" spans="1:8" x14ac:dyDescent="0.35">
      <c r="A1583" s="20" t="str">
        <f>B3&amp;C1569&amp;D1583</f>
        <v>DISTRIBUCION VOLUMEN X CRITERIO (Consumiciones)Esparragos Ing.100-200MIL</v>
      </c>
      <c r="B1583" s="20">
        <v>0</v>
      </c>
      <c r="C1583" s="20">
        <v>0</v>
      </c>
      <c r="D1583" s="21" t="s">
        <v>149</v>
      </c>
      <c r="E1583" s="21">
        <v>10.448130679347067</v>
      </c>
      <c r="F1583" s="21">
        <v>12.624023361127518</v>
      </c>
      <c r="G1583" s="21">
        <v>0</v>
      </c>
      <c r="H1583" s="21">
        <v>0</v>
      </c>
    </row>
    <row r="1584" spans="1:8" x14ac:dyDescent="0.35">
      <c r="A1584" s="20" t="str">
        <f>B3&amp;C1569&amp;D1584</f>
        <v>DISTRIBUCION VOLUMEN X CRITERIO (Consumiciones)Esparragos Ing.200-500MIL</v>
      </c>
      <c r="B1584" s="20">
        <v>0</v>
      </c>
      <c r="C1584" s="20">
        <v>0</v>
      </c>
      <c r="D1584" s="21" t="s">
        <v>150</v>
      </c>
      <c r="E1584" s="21">
        <v>8.5656333144001682</v>
      </c>
      <c r="F1584" s="21">
        <v>0</v>
      </c>
      <c r="G1584" s="21">
        <v>0</v>
      </c>
      <c r="H1584" s="21">
        <v>0</v>
      </c>
    </row>
    <row r="1585" spans="1:8" x14ac:dyDescent="0.35">
      <c r="A1585" s="20" t="str">
        <f>B3&amp;C1569&amp;D1585</f>
        <v>DISTRIBUCION VOLUMEN X CRITERIO (Consumiciones)Esparragos Ing.&gt;500MIL</v>
      </c>
      <c r="B1585" s="20">
        <v>0</v>
      </c>
      <c r="C1585" s="20">
        <v>0</v>
      </c>
      <c r="D1585" s="21" t="s">
        <v>151</v>
      </c>
      <c r="E1585" s="21">
        <v>13.756256382710966</v>
      </c>
      <c r="F1585" s="21">
        <v>22.257429603618824</v>
      </c>
      <c r="G1585" s="21">
        <v>23.295626720590878</v>
      </c>
      <c r="H1585" s="21">
        <v>25.028860748384936</v>
      </c>
    </row>
    <row r="1586" spans="1:8" x14ac:dyDescent="0.35">
      <c r="A1586" s="20" t="str">
        <f>B3&amp;C1569&amp;D1586</f>
        <v>DISTRIBUCION VOLUMEN X CRITERIO (Consumiciones)Esparragos Ing.DE 15 A 19 AÑOS</v>
      </c>
      <c r="B1586" s="20">
        <v>0</v>
      </c>
      <c r="C1586" s="20">
        <v>0</v>
      </c>
      <c r="D1586" s="21" t="s">
        <v>152</v>
      </c>
      <c r="E1586" s="21">
        <v>0</v>
      </c>
      <c r="F1586" s="21">
        <v>0</v>
      </c>
      <c r="G1586" s="21">
        <v>0</v>
      </c>
      <c r="H1586" s="21">
        <v>0</v>
      </c>
    </row>
    <row r="1587" spans="1:8" x14ac:dyDescent="0.35">
      <c r="A1587" s="20" t="str">
        <f>B3&amp;C1569&amp;D1587</f>
        <v>DISTRIBUCION VOLUMEN X CRITERIO (Consumiciones)Esparragos Ing.DE 20 A 24 AÑOS</v>
      </c>
      <c r="B1587" s="20">
        <v>0</v>
      </c>
      <c r="C1587" s="20">
        <v>0</v>
      </c>
      <c r="D1587" s="21" t="s">
        <v>153</v>
      </c>
      <c r="E1587" s="21">
        <v>0</v>
      </c>
      <c r="F1587" s="21">
        <v>0</v>
      </c>
      <c r="G1587" s="21">
        <v>0</v>
      </c>
      <c r="H1587" s="21">
        <v>0</v>
      </c>
    </row>
    <row r="1588" spans="1:8" x14ac:dyDescent="0.35">
      <c r="A1588" s="20" t="str">
        <f>B3&amp;C1569&amp;D1588</f>
        <v>DISTRIBUCION VOLUMEN X CRITERIO (Consumiciones)Esparragos Ing.DE 25 A 34 AÑOS</v>
      </c>
      <c r="B1588" s="20">
        <v>0</v>
      </c>
      <c r="C1588" s="20">
        <v>0</v>
      </c>
      <c r="D1588" s="21" t="s">
        <v>154</v>
      </c>
      <c r="E1588" s="21">
        <v>10.066777019058208</v>
      </c>
      <c r="F1588" s="21">
        <v>0</v>
      </c>
      <c r="G1588" s="21">
        <v>0</v>
      </c>
      <c r="H1588" s="21">
        <v>0</v>
      </c>
    </row>
    <row r="1589" spans="1:8" x14ac:dyDescent="0.35">
      <c r="A1589" s="20" t="str">
        <f>B3&amp;C1569&amp;D1589</f>
        <v>DISTRIBUCION VOLUMEN X CRITERIO (Consumiciones)Esparragos Ing.DE 35 A 49 AÑOS</v>
      </c>
      <c r="B1589" s="20">
        <v>0</v>
      </c>
      <c r="C1589" s="20">
        <v>0</v>
      </c>
      <c r="D1589" s="21" t="s">
        <v>155</v>
      </c>
      <c r="E1589" s="21">
        <v>14.48012596180644</v>
      </c>
      <c r="F1589" s="21">
        <v>18.460789181182147</v>
      </c>
      <c r="G1589" s="21">
        <v>18.019531255519606</v>
      </c>
      <c r="H1589" s="21">
        <v>19.559938409128534</v>
      </c>
    </row>
    <row r="1590" spans="1:8" x14ac:dyDescent="0.35">
      <c r="A1590" s="20" t="str">
        <f>B3&amp;C1569&amp;D1590</f>
        <v>DISTRIBUCION VOLUMEN X CRITERIO (Consumiciones)Esparragos Ing.DE 50 A 59 AÑOS</v>
      </c>
      <c r="B1590" s="20">
        <v>0</v>
      </c>
      <c r="C1590" s="20">
        <v>0</v>
      </c>
      <c r="D1590" s="21" t="s">
        <v>156</v>
      </c>
      <c r="E1590" s="21">
        <v>26.84959030107591</v>
      </c>
      <c r="F1590" s="21">
        <v>31.732773132438584</v>
      </c>
      <c r="G1590" s="21">
        <v>35.099251061658606</v>
      </c>
      <c r="H1590" s="21">
        <v>31.201530596980692</v>
      </c>
    </row>
    <row r="1591" spans="1:8" x14ac:dyDescent="0.35">
      <c r="A1591" s="20" t="str">
        <f>B3&amp;C1569&amp;D1591</f>
        <v>DISTRIBUCION VOLUMEN X CRITERIO (Consumiciones)Esparragos Ing.DE 60 A 75 AÑOS</v>
      </c>
      <c r="B1591" s="20">
        <v>0</v>
      </c>
      <c r="C1591" s="20">
        <v>0</v>
      </c>
      <c r="D1591" s="21" t="s">
        <v>157</v>
      </c>
      <c r="E1591" s="21">
        <v>41.282795923936895</v>
      </c>
      <c r="F1591" s="21">
        <v>44.655260942477966</v>
      </c>
      <c r="G1591" s="21">
        <v>37.478363154232383</v>
      </c>
      <c r="H1591" s="21">
        <v>39.243258013494945</v>
      </c>
    </row>
    <row r="1592" spans="1:8" x14ac:dyDescent="0.35">
      <c r="A1592" s="20" t="str">
        <f>B3&amp;C1569&amp;D1592</f>
        <v>DISTRIBUCION VOLUMEN X CRITERIO (Consumiciones)Esparragos Ing.ALTA Y MEDIA ALTA</v>
      </c>
      <c r="B1592" s="20">
        <v>0</v>
      </c>
      <c r="C1592" s="20">
        <v>0</v>
      </c>
      <c r="D1592" s="21" t="s">
        <v>158</v>
      </c>
      <c r="E1592" s="21">
        <v>25.975770047860085</v>
      </c>
      <c r="F1592" s="21">
        <v>33.870322669911893</v>
      </c>
      <c r="G1592" s="21">
        <v>34.241702980171631</v>
      </c>
      <c r="H1592" s="21">
        <v>38.604621708787676</v>
      </c>
    </row>
    <row r="1593" spans="1:8" x14ac:dyDescent="0.35">
      <c r="A1593" s="20" t="str">
        <f>B3&amp;C1569&amp;D1593</f>
        <v>DISTRIBUCION VOLUMEN X CRITERIO (Consumiciones)Esparragos Ing.MEDIA</v>
      </c>
      <c r="B1593" s="20">
        <v>0</v>
      </c>
      <c r="C1593" s="20">
        <v>0</v>
      </c>
      <c r="D1593" s="21" t="s">
        <v>159</v>
      </c>
      <c r="E1593" s="21">
        <v>24.216257096320955</v>
      </c>
      <c r="F1593" s="21">
        <v>28.251672835222585</v>
      </c>
      <c r="G1593" s="21">
        <v>29.796655076917659</v>
      </c>
      <c r="H1593" s="21">
        <v>31.459721604474115</v>
      </c>
    </row>
    <row r="1594" spans="1:8" x14ac:dyDescent="0.35">
      <c r="A1594" s="20" t="str">
        <f>B3&amp;C1569&amp;D1594</f>
        <v>DISTRIBUCION VOLUMEN X CRITERIO (Consumiciones)Esparragos Ing.MEDIA BAJA</v>
      </c>
      <c r="B1594" s="20">
        <v>0</v>
      </c>
      <c r="C1594" s="20">
        <v>0</v>
      </c>
      <c r="D1594" s="21" t="s">
        <v>160</v>
      </c>
      <c r="E1594" s="21">
        <v>26.432640038727804</v>
      </c>
      <c r="F1594" s="21">
        <v>25.58256210165219</v>
      </c>
      <c r="G1594" s="21">
        <v>27.708689023274086</v>
      </c>
      <c r="H1594" s="21">
        <v>17.264750993771106</v>
      </c>
    </row>
    <row r="1595" spans="1:8" x14ac:dyDescent="0.35">
      <c r="A1595" s="20" t="str">
        <f>B3&amp;C1569&amp;D1595</f>
        <v>DISTRIBUCION VOLUMEN X CRITERIO (Consumiciones)Esparragos Ing.BAJA</v>
      </c>
      <c r="B1595" s="20">
        <v>0</v>
      </c>
      <c r="C1595" s="20">
        <v>0</v>
      </c>
      <c r="D1595" s="21" t="s">
        <v>161</v>
      </c>
      <c r="E1595" s="21">
        <v>0</v>
      </c>
      <c r="F1595" s="21">
        <v>0</v>
      </c>
      <c r="G1595" s="21">
        <v>0</v>
      </c>
      <c r="H1595" s="21">
        <v>0</v>
      </c>
    </row>
    <row r="1596" spans="1:8" x14ac:dyDescent="0.35">
      <c r="A1596" s="20" t="str">
        <f>B3&amp;C1569&amp;D1596</f>
        <v>DISTRIBUCION VOLUMEN X CRITERIO (Consumiciones)Esparragos Ing.HOMBRE</v>
      </c>
      <c r="B1596" s="20">
        <v>0</v>
      </c>
      <c r="C1596" s="20">
        <v>0</v>
      </c>
      <c r="D1596" s="21" t="s">
        <v>162</v>
      </c>
      <c r="E1596" s="21">
        <v>52.718559935042208</v>
      </c>
      <c r="F1596" s="21">
        <v>56.047243152690605</v>
      </c>
      <c r="G1596" s="21">
        <v>42.134464638762466</v>
      </c>
      <c r="H1596" s="21">
        <v>51.276714142963428</v>
      </c>
    </row>
    <row r="1597" spans="1:8" x14ac:dyDescent="0.35">
      <c r="A1597" s="20" t="str">
        <f>B3&amp;C1569&amp;D1597</f>
        <v>DISTRIBUCION VOLUMEN X CRITERIO (Consumiciones)Esparragos Ing.MUJER</v>
      </c>
      <c r="B1597" s="20">
        <v>0</v>
      </c>
      <c r="C1597" s="20">
        <v>0</v>
      </c>
      <c r="D1597" s="21" t="s">
        <v>163</v>
      </c>
      <c r="E1597" s="21">
        <v>47.281435243268682</v>
      </c>
      <c r="F1597" s="21">
        <v>43.952756847309402</v>
      </c>
      <c r="G1597" s="21">
        <v>57.865535361237541</v>
      </c>
      <c r="H1597" s="21">
        <v>48.723335720112573</v>
      </c>
    </row>
    <row r="1598" spans="1:8" x14ac:dyDescent="0.35">
      <c r="A1598" s="20" t="str">
        <f>B3&amp;C1598&amp;D1598</f>
        <v>DISTRIBUCION VOLUMEN X CRITERIO (Consumiciones)Otras hortalizas Ing.T.ESPAÑA</v>
      </c>
      <c r="B1598" s="20">
        <v>0</v>
      </c>
      <c r="C1598" s="20" t="s">
        <v>101</v>
      </c>
      <c r="D1598" s="21" t="s">
        <v>135</v>
      </c>
      <c r="E1598" s="21">
        <v>100</v>
      </c>
      <c r="F1598" s="21">
        <v>100</v>
      </c>
      <c r="G1598" s="21">
        <v>100</v>
      </c>
      <c r="H1598" s="21">
        <v>100</v>
      </c>
    </row>
    <row r="1599" spans="1:8" x14ac:dyDescent="0.35">
      <c r="A1599" s="20" t="str">
        <f>B3&amp;C1598&amp;D1599</f>
        <v>DISTRIBUCION VOLUMEN X CRITERIO (Consumiciones)Otras hortalizas Ing.BCN AM</v>
      </c>
      <c r="B1599" s="20">
        <v>0</v>
      </c>
      <c r="C1599" s="20">
        <v>0</v>
      </c>
      <c r="D1599" s="21" t="s">
        <v>136</v>
      </c>
      <c r="E1599" s="21">
        <v>9.5022094048966093</v>
      </c>
      <c r="F1599" s="21">
        <v>9.55804934857135</v>
      </c>
      <c r="G1599" s="21">
        <v>8.6079518676359985</v>
      </c>
      <c r="H1599" s="21">
        <v>7.3986024267621797</v>
      </c>
    </row>
    <row r="1600" spans="1:8" x14ac:dyDescent="0.35">
      <c r="A1600" s="20" t="str">
        <f>B3&amp;C1598&amp;D1600</f>
        <v>DISTRIBUCION VOLUMEN X CRITERIO (Consumiciones)Otras hortalizas Ing.REST.CAT ARAGON</v>
      </c>
      <c r="B1600" s="20">
        <v>0</v>
      </c>
      <c r="C1600" s="20">
        <v>0</v>
      </c>
      <c r="D1600" s="21" t="s">
        <v>137</v>
      </c>
      <c r="E1600" s="21">
        <v>14.113210725428155</v>
      </c>
      <c r="F1600" s="21">
        <v>12.214855319956349</v>
      </c>
      <c r="G1600" s="21">
        <v>9.3899423414389567</v>
      </c>
      <c r="H1600" s="21">
        <v>10.552238048368379</v>
      </c>
    </row>
    <row r="1601" spans="1:8" x14ac:dyDescent="0.35">
      <c r="A1601" s="20" t="str">
        <f>B3&amp;C1598&amp;D1601</f>
        <v>DISTRIBUCION VOLUMEN X CRITERIO (Consumiciones)Otras hortalizas Ing.LEVANTE</v>
      </c>
      <c r="B1601" s="20">
        <v>0</v>
      </c>
      <c r="C1601" s="20">
        <v>0</v>
      </c>
      <c r="D1601" s="21" t="s">
        <v>138</v>
      </c>
      <c r="E1601" s="21">
        <v>20.347227076974093</v>
      </c>
      <c r="F1601" s="21">
        <v>21.576129294450723</v>
      </c>
      <c r="G1601" s="21">
        <v>20.200752068187516</v>
      </c>
      <c r="H1601" s="21">
        <v>18.834711905860718</v>
      </c>
    </row>
    <row r="1602" spans="1:8" x14ac:dyDescent="0.35">
      <c r="A1602" s="20" t="str">
        <f>B3&amp;C1598&amp;D1602</f>
        <v>DISTRIBUCION VOLUMEN X CRITERIO (Consumiciones)Otras hortalizas Ing.ANDALUCIA</v>
      </c>
      <c r="B1602" s="20">
        <v>0</v>
      </c>
      <c r="C1602" s="20">
        <v>0</v>
      </c>
      <c r="D1602" s="21" t="s">
        <v>139</v>
      </c>
      <c r="E1602" s="21">
        <v>20.681130275231936</v>
      </c>
      <c r="F1602" s="21">
        <v>19.946960145434534</v>
      </c>
      <c r="G1602" s="21">
        <v>21.466586446059999</v>
      </c>
      <c r="H1602" s="21">
        <v>21.361201560586498</v>
      </c>
    </row>
    <row r="1603" spans="1:8" x14ac:dyDescent="0.35">
      <c r="A1603" s="20" t="str">
        <f>B3&amp;C1598&amp;D1603</f>
        <v>DISTRIBUCION VOLUMEN X CRITERIO (Consumiciones)Otras hortalizas Ing.MDD AM</v>
      </c>
      <c r="B1603" s="20">
        <v>0</v>
      </c>
      <c r="C1603" s="20">
        <v>0</v>
      </c>
      <c r="D1603" s="21" t="s">
        <v>140</v>
      </c>
      <c r="E1603" s="21">
        <v>17.156952498453407</v>
      </c>
      <c r="F1603" s="21">
        <v>15.234052160921799</v>
      </c>
      <c r="G1603" s="21">
        <v>20.589173560625053</v>
      </c>
      <c r="H1603" s="21">
        <v>20.22374940999585</v>
      </c>
    </row>
    <row r="1604" spans="1:8" x14ac:dyDescent="0.35">
      <c r="A1604" s="20" t="str">
        <f>B3&amp;C1598&amp;D1604</f>
        <v>DISTRIBUCION VOLUMEN X CRITERIO (Consumiciones)Otras hortalizas Ing.RTO CENTRO</v>
      </c>
      <c r="B1604" s="20">
        <v>0</v>
      </c>
      <c r="C1604" s="20">
        <v>0</v>
      </c>
      <c r="D1604" s="21" t="s">
        <v>141</v>
      </c>
      <c r="E1604" s="21">
        <v>6.8735686776522433</v>
      </c>
      <c r="F1604" s="21">
        <v>8.5975965931330318</v>
      </c>
      <c r="G1604" s="21">
        <v>8.9372307178073029</v>
      </c>
      <c r="H1604" s="21">
        <v>8.8570868468603035</v>
      </c>
    </row>
    <row r="1605" spans="1:8" x14ac:dyDescent="0.35">
      <c r="A1605" s="20" t="str">
        <f>B3&amp;C1598&amp;D1605</f>
        <v>DISTRIBUCION VOLUMEN X CRITERIO (Consumiciones)Otras hortalizas Ing.NORTE-CENTRO</v>
      </c>
      <c r="B1605" s="20">
        <v>0</v>
      </c>
      <c r="C1605" s="20">
        <v>0</v>
      </c>
      <c r="D1605" s="21" t="s">
        <v>142</v>
      </c>
      <c r="E1605" s="21">
        <v>5.3072405106336342</v>
      </c>
      <c r="F1605" s="21">
        <v>7.2311139855415183</v>
      </c>
      <c r="G1605" s="21">
        <v>5.8026907328486672</v>
      </c>
      <c r="H1605" s="21">
        <v>7.7759075270235023</v>
      </c>
    </row>
    <row r="1606" spans="1:8" x14ac:dyDescent="0.35">
      <c r="A1606" s="20" t="str">
        <f>B3&amp;C1598&amp;D1606</f>
        <v>DISTRIBUCION VOLUMEN X CRITERIO (Consumiciones)Otras hortalizas Ing.NOROESTE</v>
      </c>
      <c r="B1606" s="20">
        <v>0</v>
      </c>
      <c r="C1606" s="20">
        <v>0</v>
      </c>
      <c r="D1606" s="21" t="s">
        <v>143</v>
      </c>
      <c r="E1606" s="21">
        <v>6.0184617089764876</v>
      </c>
      <c r="F1606" s="21">
        <v>5.6412444077285304</v>
      </c>
      <c r="G1606" s="21">
        <v>5.0056869725077293</v>
      </c>
      <c r="H1606" s="21">
        <v>4.9965011076616817</v>
      </c>
    </row>
    <row r="1607" spans="1:8" x14ac:dyDescent="0.35">
      <c r="A1607" s="20" t="str">
        <f>B3&amp;C1598&amp;D1607</f>
        <v>DISTRIBUCION VOLUMEN X CRITERIO (Consumiciones)Otras hortalizas Ing.&lt;2MIL</v>
      </c>
      <c r="B1607" s="20">
        <v>0</v>
      </c>
      <c r="C1607" s="20">
        <v>0</v>
      </c>
      <c r="D1607" s="21" t="s">
        <v>144</v>
      </c>
      <c r="E1607" s="21">
        <v>3.2680419949405972</v>
      </c>
      <c r="F1607" s="21">
        <v>5.1159730396436016</v>
      </c>
      <c r="G1607" s="21">
        <v>4.9754585109049883</v>
      </c>
      <c r="H1607" s="21">
        <v>2.5954003889213992</v>
      </c>
    </row>
    <row r="1608" spans="1:8" x14ac:dyDescent="0.35">
      <c r="A1608" s="20" t="str">
        <f>B3&amp;C1598&amp;D1608</f>
        <v>DISTRIBUCION VOLUMEN X CRITERIO (Consumiciones)Otras hortalizas Ing.2-5MIL</v>
      </c>
      <c r="B1608" s="20">
        <v>0</v>
      </c>
      <c r="C1608" s="20">
        <v>0</v>
      </c>
      <c r="D1608" s="21" t="s">
        <v>145</v>
      </c>
      <c r="E1608" s="21">
        <v>7.6022779608238809</v>
      </c>
      <c r="F1608" s="21">
        <v>5.29288933848024</v>
      </c>
      <c r="G1608" s="21">
        <v>4.0531067101194953</v>
      </c>
      <c r="H1608" s="21">
        <v>5.5531978078975666</v>
      </c>
    </row>
    <row r="1609" spans="1:8" x14ac:dyDescent="0.35">
      <c r="A1609" s="20" t="str">
        <f>B3&amp;C1598&amp;D1609</f>
        <v>DISTRIBUCION VOLUMEN X CRITERIO (Consumiciones)Otras hortalizas Ing.5-10MIL</v>
      </c>
      <c r="B1609" s="20">
        <v>0</v>
      </c>
      <c r="C1609" s="20">
        <v>0</v>
      </c>
      <c r="D1609" s="21" t="s">
        <v>146</v>
      </c>
      <c r="E1609" s="21">
        <v>6.604956964161568</v>
      </c>
      <c r="F1609" s="21">
        <v>6.2902725064112746</v>
      </c>
      <c r="G1609" s="21">
        <v>5.1341636166123505</v>
      </c>
      <c r="H1609" s="21">
        <v>7.2774918595472151</v>
      </c>
    </row>
    <row r="1610" spans="1:8" x14ac:dyDescent="0.35">
      <c r="A1610" s="20" t="str">
        <f>B3&amp;C1598&amp;D1610</f>
        <v>DISTRIBUCION VOLUMEN X CRITERIO (Consumiciones)Otras hortalizas Ing.10-30MIL</v>
      </c>
      <c r="B1610" s="20">
        <v>0</v>
      </c>
      <c r="C1610" s="20">
        <v>0</v>
      </c>
      <c r="D1610" s="21" t="s">
        <v>147</v>
      </c>
      <c r="E1610" s="21">
        <v>20.897566238234567</v>
      </c>
      <c r="F1610" s="21">
        <v>18.96113981146436</v>
      </c>
      <c r="G1610" s="21">
        <v>16.0795320464611</v>
      </c>
      <c r="H1610" s="21">
        <v>18.162384311053103</v>
      </c>
    </row>
    <row r="1611" spans="1:8" x14ac:dyDescent="0.35">
      <c r="A1611" s="20" t="str">
        <f>B3&amp;C1598&amp;D1611</f>
        <v>DISTRIBUCION VOLUMEN X CRITERIO (Consumiciones)Otras hortalizas Ing.30-100MIL</v>
      </c>
      <c r="B1611" s="20">
        <v>0</v>
      </c>
      <c r="C1611" s="20">
        <v>0</v>
      </c>
      <c r="D1611" s="21" t="s">
        <v>148</v>
      </c>
      <c r="E1611" s="21">
        <v>19.774248475627427</v>
      </c>
      <c r="F1611" s="21">
        <v>21.243086692330877</v>
      </c>
      <c r="G1611" s="21">
        <v>18.889806969165203</v>
      </c>
      <c r="H1611" s="21">
        <v>21.25399437913477</v>
      </c>
    </row>
    <row r="1612" spans="1:8" x14ac:dyDescent="0.35">
      <c r="A1612" s="20" t="str">
        <f>B3&amp;C1598&amp;D1612</f>
        <v>DISTRIBUCION VOLUMEN X CRITERIO (Consumiciones)Otras hortalizas Ing.100-200MIL</v>
      </c>
      <c r="B1612" s="20">
        <v>0</v>
      </c>
      <c r="C1612" s="20">
        <v>0</v>
      </c>
      <c r="D1612" s="21" t="s">
        <v>149</v>
      </c>
      <c r="E1612" s="21">
        <v>8.8043494107492464</v>
      </c>
      <c r="F1612" s="21">
        <v>8.832844007181647</v>
      </c>
      <c r="G1612" s="21">
        <v>11.47016963315785</v>
      </c>
      <c r="H1612" s="21">
        <v>9.2594507141602751</v>
      </c>
    </row>
    <row r="1613" spans="1:8" x14ac:dyDescent="0.35">
      <c r="A1613" s="20" t="str">
        <f>B3&amp;C1598&amp;D1613</f>
        <v>DISTRIBUCION VOLUMEN X CRITERIO (Consumiciones)Otras hortalizas Ing.200-500MIL</v>
      </c>
      <c r="B1613" s="20">
        <v>0</v>
      </c>
      <c r="C1613" s="20">
        <v>0</v>
      </c>
      <c r="D1613" s="21" t="s">
        <v>150</v>
      </c>
      <c r="E1613" s="21">
        <v>13.02063774050343</v>
      </c>
      <c r="F1613" s="21">
        <v>14.502289356571236</v>
      </c>
      <c r="G1613" s="21">
        <v>15.292073201303586</v>
      </c>
      <c r="H1613" s="21">
        <v>14.914511389049173</v>
      </c>
    </row>
    <row r="1614" spans="1:8" x14ac:dyDescent="0.35">
      <c r="A1614" s="20" t="str">
        <f>B3&amp;C1598&amp;D1614</f>
        <v>DISTRIBUCION VOLUMEN X CRITERIO (Consumiciones)Otras hortalizas Ing.&gt;500MIL</v>
      </c>
      <c r="B1614" s="20">
        <v>0</v>
      </c>
      <c r="C1614" s="20">
        <v>0</v>
      </c>
      <c r="D1614" s="21" t="s">
        <v>151</v>
      </c>
      <c r="E1614" s="21">
        <v>20.027916823726429</v>
      </c>
      <c r="F1614" s="21">
        <v>19.761496039172659</v>
      </c>
      <c r="G1614" s="21">
        <v>24.105697334336089</v>
      </c>
      <c r="H1614" s="21">
        <v>20.983563899272507</v>
      </c>
    </row>
    <row r="1615" spans="1:8" x14ac:dyDescent="0.35">
      <c r="A1615" s="20" t="str">
        <f>B3&amp;C1598&amp;D1615</f>
        <v>DISTRIBUCION VOLUMEN X CRITERIO (Consumiciones)Otras hortalizas Ing.DE 15 A 19 AÑOS</v>
      </c>
      <c r="B1615" s="20">
        <v>0</v>
      </c>
      <c r="C1615" s="20">
        <v>0</v>
      </c>
      <c r="D1615" s="21" t="s">
        <v>152</v>
      </c>
      <c r="E1615" s="21">
        <v>2.4357786586786041</v>
      </c>
      <c r="F1615" s="21">
        <v>0</v>
      </c>
      <c r="G1615" s="21">
        <v>0</v>
      </c>
      <c r="H1615" s="21">
        <v>0</v>
      </c>
    </row>
    <row r="1616" spans="1:8" x14ac:dyDescent="0.35">
      <c r="A1616" s="20" t="str">
        <f>B3&amp;C1598&amp;D1616</f>
        <v>DISTRIBUCION VOLUMEN X CRITERIO (Consumiciones)Otras hortalizas Ing.DE 20 A 24 AÑOS</v>
      </c>
      <c r="B1616" s="20">
        <v>0</v>
      </c>
      <c r="C1616" s="20">
        <v>0</v>
      </c>
      <c r="D1616" s="21" t="s">
        <v>153</v>
      </c>
      <c r="E1616" s="21">
        <v>3.7982407667303333</v>
      </c>
      <c r="F1616" s="21">
        <v>3.2800801428627819</v>
      </c>
      <c r="G1616" s="21">
        <v>4.343098855185092</v>
      </c>
      <c r="H1616" s="21">
        <v>3.9018898219398106</v>
      </c>
    </row>
    <row r="1617" spans="1:8" x14ac:dyDescent="0.35">
      <c r="A1617" s="20" t="str">
        <f>B3&amp;C1598&amp;D1617</f>
        <v>DISTRIBUCION VOLUMEN X CRITERIO (Consumiciones)Otras hortalizas Ing.DE 25 A 34 AÑOS</v>
      </c>
      <c r="B1617" s="20">
        <v>0</v>
      </c>
      <c r="C1617" s="20">
        <v>0</v>
      </c>
      <c r="D1617" s="21" t="s">
        <v>154</v>
      </c>
      <c r="E1617" s="21">
        <v>11.66917962285282</v>
      </c>
      <c r="F1617" s="21">
        <v>10.38046847141587</v>
      </c>
      <c r="G1617" s="21">
        <v>12.207503969248769</v>
      </c>
      <c r="H1617" s="21">
        <v>10.910493818156782</v>
      </c>
    </row>
    <row r="1618" spans="1:8" x14ac:dyDescent="0.35">
      <c r="A1618" s="20" t="str">
        <f>B3&amp;C1598&amp;D1618</f>
        <v>DISTRIBUCION VOLUMEN X CRITERIO (Consumiciones)Otras hortalizas Ing.DE 35 A 49 AÑOS</v>
      </c>
      <c r="B1618" s="20">
        <v>0</v>
      </c>
      <c r="C1618" s="20">
        <v>0</v>
      </c>
      <c r="D1618" s="21" t="s">
        <v>155</v>
      </c>
      <c r="E1618" s="21">
        <v>29.886085272121182</v>
      </c>
      <c r="F1618" s="21">
        <v>29.568653635986799</v>
      </c>
      <c r="G1618" s="21">
        <v>27.424664494025237</v>
      </c>
      <c r="H1618" s="21">
        <v>27.24103850065141</v>
      </c>
    </row>
    <row r="1619" spans="1:8" x14ac:dyDescent="0.35">
      <c r="A1619" s="20" t="str">
        <f>B3&amp;C1598&amp;D1619</f>
        <v>DISTRIBUCION VOLUMEN X CRITERIO (Consumiciones)Otras hortalizas Ing.DE 50 A 59 AÑOS</v>
      </c>
      <c r="B1619" s="20">
        <v>0</v>
      </c>
      <c r="C1619" s="20">
        <v>0</v>
      </c>
      <c r="D1619" s="21" t="s">
        <v>156</v>
      </c>
      <c r="E1619" s="21">
        <v>24.646294976324228</v>
      </c>
      <c r="F1619" s="21">
        <v>26.897531834733012</v>
      </c>
      <c r="G1619" s="21">
        <v>26.283392663157013</v>
      </c>
      <c r="H1619" s="21">
        <v>29.023688265437396</v>
      </c>
    </row>
    <row r="1620" spans="1:8" x14ac:dyDescent="0.35">
      <c r="A1620" s="20" t="str">
        <f>B3&amp;C1598&amp;D1620</f>
        <v>DISTRIBUCION VOLUMEN X CRITERIO (Consumiciones)Otras hortalizas Ing.DE 60 A 75 AÑOS</v>
      </c>
      <c r="B1620" s="20">
        <v>0</v>
      </c>
      <c r="C1620" s="20">
        <v>0</v>
      </c>
      <c r="D1620" s="21" t="s">
        <v>157</v>
      </c>
      <c r="E1620" s="21">
        <v>27.564422898909253</v>
      </c>
      <c r="F1620" s="21">
        <v>28.401935058513406</v>
      </c>
      <c r="G1620" s="21">
        <v>27.822371521684637</v>
      </c>
      <c r="H1620" s="21">
        <v>26.592976193879593</v>
      </c>
    </row>
    <row r="1621" spans="1:8" x14ac:dyDescent="0.35">
      <c r="A1621" s="20" t="str">
        <f>B3&amp;C1598&amp;D1621</f>
        <v>DISTRIBUCION VOLUMEN X CRITERIO (Consumiciones)Otras hortalizas Ing.ALTA Y MEDIA ALTA</v>
      </c>
      <c r="B1621" s="20">
        <v>0</v>
      </c>
      <c r="C1621" s="20">
        <v>0</v>
      </c>
      <c r="D1621" s="21" t="s">
        <v>158</v>
      </c>
      <c r="E1621" s="21">
        <v>29.292166637801632</v>
      </c>
      <c r="F1621" s="21">
        <v>29.927087257078043</v>
      </c>
      <c r="G1621" s="21">
        <v>27.845434946101783</v>
      </c>
      <c r="H1621" s="21">
        <v>31.310424738808301</v>
      </c>
    </row>
    <row r="1622" spans="1:8" x14ac:dyDescent="0.35">
      <c r="A1622" s="20" t="str">
        <f>B3&amp;C1598&amp;D1622</f>
        <v>DISTRIBUCION VOLUMEN X CRITERIO (Consumiciones)Otras hortalizas Ing.MEDIA</v>
      </c>
      <c r="B1622" s="20">
        <v>0</v>
      </c>
      <c r="C1622" s="20">
        <v>0</v>
      </c>
      <c r="D1622" s="21" t="s">
        <v>159</v>
      </c>
      <c r="E1622" s="21">
        <v>30.75754738755019</v>
      </c>
      <c r="F1622" s="21">
        <v>29.731849324687214</v>
      </c>
      <c r="G1622" s="21">
        <v>31.845902899640677</v>
      </c>
      <c r="H1622" s="21">
        <v>30.072784195298517</v>
      </c>
    </row>
    <row r="1623" spans="1:8" x14ac:dyDescent="0.35">
      <c r="A1623" s="20" t="str">
        <f>B3&amp;C1598&amp;D1623</f>
        <v>DISTRIBUCION VOLUMEN X CRITERIO (Consumiciones)Otras hortalizas Ing.MEDIA BAJA</v>
      </c>
      <c r="B1623" s="20">
        <v>0</v>
      </c>
      <c r="C1623" s="20">
        <v>0</v>
      </c>
      <c r="D1623" s="21" t="s">
        <v>160</v>
      </c>
      <c r="E1623" s="21">
        <v>19.420400736883998</v>
      </c>
      <c r="F1623" s="21">
        <v>24.324240382209762</v>
      </c>
      <c r="G1623" s="21">
        <v>24.464824935238571</v>
      </c>
      <c r="H1623" s="21">
        <v>22.590358880051063</v>
      </c>
    </row>
    <row r="1624" spans="1:8" x14ac:dyDescent="0.35">
      <c r="A1624" s="20" t="str">
        <f>B3&amp;C1598&amp;D1624</f>
        <v>DISTRIBUCION VOLUMEN X CRITERIO (Consumiciones)Otras hortalizas Ing.BAJA</v>
      </c>
      <c r="B1624" s="20">
        <v>0</v>
      </c>
      <c r="C1624" s="20">
        <v>0</v>
      </c>
      <c r="D1624" s="21" t="s">
        <v>161</v>
      </c>
      <c r="E1624" s="21">
        <v>20.529874259682053</v>
      </c>
      <c r="F1624" s="21">
        <v>16.016820105970041</v>
      </c>
      <c r="G1624" s="21">
        <v>15.843843904069525</v>
      </c>
      <c r="H1624" s="21">
        <v>16.026432185842118</v>
      </c>
    </row>
    <row r="1625" spans="1:8" x14ac:dyDescent="0.35">
      <c r="A1625" s="20" t="str">
        <f>B3&amp;C1598&amp;D1625</f>
        <v>DISTRIBUCION VOLUMEN X CRITERIO (Consumiciones)Otras hortalizas Ing.HOMBRE</v>
      </c>
      <c r="B1625" s="20">
        <v>0</v>
      </c>
      <c r="C1625" s="20">
        <v>0</v>
      </c>
      <c r="D1625" s="21" t="s">
        <v>162</v>
      </c>
      <c r="E1625" s="21">
        <v>52.329057209332873</v>
      </c>
      <c r="F1625" s="21">
        <v>51.771663999549276</v>
      </c>
      <c r="G1625" s="21">
        <v>49.821328653797941</v>
      </c>
      <c r="H1625" s="21">
        <v>50.680379072924794</v>
      </c>
    </row>
    <row r="1626" spans="1:8" x14ac:dyDescent="0.35">
      <c r="A1626" s="20" t="str">
        <f>B3&amp;C1598&amp;D1626</f>
        <v>DISTRIBUCION VOLUMEN X CRITERIO (Consumiciones)Otras hortalizas Ing.MUJER</v>
      </c>
      <c r="B1626" s="20">
        <v>0</v>
      </c>
      <c r="C1626" s="20">
        <v>0</v>
      </c>
      <c r="D1626" s="21" t="s">
        <v>163</v>
      </c>
      <c r="E1626" s="21">
        <v>47.670942790667119</v>
      </c>
      <c r="F1626" s="21">
        <v>48.228336000450724</v>
      </c>
      <c r="G1626" s="21">
        <v>50.178678031252609</v>
      </c>
      <c r="H1626" s="21">
        <v>49.319620927075192</v>
      </c>
    </row>
    <row r="1627" spans="1:8" x14ac:dyDescent="0.35">
      <c r="A1627" s="20" t="str">
        <f>B3&amp;C1627&amp;D1627</f>
        <v>DISTRIBUCION VOLUMEN X CRITERIO (Consumiciones).Aceite alino Ing.T.ESPAÑA</v>
      </c>
      <c r="B1627" s="20">
        <v>0</v>
      </c>
      <c r="C1627" s="20" t="s">
        <v>102</v>
      </c>
      <c r="D1627" s="21" t="s">
        <v>135</v>
      </c>
      <c r="E1627" s="21">
        <v>100</v>
      </c>
      <c r="F1627" s="21">
        <v>100</v>
      </c>
      <c r="G1627" s="21">
        <v>100</v>
      </c>
      <c r="H1627" s="21">
        <v>100</v>
      </c>
    </row>
    <row r="1628" spans="1:8" x14ac:dyDescent="0.35">
      <c r="A1628" s="20" t="str">
        <f>B3&amp;C1627&amp;D1628</f>
        <v>DISTRIBUCION VOLUMEN X CRITERIO (Consumiciones).Aceite alino Ing.BCN AM</v>
      </c>
      <c r="B1628" s="20">
        <v>0</v>
      </c>
      <c r="C1628" s="20">
        <v>0</v>
      </c>
      <c r="D1628" s="21" t="s">
        <v>136</v>
      </c>
      <c r="E1628" s="21">
        <v>4.8655999382409973</v>
      </c>
      <c r="F1628" s="21">
        <v>8.6589928226007817</v>
      </c>
      <c r="G1628" s="21">
        <v>9.8096362046416612</v>
      </c>
      <c r="H1628" s="21">
        <v>8.5447671661743954</v>
      </c>
    </row>
    <row r="1629" spans="1:8" x14ac:dyDescent="0.35">
      <c r="A1629" s="20" t="str">
        <f>B3&amp;C1627&amp;D1629</f>
        <v>DISTRIBUCION VOLUMEN X CRITERIO (Consumiciones).Aceite alino Ing.REST.CAT ARAGON</v>
      </c>
      <c r="B1629" s="20">
        <v>0</v>
      </c>
      <c r="C1629" s="20">
        <v>0</v>
      </c>
      <c r="D1629" s="21" t="s">
        <v>137</v>
      </c>
      <c r="E1629" s="21">
        <v>14.133829978651574</v>
      </c>
      <c r="F1629" s="21">
        <v>4.902371475382302</v>
      </c>
      <c r="G1629" s="21">
        <v>3.2846975336826061</v>
      </c>
      <c r="H1629" s="21">
        <v>3.5425205239975091</v>
      </c>
    </row>
    <row r="1630" spans="1:8" x14ac:dyDescent="0.35">
      <c r="A1630" s="20" t="str">
        <f>B3&amp;C1627&amp;D1630</f>
        <v>DISTRIBUCION VOLUMEN X CRITERIO (Consumiciones).Aceite alino Ing.LEVANTE</v>
      </c>
      <c r="B1630" s="20">
        <v>0</v>
      </c>
      <c r="C1630" s="20">
        <v>0</v>
      </c>
      <c r="D1630" s="21" t="s">
        <v>138</v>
      </c>
      <c r="E1630" s="21">
        <v>22.772274504098434</v>
      </c>
      <c r="F1630" s="21">
        <v>23.325896792155767</v>
      </c>
      <c r="G1630" s="21">
        <v>24.715023099960533</v>
      </c>
      <c r="H1630" s="21">
        <v>21.064262821428368</v>
      </c>
    </row>
    <row r="1631" spans="1:8" x14ac:dyDescent="0.35">
      <c r="A1631" s="20" t="str">
        <f>B3&amp;C1627&amp;D1631</f>
        <v>DISTRIBUCION VOLUMEN X CRITERIO (Consumiciones).Aceite alino Ing.ANDALUCIA</v>
      </c>
      <c r="B1631" s="20">
        <v>0</v>
      </c>
      <c r="C1631" s="20">
        <v>0</v>
      </c>
      <c r="D1631" s="21" t="s">
        <v>139</v>
      </c>
      <c r="E1631" s="21">
        <v>28.953851213548699</v>
      </c>
      <c r="F1631" s="21">
        <v>29.677963770107986</v>
      </c>
      <c r="G1631" s="21">
        <v>28.735128191238267</v>
      </c>
      <c r="H1631" s="21">
        <v>31.191634435754313</v>
      </c>
    </row>
    <row r="1632" spans="1:8" x14ac:dyDescent="0.35">
      <c r="A1632" s="20" t="str">
        <f>B3&amp;C1627&amp;D1632</f>
        <v>DISTRIBUCION VOLUMEN X CRITERIO (Consumiciones).Aceite alino Ing.MDD AM</v>
      </c>
      <c r="B1632" s="20">
        <v>0</v>
      </c>
      <c r="C1632" s="20">
        <v>0</v>
      </c>
      <c r="D1632" s="21" t="s">
        <v>140</v>
      </c>
      <c r="E1632" s="21">
        <v>16.422455598053684</v>
      </c>
      <c r="F1632" s="21">
        <v>15.635985474541611</v>
      </c>
      <c r="G1632" s="21">
        <v>16.622313710619789</v>
      </c>
      <c r="H1632" s="21">
        <v>18.567840595524423</v>
      </c>
    </row>
    <row r="1633" spans="1:8" x14ac:dyDescent="0.35">
      <c r="A1633" s="20" t="str">
        <f>B3&amp;C1627&amp;D1633</f>
        <v>DISTRIBUCION VOLUMEN X CRITERIO (Consumiciones).Aceite alino Ing.RTO CENTRO</v>
      </c>
      <c r="B1633" s="20">
        <v>0</v>
      </c>
      <c r="C1633" s="20">
        <v>0</v>
      </c>
      <c r="D1633" s="21" t="s">
        <v>141</v>
      </c>
      <c r="E1633" s="21">
        <v>6.0118918393057283</v>
      </c>
      <c r="F1633" s="21">
        <v>8.2465518471913501</v>
      </c>
      <c r="G1633" s="21">
        <v>8.878881915478134</v>
      </c>
      <c r="H1633" s="21">
        <v>9.0452841938082358</v>
      </c>
    </row>
    <row r="1634" spans="1:8" x14ac:dyDescent="0.35">
      <c r="A1634" s="20" t="str">
        <f>B3&amp;C1627&amp;D1634</f>
        <v>DISTRIBUCION VOLUMEN X CRITERIO (Consumiciones).Aceite alino Ing.NORTE-CENTRO</v>
      </c>
      <c r="B1634" s="20">
        <v>0</v>
      </c>
      <c r="C1634" s="20">
        <v>0</v>
      </c>
      <c r="D1634" s="21" t="s">
        <v>142</v>
      </c>
      <c r="E1634" s="21">
        <v>4.1455464615112687</v>
      </c>
      <c r="F1634" s="21">
        <v>5.6286610556015981</v>
      </c>
      <c r="G1634" s="21">
        <v>3.2923402542930331</v>
      </c>
      <c r="H1634" s="21">
        <v>5.0814411359754104</v>
      </c>
    </row>
    <row r="1635" spans="1:8" x14ac:dyDescent="0.35">
      <c r="A1635" s="20" t="str">
        <f>B3&amp;C1627&amp;D1635</f>
        <v>DISTRIBUCION VOLUMEN X CRITERIO (Consumiciones).Aceite alino Ing.NOROESTE</v>
      </c>
      <c r="B1635" s="20">
        <v>0</v>
      </c>
      <c r="C1635" s="20">
        <v>0</v>
      </c>
      <c r="D1635" s="21" t="s">
        <v>143</v>
      </c>
      <c r="E1635" s="21">
        <v>2.6945465367887866</v>
      </c>
      <c r="F1635" s="21">
        <v>3.9235808150296028</v>
      </c>
      <c r="G1635" s="21">
        <v>4.662020105091278</v>
      </c>
      <c r="H1635" s="21">
        <v>2.9622448425779395</v>
      </c>
    </row>
    <row r="1636" spans="1:8" x14ac:dyDescent="0.35">
      <c r="A1636" s="20" t="str">
        <f>B3&amp;C1627&amp;D1636</f>
        <v>DISTRIBUCION VOLUMEN X CRITERIO (Consumiciones).Aceite alino Ing.&lt;2MIL</v>
      </c>
      <c r="B1636" s="20">
        <v>0</v>
      </c>
      <c r="C1636" s="20">
        <v>0</v>
      </c>
      <c r="D1636" s="21" t="s">
        <v>144</v>
      </c>
      <c r="E1636" s="21">
        <v>2.8373262438561935</v>
      </c>
      <c r="F1636" s="21">
        <v>3.6089135827985577</v>
      </c>
      <c r="G1636" s="21">
        <v>7.5904055842316644</v>
      </c>
      <c r="H1636" s="21">
        <v>0</v>
      </c>
    </row>
    <row r="1637" spans="1:8" x14ac:dyDescent="0.35">
      <c r="A1637" s="20" t="str">
        <f>B3&amp;C1627&amp;D1637</f>
        <v>DISTRIBUCION VOLUMEN X CRITERIO (Consumiciones).Aceite alino Ing.2-5MIL</v>
      </c>
      <c r="B1637" s="20">
        <v>0</v>
      </c>
      <c r="C1637" s="20">
        <v>0</v>
      </c>
      <c r="D1637" s="21" t="s">
        <v>145</v>
      </c>
      <c r="E1637" s="21">
        <v>12.912899370376044</v>
      </c>
      <c r="F1637" s="21">
        <v>6.2386384487865927</v>
      </c>
      <c r="G1637" s="21">
        <v>5.8502340950774254</v>
      </c>
      <c r="H1637" s="21">
        <v>5.3478953261844504</v>
      </c>
    </row>
    <row r="1638" spans="1:8" x14ac:dyDescent="0.35">
      <c r="A1638" s="20" t="str">
        <f>B3&amp;C1627&amp;D1638</f>
        <v>DISTRIBUCION VOLUMEN X CRITERIO (Consumiciones).Aceite alino Ing.5-10MIL</v>
      </c>
      <c r="B1638" s="20">
        <v>0</v>
      </c>
      <c r="C1638" s="20">
        <v>0</v>
      </c>
      <c r="D1638" s="21" t="s">
        <v>146</v>
      </c>
      <c r="E1638" s="21">
        <v>4.8161665369250199</v>
      </c>
      <c r="F1638" s="21">
        <v>4.997162046577559</v>
      </c>
      <c r="G1638" s="21">
        <v>3.8315869711579387</v>
      </c>
      <c r="H1638" s="21">
        <v>12.581996012317253</v>
      </c>
    </row>
    <row r="1639" spans="1:8" x14ac:dyDescent="0.35">
      <c r="A1639" s="20" t="str">
        <f>B3&amp;C1627&amp;D1639</f>
        <v>DISTRIBUCION VOLUMEN X CRITERIO (Consumiciones).Aceite alino Ing.10-30MIL</v>
      </c>
      <c r="B1639" s="20">
        <v>0</v>
      </c>
      <c r="C1639" s="20">
        <v>0</v>
      </c>
      <c r="D1639" s="21" t="s">
        <v>147</v>
      </c>
      <c r="E1639" s="21">
        <v>15.700106680993265</v>
      </c>
      <c r="F1639" s="21">
        <v>13.614255374381329</v>
      </c>
      <c r="G1639" s="21">
        <v>13.233948042500831</v>
      </c>
      <c r="H1639" s="21">
        <v>14.692847022663519</v>
      </c>
    </row>
    <row r="1640" spans="1:8" x14ac:dyDescent="0.35">
      <c r="A1640" s="20" t="str">
        <f>B3&amp;C1627&amp;D1640</f>
        <v>DISTRIBUCION VOLUMEN X CRITERIO (Consumiciones).Aceite alino Ing.30-100MIL</v>
      </c>
      <c r="B1640" s="20">
        <v>0</v>
      </c>
      <c r="C1640" s="20">
        <v>0</v>
      </c>
      <c r="D1640" s="21" t="s">
        <v>148</v>
      </c>
      <c r="E1640" s="21">
        <v>17.73751323251269</v>
      </c>
      <c r="F1640" s="21">
        <v>23.733855129513568</v>
      </c>
      <c r="G1640" s="21">
        <v>25.022550514235302</v>
      </c>
      <c r="H1640" s="21">
        <v>22.214420786224782</v>
      </c>
    </row>
    <row r="1641" spans="1:8" x14ac:dyDescent="0.35">
      <c r="A1641" s="20" t="str">
        <f>B3&amp;C1627&amp;D1641</f>
        <v>DISTRIBUCION VOLUMEN X CRITERIO (Consumiciones).Aceite alino Ing.100-200MIL</v>
      </c>
      <c r="B1641" s="20">
        <v>0</v>
      </c>
      <c r="C1641" s="20">
        <v>0</v>
      </c>
      <c r="D1641" s="21" t="s">
        <v>149</v>
      </c>
      <c r="E1641" s="21">
        <v>15.685015372507568</v>
      </c>
      <c r="F1641" s="21">
        <v>14.55682199649179</v>
      </c>
      <c r="G1641" s="21">
        <v>12.816895086711909</v>
      </c>
      <c r="H1641" s="21">
        <v>9.8265600808962574</v>
      </c>
    </row>
    <row r="1642" spans="1:8" x14ac:dyDescent="0.35">
      <c r="A1642" s="20" t="str">
        <f>B3&amp;C1627&amp;D1642</f>
        <v>DISTRIBUCION VOLUMEN X CRITERIO (Consumiciones).Aceite alino Ing.200-500MIL</v>
      </c>
      <c r="B1642" s="20">
        <v>0</v>
      </c>
      <c r="C1642" s="20">
        <v>0</v>
      </c>
      <c r="D1642" s="21" t="s">
        <v>150</v>
      </c>
      <c r="E1642" s="21">
        <v>14.255309728562542</v>
      </c>
      <c r="F1642" s="21">
        <v>16.059423885323717</v>
      </c>
      <c r="G1642" s="21">
        <v>13.557246887115873</v>
      </c>
      <c r="H1642" s="21">
        <v>11.749417272722077</v>
      </c>
    </row>
    <row r="1643" spans="1:8" x14ac:dyDescent="0.35">
      <c r="A1643" s="20" t="str">
        <f>B3&amp;C1627&amp;D1643</f>
        <v>DISTRIBUCION VOLUMEN X CRITERIO (Consumiciones).Aceite alino Ing.&gt;500MIL</v>
      </c>
      <c r="B1643" s="20">
        <v>0</v>
      </c>
      <c r="C1643" s="20">
        <v>0</v>
      </c>
      <c r="D1643" s="21" t="s">
        <v>151</v>
      </c>
      <c r="E1643" s="21">
        <v>16.055663270911211</v>
      </c>
      <c r="F1643" s="21">
        <v>17.190929536126891</v>
      </c>
      <c r="G1643" s="21">
        <v>18.09717460784238</v>
      </c>
      <c r="H1643" s="21">
        <v>20.718289923959802</v>
      </c>
    </row>
    <row r="1644" spans="1:8" x14ac:dyDescent="0.35">
      <c r="A1644" s="20" t="str">
        <f>B3&amp;C1627&amp;D1644</f>
        <v>DISTRIBUCION VOLUMEN X CRITERIO (Consumiciones).Aceite alino Ing.DE 15 A 19 AÑOS</v>
      </c>
      <c r="B1644" s="20">
        <v>0</v>
      </c>
      <c r="C1644" s="20">
        <v>0</v>
      </c>
      <c r="D1644" s="21" t="s">
        <v>152</v>
      </c>
      <c r="E1644" s="21">
        <v>0</v>
      </c>
      <c r="F1644" s="21">
        <v>0</v>
      </c>
      <c r="G1644" s="21">
        <v>0</v>
      </c>
      <c r="H1644" s="21">
        <v>0</v>
      </c>
    </row>
    <row r="1645" spans="1:8" x14ac:dyDescent="0.35">
      <c r="A1645" s="20" t="str">
        <f>B3&amp;C1627&amp;D1645</f>
        <v>DISTRIBUCION VOLUMEN X CRITERIO (Consumiciones).Aceite alino Ing.DE 20 A 24 AÑOS</v>
      </c>
      <c r="B1645" s="20">
        <v>0</v>
      </c>
      <c r="C1645" s="20">
        <v>0</v>
      </c>
      <c r="D1645" s="21" t="s">
        <v>153</v>
      </c>
      <c r="E1645" s="21">
        <v>1.6744748607147593</v>
      </c>
      <c r="F1645" s="21">
        <v>1.1687832778463343</v>
      </c>
      <c r="G1645" s="21">
        <v>1.6877605033237633</v>
      </c>
      <c r="H1645" s="21">
        <v>2.0323963516701991</v>
      </c>
    </row>
    <row r="1646" spans="1:8" x14ac:dyDescent="0.35">
      <c r="A1646" s="20" t="str">
        <f>B3&amp;C1627&amp;D1646</f>
        <v>DISTRIBUCION VOLUMEN X CRITERIO (Consumiciones).Aceite alino Ing.DE 25 A 34 AÑOS</v>
      </c>
      <c r="B1646" s="20">
        <v>0</v>
      </c>
      <c r="C1646" s="20">
        <v>0</v>
      </c>
      <c r="D1646" s="21" t="s">
        <v>154</v>
      </c>
      <c r="E1646" s="21">
        <v>5.4998789621343604</v>
      </c>
      <c r="F1646" s="21">
        <v>5.5048573919962287</v>
      </c>
      <c r="G1646" s="21">
        <v>5.2531972357434169</v>
      </c>
      <c r="H1646" s="21">
        <v>4.4487257125554871</v>
      </c>
    </row>
    <row r="1647" spans="1:8" x14ac:dyDescent="0.35">
      <c r="A1647" s="20" t="str">
        <f>B3&amp;C1627&amp;D1647</f>
        <v>DISTRIBUCION VOLUMEN X CRITERIO (Consumiciones).Aceite alino Ing.DE 35 A 49 AÑOS</v>
      </c>
      <c r="B1647" s="20">
        <v>0</v>
      </c>
      <c r="C1647" s="20">
        <v>0</v>
      </c>
      <c r="D1647" s="21" t="s">
        <v>155</v>
      </c>
      <c r="E1647" s="21">
        <v>32.23452317805264</v>
      </c>
      <c r="F1647" s="21">
        <v>28.611861407008</v>
      </c>
      <c r="G1647" s="21">
        <v>21.366055052971266</v>
      </c>
      <c r="H1647" s="21">
        <v>21.051908431835191</v>
      </c>
    </row>
    <row r="1648" spans="1:8" x14ac:dyDescent="0.35">
      <c r="A1648" s="20" t="str">
        <f>B3&amp;C1627&amp;D1648</f>
        <v>DISTRIBUCION VOLUMEN X CRITERIO (Consumiciones).Aceite alino Ing.DE 50 A 59 AÑOS</v>
      </c>
      <c r="B1648" s="20">
        <v>0</v>
      </c>
      <c r="C1648" s="20">
        <v>0</v>
      </c>
      <c r="D1648" s="21" t="s">
        <v>156</v>
      </c>
      <c r="E1648" s="21">
        <v>24.684825606791815</v>
      </c>
      <c r="F1648" s="21">
        <v>26.116245544097929</v>
      </c>
      <c r="G1648" s="21">
        <v>26.339642937293473</v>
      </c>
      <c r="H1648" s="21">
        <v>29.657790549534674</v>
      </c>
    </row>
    <row r="1649" spans="1:8" x14ac:dyDescent="0.35">
      <c r="A1649" s="20" t="str">
        <f>B3&amp;C1627&amp;D1649</f>
        <v>DISTRIBUCION VOLUMEN X CRITERIO (Consumiciones).Aceite alino Ing.DE 60 A 75 AÑOS</v>
      </c>
      <c r="B1649" s="20">
        <v>0</v>
      </c>
      <c r="C1649" s="20">
        <v>0</v>
      </c>
      <c r="D1649" s="21" t="s">
        <v>157</v>
      </c>
      <c r="E1649" s="21">
        <v>35.409378705474701</v>
      </c>
      <c r="F1649" s="21">
        <v>38.096096862806284</v>
      </c>
      <c r="G1649" s="21">
        <v>44.881961910215828</v>
      </c>
      <c r="H1649" s="21">
        <v>42.50786967475819</v>
      </c>
    </row>
    <row r="1650" spans="1:8" x14ac:dyDescent="0.35">
      <c r="A1650" s="20" t="str">
        <f>B3&amp;C1627&amp;D1650</f>
        <v>DISTRIBUCION VOLUMEN X CRITERIO (Consumiciones).Aceite alino Ing.ALTA Y MEDIA ALTA</v>
      </c>
      <c r="B1650" s="20">
        <v>0</v>
      </c>
      <c r="C1650" s="20">
        <v>0</v>
      </c>
      <c r="D1650" s="21" t="s">
        <v>158</v>
      </c>
      <c r="E1650" s="21">
        <v>28.41625009322361</v>
      </c>
      <c r="F1650" s="21">
        <v>30.592926257564589</v>
      </c>
      <c r="G1650" s="21">
        <v>27.488999466031061</v>
      </c>
      <c r="H1650" s="21">
        <v>37.868532155691014</v>
      </c>
    </row>
    <row r="1651" spans="1:8" x14ac:dyDescent="0.35">
      <c r="A1651" s="20" t="str">
        <f>B3&amp;C1627&amp;D1651</f>
        <v>DISTRIBUCION VOLUMEN X CRITERIO (Consumiciones).Aceite alino Ing.MEDIA</v>
      </c>
      <c r="B1651" s="20">
        <v>0</v>
      </c>
      <c r="C1651" s="20">
        <v>0</v>
      </c>
      <c r="D1651" s="21" t="s">
        <v>159</v>
      </c>
      <c r="E1651" s="21">
        <v>32.012406468556968</v>
      </c>
      <c r="F1651" s="21">
        <v>30.469393668605843</v>
      </c>
      <c r="G1651" s="21">
        <v>30.157102947663304</v>
      </c>
      <c r="H1651" s="21">
        <v>26.332474477116524</v>
      </c>
    </row>
    <row r="1652" spans="1:8" x14ac:dyDescent="0.35">
      <c r="A1652" s="20" t="str">
        <f>B3&amp;C1627&amp;D1652</f>
        <v>DISTRIBUCION VOLUMEN X CRITERIO (Consumiciones).Aceite alino Ing.MEDIA BAJA</v>
      </c>
      <c r="B1652" s="20">
        <v>0</v>
      </c>
      <c r="C1652" s="20">
        <v>0</v>
      </c>
      <c r="D1652" s="21" t="s">
        <v>160</v>
      </c>
      <c r="E1652" s="21">
        <v>22.089000033359643</v>
      </c>
      <c r="F1652" s="21">
        <v>25.868698555762016</v>
      </c>
      <c r="G1652" s="21">
        <v>25.17795869092485</v>
      </c>
      <c r="H1652" s="21">
        <v>22.008423836973474</v>
      </c>
    </row>
    <row r="1653" spans="1:8" x14ac:dyDescent="0.35">
      <c r="A1653" s="20" t="str">
        <f>B3&amp;C1627&amp;D1653</f>
        <v>DISTRIBUCION VOLUMEN X CRITERIO (Consumiciones).Aceite alino Ing.BAJA</v>
      </c>
      <c r="B1653" s="20">
        <v>0</v>
      </c>
      <c r="C1653" s="20">
        <v>0</v>
      </c>
      <c r="D1653" s="21" t="s">
        <v>161</v>
      </c>
      <c r="E1653" s="21">
        <v>17.482339038414416</v>
      </c>
      <c r="F1653" s="21">
        <v>13.068986921548881</v>
      </c>
      <c r="G1653" s="21">
        <v>17.175969850101762</v>
      </c>
      <c r="H1653" s="21">
        <v>13.790569530218978</v>
      </c>
    </row>
    <row r="1654" spans="1:8" x14ac:dyDescent="0.35">
      <c r="A1654" s="20" t="str">
        <f>B3&amp;C1627&amp;D1654</f>
        <v>DISTRIBUCION VOLUMEN X CRITERIO (Consumiciones).Aceite alino Ing.HOMBRE</v>
      </c>
      <c r="B1654" s="20">
        <v>0</v>
      </c>
      <c r="C1654" s="20">
        <v>0</v>
      </c>
      <c r="D1654" s="21" t="s">
        <v>162</v>
      </c>
      <c r="E1654" s="21">
        <v>54.742086298076963</v>
      </c>
      <c r="F1654" s="21">
        <v>51.329429768364022</v>
      </c>
      <c r="G1654" s="21">
        <v>55.186030134420882</v>
      </c>
      <c r="H1654" s="21">
        <v>58.048506332874382</v>
      </c>
    </row>
    <row r="1655" spans="1:8" x14ac:dyDescent="0.35">
      <c r="A1655" s="20" t="str">
        <f>B3&amp;C1627&amp;D1655</f>
        <v>DISTRIBUCION VOLUMEN X CRITERIO (Consumiciones).Aceite alino Ing.MUJER</v>
      </c>
      <c r="B1655" s="20">
        <v>0</v>
      </c>
      <c r="C1655" s="20">
        <v>0</v>
      </c>
      <c r="D1655" s="21" t="s">
        <v>163</v>
      </c>
      <c r="E1655" s="21">
        <v>45.25790933547767</v>
      </c>
      <c r="F1655" s="21">
        <v>48.670570231635992</v>
      </c>
      <c r="G1655" s="21">
        <v>44.814000820300102</v>
      </c>
      <c r="H1655" s="21">
        <v>41.951486525859949</v>
      </c>
    </row>
    <row r="1656" spans="1:8" x14ac:dyDescent="0.35">
      <c r="A1656" s="20" t="str">
        <f>B3&amp;C1656&amp;D1656</f>
        <v>DISTRIBUCION VOLUMEN X CRITERIO (Consumiciones)Aceite oliva Ing.T.ESPAÑA</v>
      </c>
      <c r="B1656" s="20">
        <v>0</v>
      </c>
      <c r="C1656" s="20" t="s">
        <v>103</v>
      </c>
      <c r="D1656" s="21" t="s">
        <v>135</v>
      </c>
      <c r="E1656" s="21">
        <v>100</v>
      </c>
      <c r="F1656" s="21">
        <v>100</v>
      </c>
      <c r="G1656" s="21">
        <v>100</v>
      </c>
      <c r="H1656" s="21">
        <v>100</v>
      </c>
    </row>
    <row r="1657" spans="1:8" x14ac:dyDescent="0.35">
      <c r="A1657" s="20" t="str">
        <f>B3&amp;C1656&amp;D1657</f>
        <v>DISTRIBUCION VOLUMEN X CRITERIO (Consumiciones)Aceite oliva Ing.BCN AM</v>
      </c>
      <c r="B1657" s="20">
        <v>0</v>
      </c>
      <c r="C1657" s="20">
        <v>0</v>
      </c>
      <c r="D1657" s="21" t="s">
        <v>136</v>
      </c>
      <c r="E1657" s="21">
        <v>9.6479313688766268</v>
      </c>
      <c r="F1657" s="21">
        <v>15.475316932497368</v>
      </c>
      <c r="G1657" s="21">
        <v>10.701301387796786</v>
      </c>
      <c r="H1657" s="21">
        <v>11.653555343709897</v>
      </c>
    </row>
    <row r="1658" spans="1:8" x14ac:dyDescent="0.35">
      <c r="A1658" s="20" t="str">
        <f>B3&amp;C1656&amp;D1658</f>
        <v>DISTRIBUCION VOLUMEN X CRITERIO (Consumiciones)Aceite oliva Ing.REST.CAT ARAGON</v>
      </c>
      <c r="B1658" s="20">
        <v>0</v>
      </c>
      <c r="C1658" s="20">
        <v>0</v>
      </c>
      <c r="D1658" s="21" t="s">
        <v>137</v>
      </c>
      <c r="E1658" s="21">
        <v>34.897123794184935</v>
      </c>
      <c r="F1658" s="21">
        <v>9.5838284844063359</v>
      </c>
      <c r="G1658" s="21">
        <v>8.2312910488512117</v>
      </c>
      <c r="H1658" s="21">
        <v>7.650030417356013</v>
      </c>
    </row>
    <row r="1659" spans="1:8" x14ac:dyDescent="0.35">
      <c r="A1659" s="20" t="str">
        <f>B3&amp;C1656&amp;D1659</f>
        <v>DISTRIBUCION VOLUMEN X CRITERIO (Consumiciones)Aceite oliva Ing.LEVANTE</v>
      </c>
      <c r="B1659" s="20">
        <v>0</v>
      </c>
      <c r="C1659" s="20">
        <v>0</v>
      </c>
      <c r="D1659" s="21" t="s">
        <v>138</v>
      </c>
      <c r="E1659" s="21">
        <v>17.917981735433962</v>
      </c>
      <c r="F1659" s="21">
        <v>20.406221664824898</v>
      </c>
      <c r="G1659" s="21">
        <v>19.845404462889942</v>
      </c>
      <c r="H1659" s="21">
        <v>23.215805692559922</v>
      </c>
    </row>
    <row r="1660" spans="1:8" x14ac:dyDescent="0.35">
      <c r="A1660" s="20" t="str">
        <f>B3&amp;C1656&amp;D1660</f>
        <v>DISTRIBUCION VOLUMEN X CRITERIO (Consumiciones)Aceite oliva Ing.ANDALUCIA</v>
      </c>
      <c r="B1660" s="20">
        <v>0</v>
      </c>
      <c r="C1660" s="20">
        <v>0</v>
      </c>
      <c r="D1660" s="21" t="s">
        <v>139</v>
      </c>
      <c r="E1660" s="21">
        <v>7.7946469707628596</v>
      </c>
      <c r="F1660" s="21">
        <v>10.357034362685614</v>
      </c>
      <c r="G1660" s="21">
        <v>16.964405767168898</v>
      </c>
      <c r="H1660" s="21">
        <v>11.146024479589238</v>
      </c>
    </row>
    <row r="1661" spans="1:8" x14ac:dyDescent="0.35">
      <c r="A1661" s="20" t="str">
        <f>B3&amp;C1656&amp;D1661</f>
        <v>DISTRIBUCION VOLUMEN X CRITERIO (Consumiciones)Aceite oliva Ing.MDD AM</v>
      </c>
      <c r="B1661" s="20">
        <v>0</v>
      </c>
      <c r="C1661" s="20">
        <v>0</v>
      </c>
      <c r="D1661" s="21" t="s">
        <v>140</v>
      </c>
      <c r="E1661" s="21">
        <v>10.090043762390968</v>
      </c>
      <c r="F1661" s="21">
        <v>9.6379659199430385</v>
      </c>
      <c r="G1661" s="21">
        <v>13.547695767058954</v>
      </c>
      <c r="H1661" s="21">
        <v>13.070926300334188</v>
      </c>
    </row>
    <row r="1662" spans="1:8" x14ac:dyDescent="0.35">
      <c r="A1662" s="20" t="str">
        <f>B3&amp;C1656&amp;D1662</f>
        <v>DISTRIBUCION VOLUMEN X CRITERIO (Consumiciones)Aceite oliva Ing.RTO CENTRO</v>
      </c>
      <c r="B1662" s="20">
        <v>0</v>
      </c>
      <c r="C1662" s="20">
        <v>0</v>
      </c>
      <c r="D1662" s="21" t="s">
        <v>141</v>
      </c>
      <c r="E1662" s="21">
        <v>5.0585997079026814</v>
      </c>
      <c r="F1662" s="21">
        <v>7.905536083745349</v>
      </c>
      <c r="G1662" s="21">
        <v>8.0515750094777054</v>
      </c>
      <c r="H1662" s="21">
        <v>9.1690520058954252</v>
      </c>
    </row>
    <row r="1663" spans="1:8" x14ac:dyDescent="0.35">
      <c r="A1663" s="20" t="str">
        <f>B3&amp;C1656&amp;D1663</f>
        <v>DISTRIBUCION VOLUMEN X CRITERIO (Consumiciones)Aceite oliva Ing.NORTE-CENTRO</v>
      </c>
      <c r="B1663" s="20">
        <v>0</v>
      </c>
      <c r="C1663" s="20">
        <v>0</v>
      </c>
      <c r="D1663" s="21" t="s">
        <v>142</v>
      </c>
      <c r="E1663" s="21">
        <v>8.5858660398364339</v>
      </c>
      <c r="F1663" s="21">
        <v>16.754127287350038</v>
      </c>
      <c r="G1663" s="21">
        <v>11.493214125304435</v>
      </c>
      <c r="H1663" s="21">
        <v>16.344008154466618</v>
      </c>
    </row>
    <row r="1664" spans="1:8" x14ac:dyDescent="0.35">
      <c r="A1664" s="20" t="str">
        <f>B3&amp;C1656&amp;D1664</f>
        <v>DISTRIBUCION VOLUMEN X CRITERIO (Consumiciones)Aceite oliva Ing.NOROESTE</v>
      </c>
      <c r="B1664" s="20">
        <v>0</v>
      </c>
      <c r="C1664" s="20">
        <v>0</v>
      </c>
      <c r="D1664" s="21" t="s">
        <v>143</v>
      </c>
      <c r="E1664" s="21">
        <v>6.0077997032040642</v>
      </c>
      <c r="F1664" s="21">
        <v>9.879972074305881</v>
      </c>
      <c r="G1664" s="21">
        <v>11.165116503506241</v>
      </c>
      <c r="H1664" s="21">
        <v>7.7506100594586149</v>
      </c>
    </row>
    <row r="1665" spans="1:8" x14ac:dyDescent="0.35">
      <c r="A1665" s="20" t="str">
        <f>B3&amp;C1656&amp;D1665</f>
        <v>DISTRIBUCION VOLUMEN X CRITERIO (Consumiciones)Aceite oliva Ing.&lt;2MIL</v>
      </c>
      <c r="B1665" s="20">
        <v>0</v>
      </c>
      <c r="C1665" s="20">
        <v>0</v>
      </c>
      <c r="D1665" s="21" t="s">
        <v>144</v>
      </c>
      <c r="E1665" s="21">
        <v>0</v>
      </c>
      <c r="F1665" s="21">
        <v>0</v>
      </c>
      <c r="G1665" s="21">
        <v>0</v>
      </c>
      <c r="H1665" s="21">
        <v>0</v>
      </c>
    </row>
    <row r="1666" spans="1:8" x14ac:dyDescent="0.35">
      <c r="A1666" s="20" t="str">
        <f>B3&amp;C1656&amp;D1666</f>
        <v>DISTRIBUCION VOLUMEN X CRITERIO (Consumiciones)Aceite oliva Ing.2-5MIL</v>
      </c>
      <c r="B1666" s="20">
        <v>0</v>
      </c>
      <c r="C1666" s="20">
        <v>0</v>
      </c>
      <c r="D1666" s="21" t="s">
        <v>145</v>
      </c>
      <c r="E1666" s="21">
        <v>27.93896366794878</v>
      </c>
      <c r="F1666" s="21">
        <v>5.4989836938143331</v>
      </c>
      <c r="G1666" s="21">
        <v>0</v>
      </c>
      <c r="H1666" s="21">
        <v>0</v>
      </c>
    </row>
    <row r="1667" spans="1:8" x14ac:dyDescent="0.35">
      <c r="A1667" s="20" t="str">
        <f>B3&amp;C1656&amp;D1667</f>
        <v>DISTRIBUCION VOLUMEN X CRITERIO (Consumiciones)Aceite oliva Ing.5-10MIL</v>
      </c>
      <c r="B1667" s="20">
        <v>0</v>
      </c>
      <c r="C1667" s="20">
        <v>0</v>
      </c>
      <c r="D1667" s="21" t="s">
        <v>146</v>
      </c>
      <c r="E1667" s="21">
        <v>5.88559130129486</v>
      </c>
      <c r="F1667" s="21">
        <v>7.0186085348563774</v>
      </c>
      <c r="G1667" s="21">
        <v>5.0576704673863073</v>
      </c>
      <c r="H1667" s="21">
        <v>13.937257431704165</v>
      </c>
    </row>
    <row r="1668" spans="1:8" x14ac:dyDescent="0.35">
      <c r="A1668" s="20" t="str">
        <f>B3&amp;C1656&amp;D1668</f>
        <v>DISTRIBUCION VOLUMEN X CRITERIO (Consumiciones)Aceite oliva Ing.10-30MIL</v>
      </c>
      <c r="B1668" s="20">
        <v>0</v>
      </c>
      <c r="C1668" s="20">
        <v>0</v>
      </c>
      <c r="D1668" s="21" t="s">
        <v>147</v>
      </c>
      <c r="E1668" s="21">
        <v>19.039617167178076</v>
      </c>
      <c r="F1668" s="21">
        <v>18.721343355466519</v>
      </c>
      <c r="G1668" s="21">
        <v>16.033644126082201</v>
      </c>
      <c r="H1668" s="21">
        <v>14.851381483457878</v>
      </c>
    </row>
    <row r="1669" spans="1:8" x14ac:dyDescent="0.35">
      <c r="A1669" s="20" t="str">
        <f>B3&amp;C1656&amp;D1669</f>
        <v>DISTRIBUCION VOLUMEN X CRITERIO (Consumiciones)Aceite oliva Ing.30-100MIL</v>
      </c>
      <c r="B1669" s="20">
        <v>0</v>
      </c>
      <c r="C1669" s="20">
        <v>0</v>
      </c>
      <c r="D1669" s="21" t="s">
        <v>148</v>
      </c>
      <c r="E1669" s="21">
        <v>15.62901160688765</v>
      </c>
      <c r="F1669" s="21">
        <v>24.319935963950467</v>
      </c>
      <c r="G1669" s="21">
        <v>25.004346917841829</v>
      </c>
      <c r="H1669" s="21">
        <v>24.247626543361701</v>
      </c>
    </row>
    <row r="1670" spans="1:8" x14ac:dyDescent="0.35">
      <c r="A1670" s="20" t="str">
        <f>B3&amp;C1656&amp;D1670</f>
        <v>DISTRIBUCION VOLUMEN X CRITERIO (Consumiciones)Aceite oliva Ing.100-200MIL</v>
      </c>
      <c r="B1670" s="20">
        <v>0</v>
      </c>
      <c r="C1670" s="20">
        <v>0</v>
      </c>
      <c r="D1670" s="21" t="s">
        <v>149</v>
      </c>
      <c r="E1670" s="21">
        <v>6.3201100781406021</v>
      </c>
      <c r="F1670" s="21">
        <v>10.171491132236824</v>
      </c>
      <c r="G1670" s="21">
        <v>10.900494062334189</v>
      </c>
      <c r="H1670" s="21">
        <v>9.3391806056198323</v>
      </c>
    </row>
    <row r="1671" spans="1:8" x14ac:dyDescent="0.35">
      <c r="A1671" s="20" t="str">
        <f>B3&amp;C1656&amp;D1671</f>
        <v>DISTRIBUCION VOLUMEN X CRITERIO (Consumiciones)Aceite oliva Ing.200-500MIL</v>
      </c>
      <c r="B1671" s="20">
        <v>0</v>
      </c>
      <c r="C1671" s="20">
        <v>0</v>
      </c>
      <c r="D1671" s="21" t="s">
        <v>150</v>
      </c>
      <c r="E1671" s="21">
        <v>8.8570041360875926</v>
      </c>
      <c r="F1671" s="21">
        <v>14.521422094817121</v>
      </c>
      <c r="G1671" s="21">
        <v>15.916918692886895</v>
      </c>
      <c r="H1671" s="21">
        <v>12.905436580902386</v>
      </c>
    </row>
    <row r="1672" spans="1:8" x14ac:dyDescent="0.35">
      <c r="A1672" s="20" t="str">
        <f>B3&amp;C1656&amp;D1672</f>
        <v>DISTRIBUCION VOLUMEN X CRITERIO (Consumiciones)Aceite oliva Ing.&gt;500MIL</v>
      </c>
      <c r="B1672" s="20">
        <v>0</v>
      </c>
      <c r="C1672" s="20">
        <v>0</v>
      </c>
      <c r="D1672" s="21" t="s">
        <v>151</v>
      </c>
      <c r="E1672" s="21">
        <v>13.679071448988037</v>
      </c>
      <c r="F1672" s="21">
        <v>15.84612407034181</v>
      </c>
      <c r="G1672" s="21">
        <v>17.755878722824637</v>
      </c>
      <c r="H1672" s="21">
        <v>15.548296970530966</v>
      </c>
    </row>
    <row r="1673" spans="1:8" x14ac:dyDescent="0.35">
      <c r="A1673" s="20" t="str">
        <f>B3&amp;C1656&amp;D1673</f>
        <v>DISTRIBUCION VOLUMEN X CRITERIO (Consumiciones)Aceite oliva Ing.DE 15 A 19 AÑOS</v>
      </c>
      <c r="B1673" s="20">
        <v>0</v>
      </c>
      <c r="C1673" s="20">
        <v>0</v>
      </c>
      <c r="D1673" s="21" t="s">
        <v>152</v>
      </c>
      <c r="E1673" s="21">
        <v>0</v>
      </c>
      <c r="F1673" s="21">
        <v>0</v>
      </c>
      <c r="G1673" s="21">
        <v>0</v>
      </c>
      <c r="H1673" s="21">
        <v>0</v>
      </c>
    </row>
    <row r="1674" spans="1:8" x14ac:dyDescent="0.35">
      <c r="A1674" s="20" t="str">
        <f>B3&amp;C1656&amp;D1674</f>
        <v>DISTRIBUCION VOLUMEN X CRITERIO (Consumiciones)Aceite oliva Ing.DE 20 A 24 AÑOS</v>
      </c>
      <c r="B1674" s="20">
        <v>0</v>
      </c>
      <c r="C1674" s="20">
        <v>0</v>
      </c>
      <c r="D1674" s="21" t="s">
        <v>153</v>
      </c>
      <c r="E1674" s="21">
        <v>1.1759501320180688</v>
      </c>
      <c r="F1674" s="21">
        <v>1.1281036675282159</v>
      </c>
      <c r="G1674" s="21">
        <v>0</v>
      </c>
      <c r="H1674" s="21">
        <v>0</v>
      </c>
    </row>
    <row r="1675" spans="1:8" x14ac:dyDescent="0.35">
      <c r="A1675" s="20" t="str">
        <f>B3&amp;C1656&amp;D1675</f>
        <v>DISTRIBUCION VOLUMEN X CRITERIO (Consumiciones)Aceite oliva Ing.DE 25 A 34 AÑOS</v>
      </c>
      <c r="B1675" s="20">
        <v>0</v>
      </c>
      <c r="C1675" s="20">
        <v>0</v>
      </c>
      <c r="D1675" s="21" t="s">
        <v>154</v>
      </c>
      <c r="E1675" s="21">
        <v>5.4450838768283809</v>
      </c>
      <c r="F1675" s="21">
        <v>5.118090679832644</v>
      </c>
      <c r="G1675" s="21">
        <v>5.6337724772300906</v>
      </c>
      <c r="H1675" s="21">
        <v>4.7985231548620142</v>
      </c>
    </row>
    <row r="1676" spans="1:8" x14ac:dyDescent="0.35">
      <c r="A1676" s="20" t="str">
        <f>B3&amp;C1656&amp;D1676</f>
        <v>DISTRIBUCION VOLUMEN X CRITERIO (Consumiciones)Aceite oliva Ing.DE 35 A 49 AÑOS</v>
      </c>
      <c r="B1676" s="20">
        <v>0</v>
      </c>
      <c r="C1676" s="20">
        <v>0</v>
      </c>
      <c r="D1676" s="21" t="s">
        <v>155</v>
      </c>
      <c r="E1676" s="21">
        <v>16.577627016000093</v>
      </c>
      <c r="F1676" s="21">
        <v>18.952052627768808</v>
      </c>
      <c r="G1676" s="21">
        <v>18.889192483150858</v>
      </c>
      <c r="H1676" s="21">
        <v>19.791499454231062</v>
      </c>
    </row>
    <row r="1677" spans="1:8" x14ac:dyDescent="0.35">
      <c r="A1677" s="20" t="str">
        <f>B3&amp;C1656&amp;D1677</f>
        <v>DISTRIBUCION VOLUMEN X CRITERIO (Consumiciones)Aceite oliva Ing.DE 50 A 59 AÑOS</v>
      </c>
      <c r="B1677" s="20">
        <v>0</v>
      </c>
      <c r="C1677" s="20">
        <v>0</v>
      </c>
      <c r="D1677" s="21" t="s">
        <v>156</v>
      </c>
      <c r="E1677" s="21">
        <v>25.00186247932935</v>
      </c>
      <c r="F1677" s="21">
        <v>30.162451973789249</v>
      </c>
      <c r="G1677" s="21">
        <v>30.689081153189456</v>
      </c>
      <c r="H1677" s="21">
        <v>29.268348950896989</v>
      </c>
    </row>
    <row r="1678" spans="1:8" x14ac:dyDescent="0.35">
      <c r="A1678" s="20" t="str">
        <f>B3&amp;C1656&amp;D1678</f>
        <v>DISTRIBUCION VOLUMEN X CRITERIO (Consumiciones)Aceite oliva Ing.DE 60 A 75 AÑOS</v>
      </c>
      <c r="B1678" s="20">
        <v>0</v>
      </c>
      <c r="C1678" s="20">
        <v>0</v>
      </c>
      <c r="D1678" s="21" t="s">
        <v>157</v>
      </c>
      <c r="E1678" s="21">
        <v>51.632445512364541</v>
      </c>
      <c r="F1678" s="21">
        <v>44.001011843628014</v>
      </c>
      <c r="G1678" s="21">
        <v>42.457150791831296</v>
      </c>
      <c r="H1678" s="21">
        <v>43.860426366025713</v>
      </c>
    </row>
    <row r="1679" spans="1:8" x14ac:dyDescent="0.35">
      <c r="A1679" s="20" t="str">
        <f>B3&amp;C1656&amp;D1679</f>
        <v>DISTRIBUCION VOLUMEN X CRITERIO (Consumiciones)Aceite oliva Ing.ALTA Y MEDIA ALTA</v>
      </c>
      <c r="B1679" s="20">
        <v>0</v>
      </c>
      <c r="C1679" s="20">
        <v>0</v>
      </c>
      <c r="D1679" s="21" t="s">
        <v>158</v>
      </c>
      <c r="E1679" s="21">
        <v>27.508822304854064</v>
      </c>
      <c r="F1679" s="21">
        <v>37.717881071846847</v>
      </c>
      <c r="G1679" s="21">
        <v>33.461983098531903</v>
      </c>
      <c r="H1679" s="21">
        <v>42.898870541615743</v>
      </c>
    </row>
    <row r="1680" spans="1:8" x14ac:dyDescent="0.35">
      <c r="A1680" s="20" t="str">
        <f>B3&amp;C1656&amp;D1680</f>
        <v>DISTRIBUCION VOLUMEN X CRITERIO (Consumiciones)Aceite oliva Ing.MEDIA</v>
      </c>
      <c r="B1680" s="20">
        <v>0</v>
      </c>
      <c r="C1680" s="20">
        <v>0</v>
      </c>
      <c r="D1680" s="21" t="s">
        <v>159</v>
      </c>
      <c r="E1680" s="21">
        <v>27.124821354689416</v>
      </c>
      <c r="F1680" s="21">
        <v>29.633795907735461</v>
      </c>
      <c r="G1680" s="21">
        <v>34.440302260437996</v>
      </c>
      <c r="H1680" s="21">
        <v>27.05026989565944</v>
      </c>
    </row>
    <row r="1681" spans="1:8" x14ac:dyDescent="0.35">
      <c r="A1681" s="20" t="str">
        <f>B3&amp;C1656&amp;D1681</f>
        <v>DISTRIBUCION VOLUMEN X CRITERIO (Consumiciones)Aceite oliva Ing.MEDIA BAJA</v>
      </c>
      <c r="B1681" s="20">
        <v>0</v>
      </c>
      <c r="C1681" s="20">
        <v>0</v>
      </c>
      <c r="D1681" s="21" t="s">
        <v>160</v>
      </c>
      <c r="E1681" s="21">
        <v>12.05940356285639</v>
      </c>
      <c r="F1681" s="21">
        <v>23.216112411496738</v>
      </c>
      <c r="G1681" s="21">
        <v>21.880873683657583</v>
      </c>
      <c r="H1681" s="21">
        <v>21.289474847617452</v>
      </c>
    </row>
    <row r="1682" spans="1:8" x14ac:dyDescent="0.35">
      <c r="A1682" s="20" t="str">
        <f>B3&amp;C1656&amp;D1682</f>
        <v>DISTRIBUCION VOLUMEN X CRITERIO (Consumiciones)Aceite oliva Ing.BAJA</v>
      </c>
      <c r="B1682" s="20">
        <v>0</v>
      </c>
      <c r="C1682" s="20">
        <v>0</v>
      </c>
      <c r="D1682" s="21" t="s">
        <v>161</v>
      </c>
      <c r="E1682" s="21">
        <v>33.306955387942565</v>
      </c>
      <c r="F1682" s="21">
        <v>9.4322188729166054</v>
      </c>
      <c r="G1682" s="21">
        <v>10.216840957372515</v>
      </c>
      <c r="H1682" s="21">
        <v>8.7613878284498465</v>
      </c>
    </row>
    <row r="1683" spans="1:8" x14ac:dyDescent="0.35">
      <c r="A1683" s="20" t="str">
        <f>B3&amp;C1656&amp;D1683</f>
        <v>DISTRIBUCION VOLUMEN X CRITERIO (Consumiciones)Aceite oliva Ing.HOMBRE</v>
      </c>
      <c r="B1683" s="20">
        <v>0</v>
      </c>
      <c r="C1683" s="20">
        <v>0</v>
      </c>
      <c r="D1683" s="21" t="s">
        <v>162</v>
      </c>
      <c r="E1683" s="21">
        <v>69.309946840376256</v>
      </c>
      <c r="F1683" s="21">
        <v>54.576663600173347</v>
      </c>
      <c r="G1683" s="21">
        <v>52.8743612474005</v>
      </c>
      <c r="H1683" s="21">
        <v>58.494972885900353</v>
      </c>
    </row>
    <row r="1684" spans="1:8" x14ac:dyDescent="0.35">
      <c r="A1684" s="20" t="str">
        <f>B3&amp;C1656&amp;D1684</f>
        <v>DISTRIBUCION VOLUMEN X CRITERIO (Consumiciones)Aceite oliva Ing.MUJER</v>
      </c>
      <c r="B1684" s="20">
        <v>0</v>
      </c>
      <c r="C1684" s="20">
        <v>0</v>
      </c>
      <c r="D1684" s="21" t="s">
        <v>163</v>
      </c>
      <c r="E1684" s="21">
        <v>30.690049244110085</v>
      </c>
      <c r="F1684" s="21">
        <v>45.423336399826653</v>
      </c>
      <c r="G1684" s="21">
        <v>47.1256387525995</v>
      </c>
      <c r="H1684" s="21">
        <v>41.505058247524431</v>
      </c>
    </row>
    <row r="1685" spans="1:8" x14ac:dyDescent="0.35">
      <c r="A1685" s="20" t="str">
        <f>B3&amp;C1685&amp;D1685</f>
        <v>DISTRIBUCION VOLUMEN X CRITERIO (Consumiciones)Resto aceite Ing.T.ESPAÑA</v>
      </c>
      <c r="B1685" s="20">
        <v>0</v>
      </c>
      <c r="C1685" s="20" t="s">
        <v>104</v>
      </c>
      <c r="D1685" s="21" t="s">
        <v>135</v>
      </c>
      <c r="E1685" s="21">
        <v>100</v>
      </c>
      <c r="F1685" s="21">
        <v>100</v>
      </c>
      <c r="G1685" s="21">
        <v>100</v>
      </c>
      <c r="H1685" s="21">
        <v>100</v>
      </c>
    </row>
    <row r="1686" spans="1:8" x14ac:dyDescent="0.35">
      <c r="A1686" s="20" t="str">
        <f>B3&amp;C1685&amp;D1686</f>
        <v>DISTRIBUCION VOLUMEN X CRITERIO (Consumiciones)Resto aceite Ing.BCN AM</v>
      </c>
      <c r="B1686" s="20">
        <v>0</v>
      </c>
      <c r="C1686" s="20">
        <v>0</v>
      </c>
      <c r="D1686" s="21" t="s">
        <v>136</v>
      </c>
      <c r="E1686" s="21">
        <v>2.4592072944669661</v>
      </c>
      <c r="F1686" s="21">
        <v>6.137038511094107</v>
      </c>
      <c r="G1686" s="21">
        <v>9.5931183945466536</v>
      </c>
      <c r="H1686" s="21">
        <v>0</v>
      </c>
    </row>
    <row r="1687" spans="1:8" x14ac:dyDescent="0.35">
      <c r="A1687" s="20" t="str">
        <f>B3&amp;C1685&amp;D1687</f>
        <v>DISTRIBUCION VOLUMEN X CRITERIO (Consumiciones)Resto aceite Ing.REST.CAT ARAGON</v>
      </c>
      <c r="B1687" s="20">
        <v>0</v>
      </c>
      <c r="C1687" s="20">
        <v>0</v>
      </c>
      <c r="D1687" s="21" t="s">
        <v>137</v>
      </c>
      <c r="E1687" s="21">
        <v>3.6951554116003824</v>
      </c>
      <c r="F1687" s="21">
        <v>3.1537581510856847</v>
      </c>
      <c r="G1687" s="21">
        <v>2.1224415951423961</v>
      </c>
      <c r="H1687" s="21">
        <v>2.3322452671897644</v>
      </c>
    </row>
    <row r="1688" spans="1:8" x14ac:dyDescent="0.35">
      <c r="A1688" s="20" t="str">
        <f>B3&amp;C1685&amp;D1688</f>
        <v>DISTRIBUCION VOLUMEN X CRITERIO (Consumiciones)Resto aceite Ing.LEVANTE</v>
      </c>
      <c r="B1688" s="20">
        <v>0</v>
      </c>
      <c r="C1688" s="20">
        <v>0</v>
      </c>
      <c r="D1688" s="21" t="s">
        <v>138</v>
      </c>
      <c r="E1688" s="21">
        <v>25.19105787931127</v>
      </c>
      <c r="F1688" s="21">
        <v>24.39125866573492</v>
      </c>
      <c r="G1688" s="21">
        <v>25.837946211202656</v>
      </c>
      <c r="H1688" s="21">
        <v>20.396596871956287</v>
      </c>
    </row>
    <row r="1689" spans="1:8" x14ac:dyDescent="0.35">
      <c r="A1689" s="20" t="str">
        <f>B3&amp;C1685&amp;D1689</f>
        <v>DISTRIBUCION VOLUMEN X CRITERIO (Consumiciones)Resto aceite Ing.ANDALUCIA</v>
      </c>
      <c r="B1689" s="20">
        <v>0</v>
      </c>
      <c r="C1689" s="20">
        <v>0</v>
      </c>
      <c r="D1689" s="21" t="s">
        <v>139</v>
      </c>
      <c r="E1689" s="21">
        <v>39.565291360078099</v>
      </c>
      <c r="F1689" s="21">
        <v>36.903336076892863</v>
      </c>
      <c r="G1689" s="21">
        <v>31.51192919813257</v>
      </c>
      <c r="H1689" s="21">
        <v>37.183567457171854</v>
      </c>
    </row>
    <row r="1690" spans="1:8" x14ac:dyDescent="0.35">
      <c r="A1690" s="20" t="str">
        <f>B3&amp;C1685&amp;D1690</f>
        <v>DISTRIBUCION VOLUMEN X CRITERIO (Consumiciones)Resto aceite Ing.MDD AM</v>
      </c>
      <c r="B1690" s="20">
        <v>0</v>
      </c>
      <c r="C1690" s="20">
        <v>0</v>
      </c>
      <c r="D1690" s="21" t="s">
        <v>140</v>
      </c>
      <c r="E1690" s="21">
        <v>19.589170931617321</v>
      </c>
      <c r="F1690" s="21">
        <v>17.88530660050472</v>
      </c>
      <c r="G1690" s="21">
        <v>17.330542375146788</v>
      </c>
      <c r="H1690" s="21">
        <v>20.166447296006098</v>
      </c>
    </row>
    <row r="1691" spans="1:8" x14ac:dyDescent="0.35">
      <c r="A1691" s="20" t="str">
        <f>B3&amp;C1685&amp;D1691</f>
        <v>DISTRIBUCION VOLUMEN X CRITERIO (Consumiciones)Resto aceite Ing.RTO CENTRO</v>
      </c>
      <c r="B1691" s="20">
        <v>0</v>
      </c>
      <c r="C1691" s="20">
        <v>0</v>
      </c>
      <c r="D1691" s="21" t="s">
        <v>141</v>
      </c>
      <c r="E1691" s="21">
        <v>6.5526058293978231</v>
      </c>
      <c r="F1691" s="21">
        <v>8.3646691352520453</v>
      </c>
      <c r="G1691" s="21">
        <v>9.0660941542632916</v>
      </c>
      <c r="H1691" s="21">
        <v>8.9916993718568552</v>
      </c>
    </row>
    <row r="1692" spans="1:8" x14ac:dyDescent="0.35">
      <c r="A1692" s="20" t="str">
        <f>B3&amp;C1685&amp;D1692</f>
        <v>DISTRIBUCION VOLUMEN X CRITERIO (Consumiciones)Resto aceite Ing.NORTE-CENTRO</v>
      </c>
      <c r="B1692" s="20">
        <v>0</v>
      </c>
      <c r="C1692" s="20">
        <v>0</v>
      </c>
      <c r="D1692" s="21" t="s">
        <v>142</v>
      </c>
      <c r="E1692" s="21">
        <v>1.919562347716431</v>
      </c>
      <c r="F1692" s="21">
        <v>1.4609579980694933</v>
      </c>
      <c r="G1692" s="21">
        <v>0</v>
      </c>
      <c r="H1692" s="21">
        <v>1.7402302975702117</v>
      </c>
    </row>
    <row r="1693" spans="1:8" x14ac:dyDescent="0.35">
      <c r="A1693" s="20" t="str">
        <f>B3&amp;C1685&amp;D1693</f>
        <v>DISTRIBUCION VOLUMEN X CRITERIO (Consumiciones)Resto aceite Ing.NOROESTE</v>
      </c>
      <c r="B1693" s="20">
        <v>0</v>
      </c>
      <c r="C1693" s="20">
        <v>0</v>
      </c>
      <c r="D1693" s="21" t="s">
        <v>143</v>
      </c>
      <c r="E1693" s="21">
        <v>1.0279518960113632</v>
      </c>
      <c r="F1693" s="21">
        <v>1.7036628065192116</v>
      </c>
      <c r="G1693" s="21">
        <v>0</v>
      </c>
      <c r="H1693" s="21">
        <v>0</v>
      </c>
    </row>
    <row r="1694" spans="1:8" x14ac:dyDescent="0.35">
      <c r="A1694" s="20" t="str">
        <f>B3&amp;C1685&amp;D1694</f>
        <v>DISTRIBUCION VOLUMEN X CRITERIO (Consumiciones)Resto aceite Ing.&lt;2MIL</v>
      </c>
      <c r="B1694" s="20">
        <v>0</v>
      </c>
      <c r="C1694" s="20">
        <v>0</v>
      </c>
      <c r="D1694" s="21" t="s">
        <v>144</v>
      </c>
      <c r="E1694" s="21">
        <v>0</v>
      </c>
      <c r="F1694" s="21">
        <v>0</v>
      </c>
      <c r="G1694" s="21">
        <v>0</v>
      </c>
      <c r="H1694" s="21">
        <v>0</v>
      </c>
    </row>
    <row r="1695" spans="1:8" x14ac:dyDescent="0.35">
      <c r="A1695" s="20" t="str">
        <f>B3&amp;C1685&amp;D1695</f>
        <v>DISTRIBUCION VOLUMEN X CRITERIO (Consumiciones)Resto aceite Ing.2-5MIL</v>
      </c>
      <c r="B1695" s="20">
        <v>0</v>
      </c>
      <c r="C1695" s="20">
        <v>0</v>
      </c>
      <c r="D1695" s="21" t="s">
        <v>145</v>
      </c>
      <c r="E1695" s="21">
        <v>5.3540623101833358</v>
      </c>
      <c r="F1695" s="21">
        <v>6.5081553203356126</v>
      </c>
      <c r="G1695" s="21">
        <v>0</v>
      </c>
      <c r="H1695" s="21">
        <v>5.0905669382669689</v>
      </c>
    </row>
    <row r="1696" spans="1:8" x14ac:dyDescent="0.35">
      <c r="A1696" s="20" t="str">
        <f>B3&amp;C1685&amp;D1696</f>
        <v>DISTRIBUCION VOLUMEN X CRITERIO (Consumiciones)Resto aceite Ing.5-10MIL</v>
      </c>
      <c r="B1696" s="20">
        <v>0</v>
      </c>
      <c r="C1696" s="20">
        <v>0</v>
      </c>
      <c r="D1696" s="21" t="s">
        <v>146</v>
      </c>
      <c r="E1696" s="21">
        <v>4.274845188273547</v>
      </c>
      <c r="F1696" s="21">
        <v>4.2610150082226417</v>
      </c>
      <c r="G1696" s="21">
        <v>3.5534651480289852</v>
      </c>
      <c r="H1696" s="21">
        <v>12.170271097738185</v>
      </c>
    </row>
    <row r="1697" spans="1:8" x14ac:dyDescent="0.35">
      <c r="A1697" s="20" t="str">
        <f>B3&amp;C1685&amp;D1697</f>
        <v>DISTRIBUCION VOLUMEN X CRITERIO (Consumiciones)Resto aceite Ing.10-30MIL</v>
      </c>
      <c r="B1697" s="20">
        <v>0</v>
      </c>
      <c r="C1697" s="20">
        <v>0</v>
      </c>
      <c r="D1697" s="21" t="s">
        <v>147</v>
      </c>
      <c r="E1697" s="21">
        <v>14.009144307704513</v>
      </c>
      <c r="F1697" s="21">
        <v>11.688476666700048</v>
      </c>
      <c r="G1697" s="21">
        <v>12.582444650239156</v>
      </c>
      <c r="H1697" s="21">
        <v>14.642598483243813</v>
      </c>
    </row>
    <row r="1698" spans="1:8" x14ac:dyDescent="0.35">
      <c r="A1698" s="20" t="str">
        <f>B3&amp;C1685&amp;D1698</f>
        <v>DISTRIBUCION VOLUMEN X CRITERIO (Consumiciones)Resto aceite Ing.30-100MIL</v>
      </c>
      <c r="B1698" s="20">
        <v>0</v>
      </c>
      <c r="C1698" s="20">
        <v>0</v>
      </c>
      <c r="D1698" s="21" t="s">
        <v>148</v>
      </c>
      <c r="E1698" s="21">
        <v>18.848423659158847</v>
      </c>
      <c r="F1698" s="21">
        <v>23.561166231641238</v>
      </c>
      <c r="G1698" s="21">
        <v>25.007800043917015</v>
      </c>
      <c r="H1698" s="21">
        <v>21.622063354493427</v>
      </c>
    </row>
    <row r="1699" spans="1:8" x14ac:dyDescent="0.35">
      <c r="A1699" s="20" t="str">
        <f>B3&amp;C1685&amp;D1699</f>
        <v>DISTRIBUCION VOLUMEN X CRITERIO (Consumiciones)Resto aceite Ing.100-200MIL</v>
      </c>
      <c r="B1699" s="20">
        <v>0</v>
      </c>
      <c r="C1699" s="20">
        <v>0</v>
      </c>
      <c r="D1699" s="21" t="s">
        <v>149</v>
      </c>
      <c r="E1699" s="21">
        <v>20.391451501504111</v>
      </c>
      <c r="F1699" s="21">
        <v>16.187477845354984</v>
      </c>
      <c r="G1699" s="21">
        <v>13.256456278701201</v>
      </c>
      <c r="H1699" s="21">
        <v>9.9746097345075455</v>
      </c>
    </row>
    <row r="1700" spans="1:8" x14ac:dyDescent="0.35">
      <c r="A1700" s="20" t="str">
        <f>B3&amp;C1685&amp;D1700</f>
        <v>DISTRIBUCION VOLUMEN X CRITERIO (Consumiciones)Resto aceite Ing.200-500MIL</v>
      </c>
      <c r="B1700" s="20">
        <v>0</v>
      </c>
      <c r="C1700" s="20">
        <v>0</v>
      </c>
      <c r="D1700" s="21" t="s">
        <v>150</v>
      </c>
      <c r="E1700" s="21">
        <v>16.954678049629571</v>
      </c>
      <c r="F1700" s="21">
        <v>16.616316352814088</v>
      </c>
      <c r="G1700" s="21">
        <v>13.018521524111396</v>
      </c>
      <c r="H1700" s="21">
        <v>11.395678382570715</v>
      </c>
    </row>
    <row r="1701" spans="1:8" x14ac:dyDescent="0.35">
      <c r="A1701" s="20" t="str">
        <f>B3&amp;C1685&amp;D1701</f>
        <v>DISTRIBUCION VOLUMEN X CRITERIO (Consumiciones)Resto aceite Ing.&gt;500MIL</v>
      </c>
      <c r="B1701" s="20">
        <v>0</v>
      </c>
      <c r="C1701" s="20">
        <v>0</v>
      </c>
      <c r="D1701" s="21" t="s">
        <v>151</v>
      </c>
      <c r="E1701" s="21">
        <v>17.238729172000248</v>
      </c>
      <c r="F1701" s="21">
        <v>17.682264031316393</v>
      </c>
      <c r="G1701" s="21">
        <v>18.187401544733298</v>
      </c>
      <c r="H1701" s="21">
        <v>22.277122954557438</v>
      </c>
    </row>
    <row r="1702" spans="1:8" x14ac:dyDescent="0.35">
      <c r="A1702" s="20" t="str">
        <f>B3&amp;C1685&amp;D1702</f>
        <v>DISTRIBUCION VOLUMEN X CRITERIO (Consumiciones)Resto aceite Ing.DE 15 A 19 AÑOS</v>
      </c>
      <c r="B1702" s="20">
        <v>0</v>
      </c>
      <c r="C1702" s="20">
        <v>0</v>
      </c>
      <c r="D1702" s="21" t="s">
        <v>152</v>
      </c>
      <c r="E1702" s="21">
        <v>0</v>
      </c>
      <c r="F1702" s="21">
        <v>0</v>
      </c>
      <c r="G1702" s="21">
        <v>0</v>
      </c>
      <c r="H1702" s="21">
        <v>0</v>
      </c>
    </row>
    <row r="1703" spans="1:8" x14ac:dyDescent="0.35">
      <c r="A1703" s="20" t="str">
        <f>B3&amp;C1685&amp;D1703</f>
        <v>DISTRIBUCION VOLUMEN X CRITERIO (Consumiciones)Resto aceite Ing.DE 20 A 24 AÑOS</v>
      </c>
      <c r="B1703" s="20">
        <v>0</v>
      </c>
      <c r="C1703" s="20">
        <v>0</v>
      </c>
      <c r="D1703" s="21" t="s">
        <v>153</v>
      </c>
      <c r="E1703" s="21">
        <v>1.9234492029707857</v>
      </c>
      <c r="F1703" s="21">
        <v>1.1826617176265228</v>
      </c>
      <c r="G1703" s="21">
        <v>1.5614103090421316</v>
      </c>
      <c r="H1703" s="21">
        <v>2.1435248348245297</v>
      </c>
    </row>
    <row r="1704" spans="1:8" x14ac:dyDescent="0.35">
      <c r="A1704" s="20" t="str">
        <f>B3&amp;C1685&amp;D1704</f>
        <v>DISTRIBUCION VOLUMEN X CRITERIO (Consumiciones)Resto aceite Ing.DE 25 A 34 AÑOS</v>
      </c>
      <c r="B1704" s="20">
        <v>0</v>
      </c>
      <c r="C1704" s="20">
        <v>0</v>
      </c>
      <c r="D1704" s="21" t="s">
        <v>154</v>
      </c>
      <c r="E1704" s="21">
        <v>5.5226747427835665</v>
      </c>
      <c r="F1704" s="21">
        <v>5.6432231421409869</v>
      </c>
      <c r="G1704" s="21">
        <v>5.1722282157280199</v>
      </c>
      <c r="H1704" s="21">
        <v>4.3438461673648598</v>
      </c>
    </row>
    <row r="1705" spans="1:8" x14ac:dyDescent="0.35">
      <c r="A1705" s="20" t="str">
        <f>B3&amp;C1685&amp;D1705</f>
        <v>DISTRIBUCION VOLUMEN X CRITERIO (Consumiciones)Resto aceite Ing.DE 35 A 49 AÑOS</v>
      </c>
      <c r="B1705" s="20">
        <v>0</v>
      </c>
      <c r="C1705" s="20">
        <v>0</v>
      </c>
      <c r="D1705" s="21" t="s">
        <v>155</v>
      </c>
      <c r="E1705" s="21">
        <v>40.082487582117992</v>
      </c>
      <c r="F1705" s="21">
        <v>32.262059267067777</v>
      </c>
      <c r="G1705" s="21">
        <v>21.930525190227506</v>
      </c>
      <c r="H1705" s="21">
        <v>21.423806541901339</v>
      </c>
    </row>
    <row r="1706" spans="1:8" x14ac:dyDescent="0.35">
      <c r="A1706" s="20" t="str">
        <f>B3&amp;C1685&amp;D1706</f>
        <v>DISTRIBUCION VOLUMEN X CRITERIO (Consumiciones)Resto aceite Ing.DE 50 A 59 AÑOS</v>
      </c>
      <c r="B1706" s="20">
        <v>0</v>
      </c>
      <c r="C1706" s="20">
        <v>0</v>
      </c>
      <c r="D1706" s="21" t="s">
        <v>156</v>
      </c>
      <c r="E1706" s="21">
        <v>24.512203828637983</v>
      </c>
      <c r="F1706" s="21">
        <v>24.580027677928616</v>
      </c>
      <c r="G1706" s="21">
        <v>25.338800683577901</v>
      </c>
      <c r="H1706" s="21">
        <v>29.789052679482353</v>
      </c>
    </row>
    <row r="1707" spans="1:8" x14ac:dyDescent="0.35">
      <c r="A1707" s="20" t="str">
        <f>B3&amp;C1685&amp;D1707</f>
        <v>DISTRIBUCION VOLUMEN X CRITERIO (Consumiciones)Resto aceite Ing.DE 60 A 75 AÑOS</v>
      </c>
      <c r="B1707" s="20">
        <v>0</v>
      </c>
      <c r="C1707" s="20">
        <v>0</v>
      </c>
      <c r="D1707" s="21" t="s">
        <v>157</v>
      </c>
      <c r="E1707" s="21">
        <v>27.296973324622599</v>
      </c>
      <c r="F1707" s="21">
        <v>35.881375607641559</v>
      </c>
      <c r="G1707" s="21">
        <v>45.441175066591562</v>
      </c>
      <c r="H1707" s="21">
        <v>42.098345886638242</v>
      </c>
    </row>
    <row r="1708" spans="1:8" x14ac:dyDescent="0.35">
      <c r="A1708" s="20" t="str">
        <f>B3&amp;C1685&amp;D1708</f>
        <v>DISTRIBUCION VOLUMEN X CRITERIO (Consumiciones)Resto aceite Ing.ALTA Y MEDIA ALTA</v>
      </c>
      <c r="B1708" s="20">
        <v>0</v>
      </c>
      <c r="C1708" s="20">
        <v>0</v>
      </c>
      <c r="D1708" s="21" t="s">
        <v>158</v>
      </c>
      <c r="E1708" s="21">
        <v>28.922516284282551</v>
      </c>
      <c r="F1708" s="21">
        <v>27.945501706039032</v>
      </c>
      <c r="G1708" s="21">
        <v>26.092531243137966</v>
      </c>
      <c r="H1708" s="21">
        <v>36.361505582621035</v>
      </c>
    </row>
    <row r="1709" spans="1:8" x14ac:dyDescent="0.35">
      <c r="A1709" s="20" t="str">
        <f>B3&amp;C1685&amp;D1709</f>
        <v>DISTRIBUCION VOLUMEN X CRITERIO (Consumiciones)Resto aceite Ing.MEDIA</v>
      </c>
      <c r="B1709" s="20">
        <v>0</v>
      </c>
      <c r="C1709" s="20">
        <v>0</v>
      </c>
      <c r="D1709" s="21" t="s">
        <v>159</v>
      </c>
      <c r="E1709" s="21">
        <v>34.45105471276365</v>
      </c>
      <c r="F1709" s="21">
        <v>30.772729290298393</v>
      </c>
      <c r="G1709" s="21">
        <v>29.153919593672128</v>
      </c>
      <c r="H1709" s="21">
        <v>26.148477092800725</v>
      </c>
    </row>
    <row r="1710" spans="1:8" x14ac:dyDescent="0.35">
      <c r="A1710" s="20" t="str">
        <f>B3&amp;C1685&amp;D1710</f>
        <v>DISTRIBUCION VOLUMEN X CRITERIO (Consumiciones)Resto aceite Ing.MEDIA BAJA</v>
      </c>
      <c r="B1710" s="20">
        <v>0</v>
      </c>
      <c r="C1710" s="20">
        <v>0</v>
      </c>
      <c r="D1710" s="21" t="s">
        <v>160</v>
      </c>
      <c r="E1710" s="21">
        <v>27.107978290464207</v>
      </c>
      <c r="F1710" s="21">
        <v>26.855026432261099</v>
      </c>
      <c r="G1710" s="21">
        <v>25.959061703407389</v>
      </c>
      <c r="H1710" s="21">
        <v>22.230920996038378</v>
      </c>
    </row>
    <row r="1711" spans="1:8" x14ac:dyDescent="0.35">
      <c r="A1711" s="20" t="str">
        <f>B3&amp;C1685&amp;D1711</f>
        <v>DISTRIBUCION VOLUMEN X CRITERIO (Consumiciones)Resto aceite Ing.BAJA</v>
      </c>
      <c r="B1711" s="20">
        <v>0</v>
      </c>
      <c r="C1711" s="20">
        <v>0</v>
      </c>
      <c r="D1711" s="21" t="s">
        <v>161</v>
      </c>
      <c r="E1711" s="21">
        <v>9.5184553016890554</v>
      </c>
      <c r="F1711" s="21">
        <v>14.426741335006918</v>
      </c>
      <c r="G1711" s="21">
        <v>18.794525648492026</v>
      </c>
      <c r="H1711" s="21">
        <v>15.259087078898517</v>
      </c>
    </row>
    <row r="1712" spans="1:8" x14ac:dyDescent="0.35">
      <c r="A1712" s="20" t="str">
        <f>B3&amp;C1685&amp;D1712</f>
        <v>DISTRIBUCION VOLUMEN X CRITERIO (Consumiciones)Resto aceite Ing.HOMBRE</v>
      </c>
      <c r="B1712" s="20">
        <v>0</v>
      </c>
      <c r="C1712" s="20">
        <v>0</v>
      </c>
      <c r="D1712" s="21" t="s">
        <v>162</v>
      </c>
      <c r="E1712" s="21">
        <v>47.452341983209436</v>
      </c>
      <c r="F1712" s="21">
        <v>50.08886585897956</v>
      </c>
      <c r="G1712" s="21">
        <v>55.723150950421505</v>
      </c>
      <c r="H1712" s="21">
        <v>57.867966919582692</v>
      </c>
    </row>
    <row r="1713" spans="1:8" x14ac:dyDescent="0.35">
      <c r="A1713" s="20" t="str">
        <f>B3&amp;C1685&amp;D1713</f>
        <v>DISTRIBUCION VOLUMEN X CRITERIO (Consumiciones)Resto aceite Ing.MUJER</v>
      </c>
      <c r="B1713" s="20">
        <v>0</v>
      </c>
      <c r="C1713" s="20">
        <v>0</v>
      </c>
      <c r="D1713" s="21" t="s">
        <v>163</v>
      </c>
      <c r="E1713" s="21">
        <v>52.547651460791357</v>
      </c>
      <c r="F1713" s="21">
        <v>49.911140322993234</v>
      </c>
      <c r="G1713" s="21">
        <v>44.27687769111062</v>
      </c>
      <c r="H1713" s="21">
        <v>42.132042330058653</v>
      </c>
    </row>
    <row r="1714" spans="1:8" x14ac:dyDescent="0.35">
      <c r="A1714" s="20" t="str">
        <f>B3&amp;C1714&amp;D1714</f>
        <v>DISTRIBUCION VOLUMEN X CRITERIO (Consumiciones).Pan Ing.T.ESPAÑA</v>
      </c>
      <c r="B1714" s="20">
        <v>0</v>
      </c>
      <c r="C1714" s="20" t="s">
        <v>105</v>
      </c>
      <c r="D1714" s="21" t="s">
        <v>135</v>
      </c>
      <c r="E1714" s="21">
        <v>100</v>
      </c>
      <c r="F1714" s="21">
        <v>100</v>
      </c>
      <c r="G1714" s="21">
        <v>100</v>
      </c>
      <c r="H1714" s="21">
        <v>100</v>
      </c>
    </row>
    <row r="1715" spans="1:8" x14ac:dyDescent="0.35">
      <c r="A1715" s="20" t="str">
        <f>B3&amp;C1714&amp;D1715</f>
        <v>DISTRIBUCION VOLUMEN X CRITERIO (Consumiciones).Pan Ing.BCN AM</v>
      </c>
      <c r="B1715" s="20">
        <v>0</v>
      </c>
      <c r="C1715" s="20">
        <v>0</v>
      </c>
      <c r="D1715" s="21" t="s">
        <v>136</v>
      </c>
      <c r="E1715" s="21">
        <v>9.1099601697682004</v>
      </c>
      <c r="F1715" s="21">
        <v>9.9693185398074036</v>
      </c>
      <c r="G1715" s="21">
        <v>8.3053220822921681</v>
      </c>
      <c r="H1715" s="21">
        <v>8.9771340433394595</v>
      </c>
    </row>
    <row r="1716" spans="1:8" x14ac:dyDescent="0.35">
      <c r="A1716" s="20" t="str">
        <f>B3&amp;C1714&amp;D1716</f>
        <v>DISTRIBUCION VOLUMEN X CRITERIO (Consumiciones).Pan Ing.REST.CAT ARAGON</v>
      </c>
      <c r="B1716" s="20">
        <v>0</v>
      </c>
      <c r="C1716" s="20">
        <v>0</v>
      </c>
      <c r="D1716" s="21" t="s">
        <v>137</v>
      </c>
      <c r="E1716" s="21">
        <v>10.188993506729059</v>
      </c>
      <c r="F1716" s="21">
        <v>8.6195819897438906</v>
      </c>
      <c r="G1716" s="21">
        <v>8.0653703590840351</v>
      </c>
      <c r="H1716" s="21">
        <v>8.9648964896489645</v>
      </c>
    </row>
    <row r="1717" spans="1:8" x14ac:dyDescent="0.35">
      <c r="A1717" s="20" t="str">
        <f>B3&amp;C1714&amp;D1717</f>
        <v>DISTRIBUCION VOLUMEN X CRITERIO (Consumiciones).Pan Ing.LEVANTE</v>
      </c>
      <c r="B1717" s="20">
        <v>0</v>
      </c>
      <c r="C1717" s="20">
        <v>0</v>
      </c>
      <c r="D1717" s="21" t="s">
        <v>138</v>
      </c>
      <c r="E1717" s="21">
        <v>17.542813363804548</v>
      </c>
      <c r="F1717" s="21">
        <v>17.218111940377483</v>
      </c>
      <c r="G1717" s="21">
        <v>18.257935474577117</v>
      </c>
      <c r="H1717" s="21">
        <v>17.589135187846868</v>
      </c>
    </row>
    <row r="1718" spans="1:8" x14ac:dyDescent="0.35">
      <c r="A1718" s="20" t="str">
        <f>B3&amp;C1714&amp;D1718</f>
        <v>DISTRIBUCION VOLUMEN X CRITERIO (Consumiciones).Pan Ing.ANDALUCIA</v>
      </c>
      <c r="B1718" s="20">
        <v>0</v>
      </c>
      <c r="C1718" s="20">
        <v>0</v>
      </c>
      <c r="D1718" s="21" t="s">
        <v>139</v>
      </c>
      <c r="E1718" s="21">
        <v>24.041829723945298</v>
      </c>
      <c r="F1718" s="21">
        <v>23.595146483374496</v>
      </c>
      <c r="G1718" s="21">
        <v>24.784481246110062</v>
      </c>
      <c r="H1718" s="21">
        <v>23.734531006390725</v>
      </c>
    </row>
    <row r="1719" spans="1:8" x14ac:dyDescent="0.35">
      <c r="A1719" s="20" t="str">
        <f>B3&amp;C1714&amp;D1719</f>
        <v>DISTRIBUCION VOLUMEN X CRITERIO (Consumiciones).Pan Ing.MDD AM</v>
      </c>
      <c r="B1719" s="20">
        <v>0</v>
      </c>
      <c r="C1719" s="20">
        <v>0</v>
      </c>
      <c r="D1719" s="21" t="s">
        <v>140</v>
      </c>
      <c r="E1719" s="21">
        <v>16.077236115645519</v>
      </c>
      <c r="F1719" s="21">
        <v>16.467845083134218</v>
      </c>
      <c r="G1719" s="21">
        <v>17.36328193535638</v>
      </c>
      <c r="H1719" s="21">
        <v>16.226011850489961</v>
      </c>
    </row>
    <row r="1720" spans="1:8" x14ac:dyDescent="0.35">
      <c r="A1720" s="20" t="str">
        <f>B3&amp;C1714&amp;D1720</f>
        <v>DISTRIBUCION VOLUMEN X CRITERIO (Consumiciones).Pan Ing.RTO CENTRO</v>
      </c>
      <c r="B1720" s="20">
        <v>0</v>
      </c>
      <c r="C1720" s="20">
        <v>0</v>
      </c>
      <c r="D1720" s="21" t="s">
        <v>141</v>
      </c>
      <c r="E1720" s="21">
        <v>7.8350497333768647</v>
      </c>
      <c r="F1720" s="21">
        <v>8.487301153704772</v>
      </c>
      <c r="G1720" s="21">
        <v>9.0761781550287086</v>
      </c>
      <c r="H1720" s="21">
        <v>8.4223566008130017</v>
      </c>
    </row>
    <row r="1721" spans="1:8" x14ac:dyDescent="0.35">
      <c r="A1721" s="20" t="str">
        <f>B3&amp;C1714&amp;D1721</f>
        <v>DISTRIBUCION VOLUMEN X CRITERIO (Consumiciones).Pan Ing.NORTE-CENTRO</v>
      </c>
      <c r="B1721" s="20">
        <v>0</v>
      </c>
      <c r="C1721" s="20">
        <v>0</v>
      </c>
      <c r="D1721" s="21" t="s">
        <v>142</v>
      </c>
      <c r="E1721" s="21">
        <v>7.9326696412377125</v>
      </c>
      <c r="F1721" s="21">
        <v>8.032488495688014</v>
      </c>
      <c r="G1721" s="21">
        <v>7.6368011731223495</v>
      </c>
      <c r="H1721" s="21">
        <v>9.8098799685343874</v>
      </c>
    </row>
    <row r="1722" spans="1:8" x14ac:dyDescent="0.35">
      <c r="A1722" s="20" t="str">
        <f>B3&amp;C1714&amp;D1722</f>
        <v>DISTRIBUCION VOLUMEN X CRITERIO (Consumiciones).Pan Ing.NOROESTE</v>
      </c>
      <c r="B1722" s="20">
        <v>0</v>
      </c>
      <c r="C1722" s="20">
        <v>0</v>
      </c>
      <c r="D1722" s="21" t="s">
        <v>143</v>
      </c>
      <c r="E1722" s="21">
        <v>7.2714436826640538</v>
      </c>
      <c r="F1722" s="21">
        <v>7.6102016625563849</v>
      </c>
      <c r="G1722" s="21">
        <v>6.5106268041465594</v>
      </c>
      <c r="H1722" s="21">
        <v>6.2760615264492152</v>
      </c>
    </row>
    <row r="1723" spans="1:8" x14ac:dyDescent="0.35">
      <c r="A1723" s="20" t="str">
        <f>B3&amp;C1714&amp;D1723</f>
        <v>DISTRIBUCION VOLUMEN X CRITERIO (Consumiciones).Pan Ing.&lt;2MIL</v>
      </c>
      <c r="B1723" s="20">
        <v>0</v>
      </c>
      <c r="C1723" s="20">
        <v>0</v>
      </c>
      <c r="D1723" s="21" t="s">
        <v>144</v>
      </c>
      <c r="E1723" s="21">
        <v>3.4955823992454746</v>
      </c>
      <c r="F1723" s="21">
        <v>3.5804811093911773</v>
      </c>
      <c r="G1723" s="21">
        <v>3.9992354019957115</v>
      </c>
      <c r="H1723" s="21">
        <v>2.9288795422637723</v>
      </c>
    </row>
    <row r="1724" spans="1:8" x14ac:dyDescent="0.35">
      <c r="A1724" s="20" t="str">
        <f>B3&amp;C1714&amp;D1724</f>
        <v>DISTRIBUCION VOLUMEN X CRITERIO (Consumiciones).Pan Ing.2-5MIL</v>
      </c>
      <c r="B1724" s="20">
        <v>0</v>
      </c>
      <c r="C1724" s="20">
        <v>0</v>
      </c>
      <c r="D1724" s="21" t="s">
        <v>145</v>
      </c>
      <c r="E1724" s="21">
        <v>6.11595661479305</v>
      </c>
      <c r="F1724" s="21">
        <v>5.572659537836631</v>
      </c>
      <c r="G1724" s="21">
        <v>4.955462166250201</v>
      </c>
      <c r="H1724" s="21">
        <v>6.2740644778101524</v>
      </c>
    </row>
    <row r="1725" spans="1:8" x14ac:dyDescent="0.35">
      <c r="A1725" s="20" t="str">
        <f>B3&amp;C1714&amp;D1725</f>
        <v>DISTRIBUCION VOLUMEN X CRITERIO (Consumiciones).Pan Ing.5-10MIL</v>
      </c>
      <c r="B1725" s="20">
        <v>0</v>
      </c>
      <c r="C1725" s="20">
        <v>0</v>
      </c>
      <c r="D1725" s="21" t="s">
        <v>146</v>
      </c>
      <c r="E1725" s="21">
        <v>6.2636839699640872</v>
      </c>
      <c r="F1725" s="21">
        <v>6.3393634522971825</v>
      </c>
      <c r="G1725" s="21">
        <v>5.3583988505173963</v>
      </c>
      <c r="H1725" s="21">
        <v>6.9193781287303899</v>
      </c>
    </row>
    <row r="1726" spans="1:8" x14ac:dyDescent="0.35">
      <c r="A1726" s="20" t="str">
        <f>B3&amp;C1714&amp;D1726</f>
        <v>DISTRIBUCION VOLUMEN X CRITERIO (Consumiciones).Pan Ing.10-30MIL</v>
      </c>
      <c r="B1726" s="20">
        <v>0</v>
      </c>
      <c r="C1726" s="20">
        <v>0</v>
      </c>
      <c r="D1726" s="21" t="s">
        <v>147</v>
      </c>
      <c r="E1726" s="21">
        <v>18.077082888961442</v>
      </c>
      <c r="F1726" s="21">
        <v>16.024103264886008</v>
      </c>
      <c r="G1726" s="21">
        <v>16.669713977553325</v>
      </c>
      <c r="H1726" s="21">
        <v>17.553331792864178</v>
      </c>
    </row>
    <row r="1727" spans="1:8" x14ac:dyDescent="0.35">
      <c r="A1727" s="20" t="str">
        <f>B3&amp;C1714&amp;D1727</f>
        <v>DISTRIBUCION VOLUMEN X CRITERIO (Consumiciones).Pan Ing.30-100MIL</v>
      </c>
      <c r="B1727" s="20">
        <v>0</v>
      </c>
      <c r="C1727" s="20">
        <v>0</v>
      </c>
      <c r="D1727" s="21" t="s">
        <v>148</v>
      </c>
      <c r="E1727" s="21">
        <v>20.871636376827365</v>
      </c>
      <c r="F1727" s="21">
        <v>23.128582687137026</v>
      </c>
      <c r="G1727" s="21">
        <v>23.882865063227083</v>
      </c>
      <c r="H1727" s="21">
        <v>22.58485162696066</v>
      </c>
    </row>
    <row r="1728" spans="1:8" x14ac:dyDescent="0.35">
      <c r="A1728" s="20" t="str">
        <f>B3&amp;C1714&amp;D1728</f>
        <v>DISTRIBUCION VOLUMEN X CRITERIO (Consumiciones).Pan Ing.100-200MIL</v>
      </c>
      <c r="B1728" s="20">
        <v>0</v>
      </c>
      <c r="C1728" s="20">
        <v>0</v>
      </c>
      <c r="D1728" s="21" t="s">
        <v>149</v>
      </c>
      <c r="E1728" s="21">
        <v>12.073219719229513</v>
      </c>
      <c r="F1728" s="21">
        <v>11.79607803872166</v>
      </c>
      <c r="G1728" s="21">
        <v>11.695015892187987</v>
      </c>
      <c r="H1728" s="21">
        <v>10.902108746555843</v>
      </c>
    </row>
    <row r="1729" spans="1:8" x14ac:dyDescent="0.35">
      <c r="A1729" s="20" t="str">
        <f>B3&amp;C1714&amp;D1729</f>
        <v>DISTRIBUCION VOLUMEN X CRITERIO (Consumiciones).Pan Ing.200-500MIL</v>
      </c>
      <c r="B1729" s="20">
        <v>0</v>
      </c>
      <c r="C1729" s="20">
        <v>0</v>
      </c>
      <c r="D1729" s="21" t="s">
        <v>150</v>
      </c>
      <c r="E1729" s="21">
        <v>14.949383248086482</v>
      </c>
      <c r="F1729" s="21">
        <v>14.316608806411132</v>
      </c>
      <c r="G1729" s="21">
        <v>13.552998276884207</v>
      </c>
      <c r="H1729" s="21">
        <v>13.64002572639099</v>
      </c>
    </row>
    <row r="1730" spans="1:8" x14ac:dyDescent="0.35">
      <c r="A1730" s="20" t="str">
        <f>B3&amp;C1714&amp;D1730</f>
        <v>DISTRIBUCION VOLUMEN X CRITERIO (Consumiciones).Pan Ing.&gt;500MIL</v>
      </c>
      <c r="B1730" s="20">
        <v>0</v>
      </c>
      <c r="C1730" s="20">
        <v>0</v>
      </c>
      <c r="D1730" s="21" t="s">
        <v>151</v>
      </c>
      <c r="E1730" s="21">
        <v>18.153453041680269</v>
      </c>
      <c r="F1730" s="21">
        <v>19.242123684770863</v>
      </c>
      <c r="G1730" s="21">
        <v>19.886307601101468</v>
      </c>
      <c r="H1730" s="21">
        <v>19.197368300314739</v>
      </c>
    </row>
    <row r="1731" spans="1:8" x14ac:dyDescent="0.35">
      <c r="A1731" s="20" t="str">
        <f>B3&amp;C1714&amp;D1731</f>
        <v>DISTRIBUCION VOLUMEN X CRITERIO (Consumiciones).Pan Ing.DE 15 A 19 AÑOS</v>
      </c>
      <c r="B1731" s="20">
        <v>0</v>
      </c>
      <c r="C1731" s="20">
        <v>0</v>
      </c>
      <c r="D1731" s="21" t="s">
        <v>152</v>
      </c>
      <c r="E1731" s="21">
        <v>3.3736191823557151</v>
      </c>
      <c r="F1731" s="21">
        <v>2.7953915768818076</v>
      </c>
      <c r="G1731" s="21">
        <v>2.4057041966088049</v>
      </c>
      <c r="H1731" s="21">
        <v>3.1558532127540833</v>
      </c>
    </row>
    <row r="1732" spans="1:8" x14ac:dyDescent="0.35">
      <c r="A1732" s="20" t="str">
        <f>B3&amp;C1714&amp;D1732</f>
        <v>DISTRIBUCION VOLUMEN X CRITERIO (Consumiciones).Pan Ing.DE 20 A 24 AÑOS</v>
      </c>
      <c r="B1732" s="20">
        <v>0</v>
      </c>
      <c r="C1732" s="20">
        <v>0</v>
      </c>
      <c r="D1732" s="21" t="s">
        <v>153</v>
      </c>
      <c r="E1732" s="21">
        <v>4.5637000761780389</v>
      </c>
      <c r="F1732" s="21">
        <v>3.6467450858902959</v>
      </c>
      <c r="G1732" s="21">
        <v>4.2942861997447643</v>
      </c>
      <c r="H1732" s="21">
        <v>4.2052305323210728</v>
      </c>
    </row>
    <row r="1733" spans="1:8" x14ac:dyDescent="0.35">
      <c r="A1733" s="20" t="str">
        <f>B3&amp;C1714&amp;D1733</f>
        <v>DISTRIBUCION VOLUMEN X CRITERIO (Consumiciones).Pan Ing.DE 25 A 34 AÑOS</v>
      </c>
      <c r="B1733" s="20">
        <v>0</v>
      </c>
      <c r="C1733" s="20">
        <v>0</v>
      </c>
      <c r="D1733" s="21" t="s">
        <v>154</v>
      </c>
      <c r="E1733" s="21">
        <v>11.82112583886531</v>
      </c>
      <c r="F1733" s="21">
        <v>10.365647626101458</v>
      </c>
      <c r="G1733" s="21">
        <v>11.314388293893742</v>
      </c>
      <c r="H1733" s="21">
        <v>10.829409168905769</v>
      </c>
    </row>
    <row r="1734" spans="1:8" x14ac:dyDescent="0.35">
      <c r="A1734" s="20" t="str">
        <f>B3&amp;C1714&amp;D1734</f>
        <v>DISTRIBUCION VOLUMEN X CRITERIO (Consumiciones).Pan Ing.DE 35 A 49 AÑOS</v>
      </c>
      <c r="B1734" s="20">
        <v>0</v>
      </c>
      <c r="C1734" s="20">
        <v>0</v>
      </c>
      <c r="D1734" s="21" t="s">
        <v>155</v>
      </c>
      <c r="E1734" s="21">
        <v>31.423867667863746</v>
      </c>
      <c r="F1734" s="21">
        <v>30.454734743493177</v>
      </c>
      <c r="G1734" s="21">
        <v>29.699941454693874</v>
      </c>
      <c r="H1734" s="21">
        <v>26.296842844618105</v>
      </c>
    </row>
    <row r="1735" spans="1:8" x14ac:dyDescent="0.35">
      <c r="A1735" s="20" t="str">
        <f>B3&amp;C1714&amp;D1735</f>
        <v>DISTRIBUCION VOLUMEN X CRITERIO (Consumiciones).Pan Ing.DE 50 A 59 AÑOS</v>
      </c>
      <c r="B1735" s="20">
        <v>0</v>
      </c>
      <c r="C1735" s="20">
        <v>0</v>
      </c>
      <c r="D1735" s="21" t="s">
        <v>156</v>
      </c>
      <c r="E1735" s="21">
        <v>23.969242064787608</v>
      </c>
      <c r="F1735" s="21">
        <v>25.079726908431947</v>
      </c>
      <c r="G1735" s="21">
        <v>24.667076668495056</v>
      </c>
      <c r="H1735" s="21">
        <v>25.490248746839466</v>
      </c>
    </row>
    <row r="1736" spans="1:8" x14ac:dyDescent="0.35">
      <c r="A1736" s="20" t="str">
        <f>B3&amp;C1714&amp;D1736</f>
        <v>DISTRIBUCION VOLUMEN X CRITERIO (Consumiciones).Pan Ing.DE 60 A 75 AÑOS</v>
      </c>
      <c r="B1736" s="20">
        <v>0</v>
      </c>
      <c r="C1736" s="20">
        <v>0</v>
      </c>
      <c r="D1736" s="21" t="s">
        <v>157</v>
      </c>
      <c r="E1736" s="21">
        <v>24.848453876011174</v>
      </c>
      <c r="F1736" s="21">
        <v>27.657749291297634</v>
      </c>
      <c r="G1736" s="21">
        <v>27.618609650556547</v>
      </c>
      <c r="H1736" s="21">
        <v>30.022414660372434</v>
      </c>
    </row>
    <row r="1737" spans="1:8" x14ac:dyDescent="0.35">
      <c r="A1737" s="20" t="str">
        <f>B3&amp;C1714&amp;D1737</f>
        <v>DISTRIBUCION VOLUMEN X CRITERIO (Consumiciones).Pan Ing.ALTA Y MEDIA ALTA</v>
      </c>
      <c r="B1737" s="20">
        <v>0</v>
      </c>
      <c r="C1737" s="20">
        <v>0</v>
      </c>
      <c r="D1737" s="21" t="s">
        <v>158</v>
      </c>
      <c r="E1737" s="21">
        <v>27.959464577211886</v>
      </c>
      <c r="F1737" s="21">
        <v>27.06490698459514</v>
      </c>
      <c r="G1737" s="21">
        <v>26.548357130061074</v>
      </c>
      <c r="H1737" s="21">
        <v>29.157811054506748</v>
      </c>
    </row>
    <row r="1738" spans="1:8" x14ac:dyDescent="0.35">
      <c r="A1738" s="20" t="str">
        <f>B3&amp;C1714&amp;D1738</f>
        <v>DISTRIBUCION VOLUMEN X CRITERIO (Consumiciones).Pan Ing.MEDIA</v>
      </c>
      <c r="B1738" s="20">
        <v>0</v>
      </c>
      <c r="C1738" s="20">
        <v>0</v>
      </c>
      <c r="D1738" s="21" t="s">
        <v>159</v>
      </c>
      <c r="E1738" s="21">
        <v>33.17480175572242</v>
      </c>
      <c r="F1738" s="21">
        <v>31.803760759617759</v>
      </c>
      <c r="G1738" s="21">
        <v>30.958083777040269</v>
      </c>
      <c r="H1738" s="21">
        <v>29.132593518851422</v>
      </c>
    </row>
    <row r="1739" spans="1:8" x14ac:dyDescent="0.35">
      <c r="A1739" s="20" t="str">
        <f>B3&amp;C1714&amp;D1739</f>
        <v>DISTRIBUCION VOLUMEN X CRITERIO (Consumiciones).Pan Ing.MEDIA BAJA</v>
      </c>
      <c r="B1739" s="20">
        <v>0</v>
      </c>
      <c r="C1739" s="20">
        <v>0</v>
      </c>
      <c r="D1739" s="21" t="s">
        <v>160</v>
      </c>
      <c r="E1739" s="21">
        <v>21.463807015634632</v>
      </c>
      <c r="F1739" s="21">
        <v>22.12211950297046</v>
      </c>
      <c r="G1739" s="21">
        <v>23.514417474204048</v>
      </c>
      <c r="H1739" s="21">
        <v>22.862386331311537</v>
      </c>
    </row>
    <row r="1740" spans="1:8" x14ac:dyDescent="0.35">
      <c r="A1740" s="20" t="str">
        <f>B3&amp;C1714&amp;D1740</f>
        <v>DISTRIBUCION VOLUMEN X CRITERIO (Consumiciones).Pan Ing.BAJA</v>
      </c>
      <c r="B1740" s="20">
        <v>0</v>
      </c>
      <c r="C1740" s="20">
        <v>0</v>
      </c>
      <c r="D1740" s="21" t="s">
        <v>161</v>
      </c>
      <c r="E1740" s="21">
        <v>17.401929553451588</v>
      </c>
      <c r="F1740" s="21">
        <v>19.009204031041612</v>
      </c>
      <c r="G1740" s="21">
        <v>18.979150852970019</v>
      </c>
      <c r="H1740" s="21">
        <v>18.847200753439569</v>
      </c>
    </row>
    <row r="1741" spans="1:8" x14ac:dyDescent="0.35">
      <c r="A1741" s="20" t="str">
        <f>B3&amp;C1714&amp;D1741</f>
        <v>DISTRIBUCION VOLUMEN X CRITERIO (Consumiciones).Pan Ing.HOMBRE</v>
      </c>
      <c r="B1741" s="20">
        <v>0</v>
      </c>
      <c r="C1741" s="20">
        <v>0</v>
      </c>
      <c r="D1741" s="21" t="s">
        <v>162</v>
      </c>
      <c r="E1741" s="21">
        <v>48.50267058439438</v>
      </c>
      <c r="F1741" s="21">
        <v>49.25784090482253</v>
      </c>
      <c r="G1741" s="21">
        <v>48.307172631085152</v>
      </c>
      <c r="H1741" s="21">
        <v>49.704121477949457</v>
      </c>
    </row>
    <row r="1742" spans="1:8" x14ac:dyDescent="0.35">
      <c r="A1742" s="20" t="str">
        <f>B3&amp;C1714&amp;D1742</f>
        <v>DISTRIBUCION VOLUMEN X CRITERIO (Consumiciones).Pan Ing.MUJER</v>
      </c>
      <c r="B1742" s="20">
        <v>0</v>
      </c>
      <c r="C1742" s="20">
        <v>0</v>
      </c>
      <c r="D1742" s="21" t="s">
        <v>163</v>
      </c>
      <c r="E1742" s="21">
        <v>51.49732941560562</v>
      </c>
      <c r="F1742" s="21">
        <v>50.742159095177477</v>
      </c>
      <c r="G1742" s="21">
        <v>51.692827368914841</v>
      </c>
      <c r="H1742" s="21">
        <v>50.295870180159817</v>
      </c>
    </row>
    <row r="1743" spans="1:8" x14ac:dyDescent="0.35">
      <c r="A1743" s="20" t="str">
        <f>B3&amp;C1743&amp;D1743</f>
        <v>DISTRIBUCION VOLUMEN X CRITERIO (Consumiciones).Pastas Ing.T.ESPAÑA</v>
      </c>
      <c r="B1743" s="20">
        <v>0</v>
      </c>
      <c r="C1743" s="20" t="s">
        <v>106</v>
      </c>
      <c r="D1743" s="21" t="s">
        <v>135</v>
      </c>
      <c r="E1743" s="21">
        <v>100</v>
      </c>
      <c r="F1743" s="21">
        <v>100</v>
      </c>
      <c r="G1743" s="21">
        <v>100</v>
      </c>
      <c r="H1743" s="21">
        <v>100</v>
      </c>
    </row>
    <row r="1744" spans="1:8" x14ac:dyDescent="0.35">
      <c r="A1744" s="20" t="str">
        <f>B3&amp;C1743&amp;D1744</f>
        <v>DISTRIBUCION VOLUMEN X CRITERIO (Consumiciones).Pastas Ing.BCN AM</v>
      </c>
      <c r="B1744" s="20">
        <v>0</v>
      </c>
      <c r="C1744" s="20">
        <v>0</v>
      </c>
      <c r="D1744" s="21" t="s">
        <v>136</v>
      </c>
      <c r="E1744" s="21">
        <v>18.658785349158162</v>
      </c>
      <c r="F1744" s="21">
        <v>19.306996735465606</v>
      </c>
      <c r="G1744" s="21">
        <v>17.255759292373757</v>
      </c>
      <c r="H1744" s="21">
        <v>13.687349177637792</v>
      </c>
    </row>
    <row r="1745" spans="1:8" x14ac:dyDescent="0.35">
      <c r="A1745" s="20" t="str">
        <f>B3&amp;C1743&amp;D1745</f>
        <v>DISTRIBUCION VOLUMEN X CRITERIO (Consumiciones).Pastas Ing.REST.CAT ARAGON</v>
      </c>
      <c r="B1745" s="20">
        <v>0</v>
      </c>
      <c r="C1745" s="20">
        <v>0</v>
      </c>
      <c r="D1745" s="21" t="s">
        <v>137</v>
      </c>
      <c r="E1745" s="21">
        <v>21.524228894059348</v>
      </c>
      <c r="F1745" s="21">
        <v>14.748020336961282</v>
      </c>
      <c r="G1745" s="21">
        <v>18.199115918073634</v>
      </c>
      <c r="H1745" s="21">
        <v>16.415539477163133</v>
      </c>
    </row>
    <row r="1746" spans="1:8" x14ac:dyDescent="0.35">
      <c r="A1746" s="20" t="str">
        <f>B3&amp;C1743&amp;D1746</f>
        <v>DISTRIBUCION VOLUMEN X CRITERIO (Consumiciones).Pastas Ing.LEVANTE</v>
      </c>
      <c r="B1746" s="20">
        <v>0</v>
      </c>
      <c r="C1746" s="20">
        <v>0</v>
      </c>
      <c r="D1746" s="21" t="s">
        <v>138</v>
      </c>
      <c r="E1746" s="21">
        <v>12.8316021427332</v>
      </c>
      <c r="F1746" s="21">
        <v>15.327144003116274</v>
      </c>
      <c r="G1746" s="21">
        <v>16.384534157177939</v>
      </c>
      <c r="H1746" s="21">
        <v>14.016923580538615</v>
      </c>
    </row>
    <row r="1747" spans="1:8" x14ac:dyDescent="0.35">
      <c r="A1747" s="20" t="str">
        <f>B3&amp;C1743&amp;D1747</f>
        <v>DISTRIBUCION VOLUMEN X CRITERIO (Consumiciones).Pastas Ing.ANDALUCIA</v>
      </c>
      <c r="B1747" s="20">
        <v>0</v>
      </c>
      <c r="C1747" s="20">
        <v>0</v>
      </c>
      <c r="D1747" s="21" t="s">
        <v>139</v>
      </c>
      <c r="E1747" s="21">
        <v>10.359682135120563</v>
      </c>
      <c r="F1747" s="21">
        <v>12.788578132072992</v>
      </c>
      <c r="G1747" s="21">
        <v>13.129507090961065</v>
      </c>
      <c r="H1747" s="21">
        <v>14.168369166977929</v>
      </c>
    </row>
    <row r="1748" spans="1:8" x14ac:dyDescent="0.35">
      <c r="A1748" s="20" t="str">
        <f>B3&amp;C1743&amp;D1748</f>
        <v>DISTRIBUCION VOLUMEN X CRITERIO (Consumiciones).Pastas Ing.MDD AM</v>
      </c>
      <c r="B1748" s="20">
        <v>0</v>
      </c>
      <c r="C1748" s="20">
        <v>0</v>
      </c>
      <c r="D1748" s="21" t="s">
        <v>140</v>
      </c>
      <c r="E1748" s="21">
        <v>15.859577958930327</v>
      </c>
      <c r="F1748" s="21">
        <v>17.693231009638012</v>
      </c>
      <c r="G1748" s="21">
        <v>15.877792175820845</v>
      </c>
      <c r="H1748" s="21">
        <v>17.699704545549928</v>
      </c>
    </row>
    <row r="1749" spans="1:8" x14ac:dyDescent="0.35">
      <c r="A1749" s="20" t="str">
        <f>B3&amp;C1743&amp;D1749</f>
        <v>DISTRIBUCION VOLUMEN X CRITERIO (Consumiciones).Pastas Ing.RTO CENTRO</v>
      </c>
      <c r="B1749" s="20">
        <v>0</v>
      </c>
      <c r="C1749" s="20">
        <v>0</v>
      </c>
      <c r="D1749" s="21" t="s">
        <v>141</v>
      </c>
      <c r="E1749" s="21">
        <v>5.6055110759503517</v>
      </c>
      <c r="F1749" s="21">
        <v>5.66493508982684</v>
      </c>
      <c r="G1749" s="21">
        <v>6.4822146594922945</v>
      </c>
      <c r="H1749" s="21">
        <v>5.7974961914074798</v>
      </c>
    </row>
    <row r="1750" spans="1:8" x14ac:dyDescent="0.35">
      <c r="A1750" s="20" t="str">
        <f>B3&amp;C1743&amp;D1750</f>
        <v>DISTRIBUCION VOLUMEN X CRITERIO (Consumiciones).Pastas Ing.NORTE-CENTRO</v>
      </c>
      <c r="B1750" s="20">
        <v>0</v>
      </c>
      <c r="C1750" s="20">
        <v>0</v>
      </c>
      <c r="D1750" s="21" t="s">
        <v>142</v>
      </c>
      <c r="E1750" s="21">
        <v>6.9596129745691933</v>
      </c>
      <c r="F1750" s="21">
        <v>7.7766468817805592</v>
      </c>
      <c r="G1750" s="21">
        <v>8.5877503613788591</v>
      </c>
      <c r="H1750" s="21">
        <v>13.847687775152448</v>
      </c>
    </row>
    <row r="1751" spans="1:8" x14ac:dyDescent="0.35">
      <c r="A1751" s="20" t="str">
        <f>B3&amp;C1743&amp;D1751</f>
        <v>DISTRIBUCION VOLUMEN X CRITERIO (Consumiciones).Pastas Ing.NOROESTE</v>
      </c>
      <c r="B1751" s="20">
        <v>0</v>
      </c>
      <c r="C1751" s="20">
        <v>0</v>
      </c>
      <c r="D1751" s="21" t="s">
        <v>143</v>
      </c>
      <c r="E1751" s="21">
        <v>8.2009979768050929</v>
      </c>
      <c r="F1751" s="21">
        <v>6.6944578172661222</v>
      </c>
      <c r="G1751" s="21">
        <v>4.0833353622851227</v>
      </c>
      <c r="H1751" s="21">
        <v>4.3669321839707571</v>
      </c>
    </row>
    <row r="1752" spans="1:8" x14ac:dyDescent="0.35">
      <c r="A1752" s="20" t="str">
        <f>B3&amp;C1743&amp;D1752</f>
        <v>DISTRIBUCION VOLUMEN X CRITERIO (Consumiciones).Pastas Ing.&lt;2MIL</v>
      </c>
      <c r="B1752" s="20">
        <v>0</v>
      </c>
      <c r="C1752" s="20">
        <v>0</v>
      </c>
      <c r="D1752" s="21" t="s">
        <v>144</v>
      </c>
      <c r="E1752" s="21">
        <v>3.6348227107826396</v>
      </c>
      <c r="F1752" s="21">
        <v>5.3367759580092144</v>
      </c>
      <c r="G1752" s="21">
        <v>5.7401255425191646</v>
      </c>
      <c r="H1752" s="21">
        <v>0</v>
      </c>
    </row>
    <row r="1753" spans="1:8" x14ac:dyDescent="0.35">
      <c r="A1753" s="20" t="str">
        <f>B3&amp;C1743&amp;D1753</f>
        <v>DISTRIBUCION VOLUMEN X CRITERIO (Consumiciones).Pastas Ing.2-5MIL</v>
      </c>
      <c r="B1753" s="20">
        <v>0</v>
      </c>
      <c r="C1753" s="20">
        <v>0</v>
      </c>
      <c r="D1753" s="21" t="s">
        <v>145</v>
      </c>
      <c r="E1753" s="21">
        <v>9.0943616114159695</v>
      </c>
      <c r="F1753" s="21">
        <v>6.4972671996879212</v>
      </c>
      <c r="G1753" s="21">
        <v>0</v>
      </c>
      <c r="H1753" s="21">
        <v>4.4477037229778782</v>
      </c>
    </row>
    <row r="1754" spans="1:8" x14ac:dyDescent="0.35">
      <c r="A1754" s="20" t="str">
        <f>B3&amp;C1743&amp;D1754</f>
        <v>DISTRIBUCION VOLUMEN X CRITERIO (Consumiciones).Pastas Ing.5-10MIL</v>
      </c>
      <c r="B1754" s="20">
        <v>0</v>
      </c>
      <c r="C1754" s="20">
        <v>0</v>
      </c>
      <c r="D1754" s="21" t="s">
        <v>146</v>
      </c>
      <c r="E1754" s="21">
        <v>6.5923852491490216</v>
      </c>
      <c r="F1754" s="21">
        <v>6.0731973608626797</v>
      </c>
      <c r="G1754" s="21">
        <v>5.1947838805641755</v>
      </c>
      <c r="H1754" s="21">
        <v>7.8811991925364175</v>
      </c>
    </row>
    <row r="1755" spans="1:8" x14ac:dyDescent="0.35">
      <c r="A1755" s="20" t="str">
        <f>B3&amp;C1743&amp;D1755</f>
        <v>DISTRIBUCION VOLUMEN X CRITERIO (Consumiciones).Pastas Ing.10-30MIL</v>
      </c>
      <c r="B1755" s="20">
        <v>0</v>
      </c>
      <c r="C1755" s="20">
        <v>0</v>
      </c>
      <c r="D1755" s="21" t="s">
        <v>147</v>
      </c>
      <c r="E1755" s="21">
        <v>19.736805541302598</v>
      </c>
      <c r="F1755" s="21">
        <v>16.706708558987955</v>
      </c>
      <c r="G1755" s="21">
        <v>18.771025576515381</v>
      </c>
      <c r="H1755" s="21">
        <v>19.759848831402106</v>
      </c>
    </row>
    <row r="1756" spans="1:8" x14ac:dyDescent="0.35">
      <c r="A1756" s="20" t="str">
        <f>B3&amp;C1743&amp;D1756</f>
        <v>DISTRIBUCION VOLUMEN X CRITERIO (Consumiciones).Pastas Ing.30-100MIL</v>
      </c>
      <c r="B1756" s="20">
        <v>0</v>
      </c>
      <c r="C1756" s="20">
        <v>0</v>
      </c>
      <c r="D1756" s="21" t="s">
        <v>148</v>
      </c>
      <c r="E1756" s="21">
        <v>21.542597488700775</v>
      </c>
      <c r="F1756" s="21">
        <v>20.864244751574624</v>
      </c>
      <c r="G1756" s="21">
        <v>21.379775138036354</v>
      </c>
      <c r="H1756" s="21">
        <v>21.184881461492296</v>
      </c>
    </row>
    <row r="1757" spans="1:8" x14ac:dyDescent="0.35">
      <c r="A1757" s="20" t="str">
        <f>B3&amp;C1743&amp;D1757</f>
        <v>DISTRIBUCION VOLUMEN X CRITERIO (Consumiciones).Pastas Ing.100-200MIL</v>
      </c>
      <c r="B1757" s="20">
        <v>0</v>
      </c>
      <c r="C1757" s="20">
        <v>0</v>
      </c>
      <c r="D1757" s="21" t="s">
        <v>149</v>
      </c>
      <c r="E1757" s="21">
        <v>8.2762802320858935</v>
      </c>
      <c r="F1757" s="21">
        <v>10.29238327922508</v>
      </c>
      <c r="G1757" s="21">
        <v>9.030544291115806</v>
      </c>
      <c r="H1757" s="21">
        <v>10.222360949651035</v>
      </c>
    </row>
    <row r="1758" spans="1:8" x14ac:dyDescent="0.35">
      <c r="A1758" s="20" t="str">
        <f>B3&amp;C1743&amp;D1758</f>
        <v>DISTRIBUCION VOLUMEN X CRITERIO (Consumiciones).Pastas Ing.200-500MIL</v>
      </c>
      <c r="B1758" s="20">
        <v>0</v>
      </c>
      <c r="C1758" s="20">
        <v>0</v>
      </c>
      <c r="D1758" s="21" t="s">
        <v>150</v>
      </c>
      <c r="E1758" s="21">
        <v>11.767358085596134</v>
      </c>
      <c r="F1758" s="21">
        <v>14.201518056409757</v>
      </c>
      <c r="G1758" s="21">
        <v>15.516021054207283</v>
      </c>
      <c r="H1758" s="21">
        <v>11.724801386621452</v>
      </c>
    </row>
    <row r="1759" spans="1:8" x14ac:dyDescent="0.35">
      <c r="A1759" s="20" t="str">
        <f>B3&amp;C1743&amp;D1759</f>
        <v>DISTRIBUCION VOLUMEN X CRITERIO (Consumiciones).Pastas Ing.&gt;500MIL</v>
      </c>
      <c r="B1759" s="20">
        <v>0</v>
      </c>
      <c r="C1759" s="20">
        <v>0</v>
      </c>
      <c r="D1759" s="21" t="s">
        <v>151</v>
      </c>
      <c r="E1759" s="21">
        <v>19.355385100503593</v>
      </c>
      <c r="F1759" s="21">
        <v>20.027908640389917</v>
      </c>
      <c r="G1759" s="21">
        <v>20.669245238951909</v>
      </c>
      <c r="H1759" s="21">
        <v>20.695688211619249</v>
      </c>
    </row>
    <row r="1760" spans="1:8" x14ac:dyDescent="0.35">
      <c r="A1760" s="20" t="str">
        <f>B3&amp;C1743&amp;D1760</f>
        <v>DISTRIBUCION VOLUMEN X CRITERIO (Consumiciones).Pastas Ing.DE 15 A 19 AÑOS</v>
      </c>
      <c r="B1760" s="20">
        <v>0</v>
      </c>
      <c r="C1760" s="20">
        <v>0</v>
      </c>
      <c r="D1760" s="21" t="s">
        <v>152</v>
      </c>
      <c r="E1760" s="21">
        <v>0</v>
      </c>
      <c r="F1760" s="21">
        <v>0</v>
      </c>
      <c r="G1760" s="21">
        <v>0</v>
      </c>
      <c r="H1760" s="21">
        <v>0</v>
      </c>
    </row>
    <row r="1761" spans="1:8" x14ac:dyDescent="0.35">
      <c r="A1761" s="20" t="str">
        <f>B3&amp;C1743&amp;D1761</f>
        <v>DISTRIBUCION VOLUMEN X CRITERIO (Consumiciones).Pastas Ing.DE 20 A 24 AÑOS</v>
      </c>
      <c r="B1761" s="20">
        <v>0</v>
      </c>
      <c r="C1761" s="20">
        <v>0</v>
      </c>
      <c r="D1761" s="21" t="s">
        <v>153</v>
      </c>
      <c r="E1761" s="21">
        <v>4.5231774297774736</v>
      </c>
      <c r="F1761" s="21">
        <v>4.0191890752252224</v>
      </c>
      <c r="G1761" s="21">
        <v>3.3319423741621557</v>
      </c>
      <c r="H1761" s="21">
        <v>4.0796656832174314</v>
      </c>
    </row>
    <row r="1762" spans="1:8" x14ac:dyDescent="0.35">
      <c r="A1762" s="20" t="str">
        <f>B3&amp;C1743&amp;D1762</f>
        <v>DISTRIBUCION VOLUMEN X CRITERIO (Consumiciones).Pastas Ing.DE 25 A 34 AÑOS</v>
      </c>
      <c r="B1762" s="20">
        <v>0</v>
      </c>
      <c r="C1762" s="20">
        <v>0</v>
      </c>
      <c r="D1762" s="21" t="s">
        <v>154</v>
      </c>
      <c r="E1762" s="21">
        <v>13.051326209547764</v>
      </c>
      <c r="F1762" s="21">
        <v>11.904825659431999</v>
      </c>
      <c r="G1762" s="21">
        <v>11.470068001446418</v>
      </c>
      <c r="H1762" s="21">
        <v>11.938747759960046</v>
      </c>
    </row>
    <row r="1763" spans="1:8" x14ac:dyDescent="0.35">
      <c r="A1763" s="20" t="str">
        <f>B3&amp;C1743&amp;D1763</f>
        <v>DISTRIBUCION VOLUMEN X CRITERIO (Consumiciones).Pastas Ing.DE 35 A 49 AÑOS</v>
      </c>
      <c r="B1763" s="20">
        <v>0</v>
      </c>
      <c r="C1763" s="20">
        <v>0</v>
      </c>
      <c r="D1763" s="21" t="s">
        <v>155</v>
      </c>
      <c r="E1763" s="21">
        <v>31.684645300285542</v>
      </c>
      <c r="F1763" s="21">
        <v>34.412145635101602</v>
      </c>
      <c r="G1763" s="21">
        <v>28.004945231828032</v>
      </c>
      <c r="H1763" s="21">
        <v>26.612891718462123</v>
      </c>
    </row>
    <row r="1764" spans="1:8" x14ac:dyDescent="0.35">
      <c r="A1764" s="20" t="str">
        <f>B3&amp;C1743&amp;D1764</f>
        <v>DISTRIBUCION VOLUMEN X CRITERIO (Consumiciones).Pastas Ing.DE 50 A 59 AÑOS</v>
      </c>
      <c r="B1764" s="20">
        <v>0</v>
      </c>
      <c r="C1764" s="20">
        <v>0</v>
      </c>
      <c r="D1764" s="21" t="s">
        <v>156</v>
      </c>
      <c r="E1764" s="21">
        <v>23.961220335441116</v>
      </c>
      <c r="F1764" s="21">
        <v>26.563660393717164</v>
      </c>
      <c r="G1764" s="21">
        <v>27.49791017965692</v>
      </c>
      <c r="H1764" s="21">
        <v>27.992504522047867</v>
      </c>
    </row>
    <row r="1765" spans="1:8" x14ac:dyDescent="0.35">
      <c r="A1765" s="20" t="str">
        <f>B3&amp;C1743&amp;D1765</f>
        <v>DISTRIBUCION VOLUMEN X CRITERIO (Consumiciones).Pastas Ing.DE 60 A 75 AÑOS</v>
      </c>
      <c r="B1765" s="20">
        <v>0</v>
      </c>
      <c r="C1765" s="20">
        <v>0</v>
      </c>
      <c r="D1765" s="21" t="s">
        <v>157</v>
      </c>
      <c r="E1765" s="21">
        <v>24.488333199614644</v>
      </c>
      <c r="F1765" s="21">
        <v>21.537055368555276</v>
      </c>
      <c r="G1765" s="21">
        <v>27.38978959319066</v>
      </c>
      <c r="H1765" s="21">
        <v>26.282603860213111</v>
      </c>
    </row>
    <row r="1766" spans="1:8" x14ac:dyDescent="0.35">
      <c r="A1766" s="20" t="str">
        <f>B3&amp;C1743&amp;D1766</f>
        <v>DISTRIBUCION VOLUMEN X CRITERIO (Consumiciones).Pastas Ing.ALTA Y MEDIA ALTA</v>
      </c>
      <c r="B1766" s="20">
        <v>0</v>
      </c>
      <c r="C1766" s="20">
        <v>0</v>
      </c>
      <c r="D1766" s="21" t="s">
        <v>158</v>
      </c>
      <c r="E1766" s="21">
        <v>27.706391069332831</v>
      </c>
      <c r="F1766" s="21">
        <v>31.757235275912631</v>
      </c>
      <c r="G1766" s="21">
        <v>30.702369004109304</v>
      </c>
      <c r="H1766" s="21">
        <v>35.959765315158407</v>
      </c>
    </row>
    <row r="1767" spans="1:8" x14ac:dyDescent="0.35">
      <c r="A1767" s="20" t="str">
        <f>B3&amp;C1743&amp;D1767</f>
        <v>DISTRIBUCION VOLUMEN X CRITERIO (Consumiciones).Pastas Ing.MEDIA</v>
      </c>
      <c r="B1767" s="20">
        <v>0</v>
      </c>
      <c r="C1767" s="20">
        <v>0</v>
      </c>
      <c r="D1767" s="21" t="s">
        <v>159</v>
      </c>
      <c r="E1767" s="21">
        <v>32.283838136944112</v>
      </c>
      <c r="F1767" s="21">
        <v>30.635479304791158</v>
      </c>
      <c r="G1767" s="21">
        <v>32.46250722532276</v>
      </c>
      <c r="H1767" s="21">
        <v>27.917507774564896</v>
      </c>
    </row>
    <row r="1768" spans="1:8" x14ac:dyDescent="0.35">
      <c r="A1768" s="20" t="str">
        <f>B3&amp;C1743&amp;D1768</f>
        <v>DISTRIBUCION VOLUMEN X CRITERIO (Consumiciones).Pastas Ing.MEDIA BAJA</v>
      </c>
      <c r="B1768" s="20">
        <v>0</v>
      </c>
      <c r="C1768" s="20">
        <v>0</v>
      </c>
      <c r="D1768" s="21" t="s">
        <v>160</v>
      </c>
      <c r="E1768" s="21">
        <v>23.930885472739114</v>
      </c>
      <c r="F1768" s="21">
        <v>23.744621354034837</v>
      </c>
      <c r="G1768" s="21">
        <v>24.531064153652068</v>
      </c>
      <c r="H1768" s="21">
        <v>24.462117619409344</v>
      </c>
    </row>
    <row r="1769" spans="1:8" x14ac:dyDescent="0.35">
      <c r="A1769" s="20" t="str">
        <f>B3&amp;C1743&amp;D1769</f>
        <v>DISTRIBUCION VOLUMEN X CRITERIO (Consumiciones).Pastas Ing.BAJA</v>
      </c>
      <c r="B1769" s="20">
        <v>0</v>
      </c>
      <c r="C1769" s="20">
        <v>0</v>
      </c>
      <c r="D1769" s="21" t="s">
        <v>161</v>
      </c>
      <c r="E1769" s="21">
        <v>16.078884077089135</v>
      </c>
      <c r="F1769" s="21">
        <v>13.862672521143931</v>
      </c>
      <c r="G1769" s="21">
        <v>12.304077652042885</v>
      </c>
      <c r="H1769" s="21">
        <v>11.660617684459682</v>
      </c>
    </row>
    <row r="1770" spans="1:8" x14ac:dyDescent="0.35">
      <c r="A1770" s="20" t="str">
        <f>B3&amp;C1743&amp;D1770</f>
        <v>DISTRIBUCION VOLUMEN X CRITERIO (Consumiciones).Pastas Ing.HOMBRE</v>
      </c>
      <c r="B1770" s="20">
        <v>0</v>
      </c>
      <c r="C1770" s="20">
        <v>0</v>
      </c>
      <c r="D1770" s="21" t="s">
        <v>162</v>
      </c>
      <c r="E1770" s="21">
        <v>50.764511432326223</v>
      </c>
      <c r="F1770" s="21">
        <v>45.640269562261501</v>
      </c>
      <c r="G1770" s="21">
        <v>49.119660362488013</v>
      </c>
      <c r="H1770" s="21">
        <v>47.841293956193837</v>
      </c>
    </row>
    <row r="1771" spans="1:8" x14ac:dyDescent="0.35">
      <c r="A1771" s="20" t="str">
        <f>B3&amp;C1743&amp;D1771</f>
        <v>DISTRIBUCION VOLUMEN X CRITERIO (Consumiciones).Pastas Ing.MUJER</v>
      </c>
      <c r="B1771" s="20">
        <v>0</v>
      </c>
      <c r="C1771" s="20">
        <v>0</v>
      </c>
      <c r="D1771" s="21" t="s">
        <v>163</v>
      </c>
      <c r="E1771" s="21">
        <v>49.235497274937451</v>
      </c>
      <c r="F1771" s="21">
        <v>54.35974030293481</v>
      </c>
      <c r="G1771" s="21">
        <v>50.880339637511987</v>
      </c>
      <c r="H1771" s="21">
        <v>52.158706043806156</v>
      </c>
    </row>
    <row r="1772" spans="1:8" x14ac:dyDescent="0.35">
      <c r="A1772" s="20" t="str">
        <f>B3&amp;C1772&amp;D1772</f>
        <v>DISTRIBUCION VOLUMEN X CRITERIO (Consumiciones).Arroz Ing.T.ESPAÑA</v>
      </c>
      <c r="B1772" s="20">
        <v>0</v>
      </c>
      <c r="C1772" s="20" t="s">
        <v>107</v>
      </c>
      <c r="D1772" s="21" t="s">
        <v>135</v>
      </c>
      <c r="E1772" s="21">
        <v>100</v>
      </c>
      <c r="F1772" s="21">
        <v>100</v>
      </c>
      <c r="G1772" s="21">
        <v>100</v>
      </c>
      <c r="H1772" s="21">
        <v>100</v>
      </c>
    </row>
    <row r="1773" spans="1:8" x14ac:dyDescent="0.35">
      <c r="A1773" s="20" t="str">
        <f>B3&amp;C1772&amp;D1773</f>
        <v>DISTRIBUCION VOLUMEN X CRITERIO (Consumiciones).Arroz Ing.BCN AM</v>
      </c>
      <c r="B1773" s="20">
        <v>0</v>
      </c>
      <c r="C1773" s="20">
        <v>0</v>
      </c>
      <c r="D1773" s="21" t="s">
        <v>136</v>
      </c>
      <c r="E1773" s="21">
        <v>14.158670863184785</v>
      </c>
      <c r="F1773" s="21">
        <v>9.9711481535621473</v>
      </c>
      <c r="G1773" s="21">
        <v>11.647475781680711</v>
      </c>
      <c r="H1773" s="21">
        <v>10.555075110438487</v>
      </c>
    </row>
    <row r="1774" spans="1:8" x14ac:dyDescent="0.35">
      <c r="A1774" s="20" t="str">
        <f>B3&amp;C1772&amp;D1774</f>
        <v>DISTRIBUCION VOLUMEN X CRITERIO (Consumiciones).Arroz Ing.REST.CAT ARAGON</v>
      </c>
      <c r="B1774" s="20">
        <v>0</v>
      </c>
      <c r="C1774" s="20">
        <v>0</v>
      </c>
      <c r="D1774" s="21" t="s">
        <v>137</v>
      </c>
      <c r="E1774" s="21">
        <v>16.022485744407422</v>
      </c>
      <c r="F1774" s="21">
        <v>12.187741603351158</v>
      </c>
      <c r="G1774" s="21">
        <v>9.5865520684337415</v>
      </c>
      <c r="H1774" s="21">
        <v>11.475436732278093</v>
      </c>
    </row>
    <row r="1775" spans="1:8" x14ac:dyDescent="0.35">
      <c r="A1775" s="20" t="str">
        <f>B3&amp;C1772&amp;D1775</f>
        <v>DISTRIBUCION VOLUMEN X CRITERIO (Consumiciones).Arroz Ing.LEVANTE</v>
      </c>
      <c r="B1775" s="20">
        <v>0</v>
      </c>
      <c r="C1775" s="20">
        <v>0</v>
      </c>
      <c r="D1775" s="21" t="s">
        <v>138</v>
      </c>
      <c r="E1775" s="21">
        <v>21.236596510938906</v>
      </c>
      <c r="F1775" s="21">
        <v>26.051502702566353</v>
      </c>
      <c r="G1775" s="21">
        <v>25.980391608889068</v>
      </c>
      <c r="H1775" s="21">
        <v>22.152504013505617</v>
      </c>
    </row>
    <row r="1776" spans="1:8" x14ac:dyDescent="0.35">
      <c r="A1776" s="20" t="str">
        <f>B3&amp;C1772&amp;D1776</f>
        <v>DISTRIBUCION VOLUMEN X CRITERIO (Consumiciones).Arroz Ing.ANDALUCIA</v>
      </c>
      <c r="B1776" s="20">
        <v>0</v>
      </c>
      <c r="C1776" s="20">
        <v>0</v>
      </c>
      <c r="D1776" s="21" t="s">
        <v>139</v>
      </c>
      <c r="E1776" s="21">
        <v>13.522660736134945</v>
      </c>
      <c r="F1776" s="21">
        <v>16.82429133302908</v>
      </c>
      <c r="G1776" s="21">
        <v>18.556336650516887</v>
      </c>
      <c r="H1776" s="21">
        <v>16.637387625676009</v>
      </c>
    </row>
    <row r="1777" spans="1:8" x14ac:dyDescent="0.35">
      <c r="A1777" s="20" t="str">
        <f>B3&amp;C1772&amp;D1777</f>
        <v>DISTRIBUCION VOLUMEN X CRITERIO (Consumiciones).Arroz Ing.MDD AM</v>
      </c>
      <c r="B1777" s="20">
        <v>0</v>
      </c>
      <c r="C1777" s="20">
        <v>0</v>
      </c>
      <c r="D1777" s="21" t="s">
        <v>140</v>
      </c>
      <c r="E1777" s="21">
        <v>17.172399633702454</v>
      </c>
      <c r="F1777" s="21">
        <v>16.484615947982313</v>
      </c>
      <c r="G1777" s="21">
        <v>17.426600644805607</v>
      </c>
      <c r="H1777" s="21">
        <v>18.897485789813441</v>
      </c>
    </row>
    <row r="1778" spans="1:8" x14ac:dyDescent="0.35">
      <c r="A1778" s="20" t="str">
        <f>B3&amp;C1772&amp;D1778</f>
        <v>DISTRIBUCION VOLUMEN X CRITERIO (Consumiciones).Arroz Ing.RTO CENTRO</v>
      </c>
      <c r="B1778" s="20">
        <v>0</v>
      </c>
      <c r="C1778" s="20">
        <v>0</v>
      </c>
      <c r="D1778" s="21" t="s">
        <v>141</v>
      </c>
      <c r="E1778" s="21">
        <v>6.1204312461042418</v>
      </c>
      <c r="F1778" s="21">
        <v>6.5873278073673562</v>
      </c>
      <c r="G1778" s="21">
        <v>5.822623073268514</v>
      </c>
      <c r="H1778" s="21">
        <v>6.6986060447151292</v>
      </c>
    </row>
    <row r="1779" spans="1:8" x14ac:dyDescent="0.35">
      <c r="A1779" s="20" t="str">
        <f>B3&amp;C1772&amp;D1779</f>
        <v>DISTRIBUCION VOLUMEN X CRITERIO (Consumiciones).Arroz Ing.NORTE-CENTRO</v>
      </c>
      <c r="B1779" s="20">
        <v>0</v>
      </c>
      <c r="C1779" s="20">
        <v>0</v>
      </c>
      <c r="D1779" s="21" t="s">
        <v>142</v>
      </c>
      <c r="E1779" s="21">
        <v>5.7866898552509065</v>
      </c>
      <c r="F1779" s="21">
        <v>7.0714974277860509</v>
      </c>
      <c r="G1779" s="21">
        <v>7.3255201254042737</v>
      </c>
      <c r="H1779" s="21">
        <v>9.8370754385722812</v>
      </c>
    </row>
    <row r="1780" spans="1:8" x14ac:dyDescent="0.35">
      <c r="A1780" s="20" t="str">
        <f>B3&amp;C1772&amp;D1780</f>
        <v>DISTRIBUCION VOLUMEN X CRITERIO (Consumiciones).Arroz Ing.NOROESTE</v>
      </c>
      <c r="B1780" s="20">
        <v>0</v>
      </c>
      <c r="C1780" s="20">
        <v>0</v>
      </c>
      <c r="D1780" s="21" t="s">
        <v>143</v>
      </c>
      <c r="E1780" s="21">
        <v>5.9800752602944227</v>
      </c>
      <c r="F1780" s="21">
        <v>4.8218696698526555</v>
      </c>
      <c r="G1780" s="21">
        <v>3.6545010632432859</v>
      </c>
      <c r="H1780" s="21">
        <v>3.7464208116558027</v>
      </c>
    </row>
    <row r="1781" spans="1:8" x14ac:dyDescent="0.35">
      <c r="A1781" s="20" t="str">
        <f>B3&amp;C1772&amp;D1781</f>
        <v>DISTRIBUCION VOLUMEN X CRITERIO (Consumiciones).Arroz Ing.&lt;2MIL</v>
      </c>
      <c r="B1781" s="20">
        <v>0</v>
      </c>
      <c r="C1781" s="20">
        <v>0</v>
      </c>
      <c r="D1781" s="21" t="s">
        <v>144</v>
      </c>
      <c r="E1781" s="21">
        <v>3.6389943747162348</v>
      </c>
      <c r="F1781" s="21">
        <v>4.4445330912146117</v>
      </c>
      <c r="G1781" s="21">
        <v>0</v>
      </c>
      <c r="H1781" s="21">
        <v>3.067944395122153</v>
      </c>
    </row>
    <row r="1782" spans="1:8" x14ac:dyDescent="0.35">
      <c r="A1782" s="20" t="str">
        <f>B3&amp;C1772&amp;D1782</f>
        <v>DISTRIBUCION VOLUMEN X CRITERIO (Consumiciones).Arroz Ing.2-5MIL</v>
      </c>
      <c r="B1782" s="20">
        <v>0</v>
      </c>
      <c r="C1782" s="20">
        <v>0</v>
      </c>
      <c r="D1782" s="21" t="s">
        <v>145</v>
      </c>
      <c r="E1782" s="21">
        <v>4.8002721067495706</v>
      </c>
      <c r="F1782" s="21">
        <v>3.3963695161486749</v>
      </c>
      <c r="G1782" s="21">
        <v>3.3283544245910264</v>
      </c>
      <c r="H1782" s="21">
        <v>6.2488358150368075</v>
      </c>
    </row>
    <row r="1783" spans="1:8" x14ac:dyDescent="0.35">
      <c r="A1783" s="20" t="str">
        <f>B3&amp;C1772&amp;D1783</f>
        <v>DISTRIBUCION VOLUMEN X CRITERIO (Consumiciones).Arroz Ing.5-10MIL</v>
      </c>
      <c r="B1783" s="20">
        <v>0</v>
      </c>
      <c r="C1783" s="20">
        <v>0</v>
      </c>
      <c r="D1783" s="21" t="s">
        <v>146</v>
      </c>
      <c r="E1783" s="21">
        <v>4.3112987402750313</v>
      </c>
      <c r="F1783" s="21">
        <v>4.5804928439151107</v>
      </c>
      <c r="G1783" s="21">
        <v>3.8719839840246739</v>
      </c>
      <c r="H1783" s="21">
        <v>7.7931315770508744</v>
      </c>
    </row>
    <row r="1784" spans="1:8" x14ac:dyDescent="0.35">
      <c r="A1784" s="20" t="str">
        <f>B3&amp;C1772&amp;D1784</f>
        <v>DISTRIBUCION VOLUMEN X CRITERIO (Consumiciones).Arroz Ing.10-30MIL</v>
      </c>
      <c r="B1784" s="20">
        <v>0</v>
      </c>
      <c r="C1784" s="20">
        <v>0</v>
      </c>
      <c r="D1784" s="21" t="s">
        <v>147</v>
      </c>
      <c r="E1784" s="21">
        <v>20.636257608754203</v>
      </c>
      <c r="F1784" s="21">
        <v>19.338499952672144</v>
      </c>
      <c r="G1784" s="21">
        <v>17.334671385417433</v>
      </c>
      <c r="H1784" s="21">
        <v>16.638000959868009</v>
      </c>
    </row>
    <row r="1785" spans="1:8" x14ac:dyDescent="0.35">
      <c r="A1785" s="20" t="str">
        <f>B3&amp;C1772&amp;D1785</f>
        <v>DISTRIBUCION VOLUMEN X CRITERIO (Consumiciones).Arroz Ing.30-100MIL</v>
      </c>
      <c r="B1785" s="20">
        <v>0</v>
      </c>
      <c r="C1785" s="20">
        <v>0</v>
      </c>
      <c r="D1785" s="21" t="s">
        <v>148</v>
      </c>
      <c r="E1785" s="21">
        <v>20.011614402573318</v>
      </c>
      <c r="F1785" s="21">
        <v>21.308647647115414</v>
      </c>
      <c r="G1785" s="21">
        <v>20.00357717215395</v>
      </c>
      <c r="H1785" s="21">
        <v>22.63872469421457</v>
      </c>
    </row>
    <row r="1786" spans="1:8" x14ac:dyDescent="0.35">
      <c r="A1786" s="20" t="str">
        <f>B3&amp;C1772&amp;D1786</f>
        <v>DISTRIBUCION VOLUMEN X CRITERIO (Consumiciones).Arroz Ing.100-200MIL</v>
      </c>
      <c r="B1786" s="20">
        <v>0</v>
      </c>
      <c r="C1786" s="20">
        <v>0</v>
      </c>
      <c r="D1786" s="21" t="s">
        <v>149</v>
      </c>
      <c r="E1786" s="21">
        <v>9.8470969380295337</v>
      </c>
      <c r="F1786" s="21">
        <v>9.3167731647545455</v>
      </c>
      <c r="G1786" s="21">
        <v>10.748050720642672</v>
      </c>
      <c r="H1786" s="21">
        <v>9.8762521600863558</v>
      </c>
    </row>
    <row r="1787" spans="1:8" x14ac:dyDescent="0.35">
      <c r="A1787" s="20" t="str">
        <f>B3&amp;C1772&amp;D1787</f>
        <v>DISTRIBUCION VOLUMEN X CRITERIO (Consumiciones).Arroz Ing.200-500MIL</v>
      </c>
      <c r="B1787" s="20">
        <v>0</v>
      </c>
      <c r="C1787" s="20">
        <v>0</v>
      </c>
      <c r="D1787" s="21" t="s">
        <v>150</v>
      </c>
      <c r="E1787" s="21">
        <v>14.859142586707092</v>
      </c>
      <c r="F1787" s="21">
        <v>17.577177871172207</v>
      </c>
      <c r="G1787" s="21">
        <v>17.45752489157967</v>
      </c>
      <c r="H1787" s="21">
        <v>13.847506719842739</v>
      </c>
    </row>
    <row r="1788" spans="1:8" x14ac:dyDescent="0.35">
      <c r="A1788" s="20" t="str">
        <f>B3&amp;C1772&amp;D1788</f>
        <v>DISTRIBUCION VOLUMEN X CRITERIO (Consumiciones).Arroz Ing.&gt;500MIL</v>
      </c>
      <c r="B1788" s="20">
        <v>0</v>
      </c>
      <c r="C1788" s="20">
        <v>0</v>
      </c>
      <c r="D1788" s="21" t="s">
        <v>151</v>
      </c>
      <c r="E1788" s="21">
        <v>21.895331860960837</v>
      </c>
      <c r="F1788" s="21">
        <v>20.037506507952063</v>
      </c>
      <c r="G1788" s="21">
        <v>23.880642366624581</v>
      </c>
      <c r="H1788" s="21">
        <v>19.889599845439783</v>
      </c>
    </row>
    <row r="1789" spans="1:8" x14ac:dyDescent="0.35">
      <c r="A1789" s="20" t="str">
        <f>B3&amp;C1772&amp;D1789</f>
        <v>DISTRIBUCION VOLUMEN X CRITERIO (Consumiciones).Arroz Ing.DE 15 A 19 AÑOS</v>
      </c>
      <c r="B1789" s="20">
        <v>0</v>
      </c>
      <c r="C1789" s="20">
        <v>0</v>
      </c>
      <c r="D1789" s="21" t="s">
        <v>152</v>
      </c>
      <c r="E1789" s="21">
        <v>0</v>
      </c>
      <c r="F1789" s="21">
        <v>0</v>
      </c>
      <c r="G1789" s="21">
        <v>0</v>
      </c>
      <c r="H1789" s="21">
        <v>0</v>
      </c>
    </row>
    <row r="1790" spans="1:8" x14ac:dyDescent="0.35">
      <c r="A1790" s="20" t="str">
        <f>B3&amp;C1772&amp;D1790</f>
        <v>DISTRIBUCION VOLUMEN X CRITERIO (Consumiciones).Arroz Ing.DE 20 A 24 AÑOS</v>
      </c>
      <c r="B1790" s="20">
        <v>0</v>
      </c>
      <c r="C1790" s="20">
        <v>0</v>
      </c>
      <c r="D1790" s="21" t="s">
        <v>153</v>
      </c>
      <c r="E1790" s="21">
        <v>3.0086320017853159</v>
      </c>
      <c r="F1790" s="21">
        <v>4.0059070875948493</v>
      </c>
      <c r="G1790" s="21">
        <v>3.132563191203408</v>
      </c>
      <c r="H1790" s="21">
        <v>3.1854584596418434</v>
      </c>
    </row>
    <row r="1791" spans="1:8" x14ac:dyDescent="0.35">
      <c r="A1791" s="20" t="str">
        <f>B3&amp;C1772&amp;D1791</f>
        <v>DISTRIBUCION VOLUMEN X CRITERIO (Consumiciones).Arroz Ing.DE 25 A 34 AÑOS</v>
      </c>
      <c r="B1791" s="20">
        <v>0</v>
      </c>
      <c r="C1791" s="20">
        <v>0</v>
      </c>
      <c r="D1791" s="21" t="s">
        <v>154</v>
      </c>
      <c r="E1791" s="21">
        <v>9.24435155330168</v>
      </c>
      <c r="F1791" s="21">
        <v>7.5545164250268746</v>
      </c>
      <c r="G1791" s="21">
        <v>11.572731176020753</v>
      </c>
      <c r="H1791" s="21">
        <v>9.6341921545356826</v>
      </c>
    </row>
    <row r="1792" spans="1:8" x14ac:dyDescent="0.35">
      <c r="A1792" s="20" t="str">
        <f>B3&amp;C1772&amp;D1792</f>
        <v>DISTRIBUCION VOLUMEN X CRITERIO (Consumiciones).Arroz Ing.DE 35 A 49 AÑOS</v>
      </c>
      <c r="B1792" s="20">
        <v>0</v>
      </c>
      <c r="C1792" s="20">
        <v>0</v>
      </c>
      <c r="D1792" s="21" t="s">
        <v>155</v>
      </c>
      <c r="E1792" s="21">
        <v>27.923196330868262</v>
      </c>
      <c r="F1792" s="21">
        <v>27.277893286304145</v>
      </c>
      <c r="G1792" s="21">
        <v>25.492422644922474</v>
      </c>
      <c r="H1792" s="21">
        <v>24.752235986463713</v>
      </c>
    </row>
    <row r="1793" spans="1:8" x14ac:dyDescent="0.35">
      <c r="A1793" s="20" t="str">
        <f>B3&amp;C1772&amp;D1793</f>
        <v>DISTRIBUCION VOLUMEN X CRITERIO (Consumiciones).Arroz Ing.DE 50 A 59 AÑOS</v>
      </c>
      <c r="B1793" s="20">
        <v>0</v>
      </c>
      <c r="C1793" s="20">
        <v>0</v>
      </c>
      <c r="D1793" s="21" t="s">
        <v>156</v>
      </c>
      <c r="E1793" s="21">
        <v>26.592992019946287</v>
      </c>
      <c r="F1793" s="21">
        <v>25.438342512438659</v>
      </c>
      <c r="G1793" s="21">
        <v>27.501797478195257</v>
      </c>
      <c r="H1793" s="21">
        <v>27.218023438566146</v>
      </c>
    </row>
    <row r="1794" spans="1:8" x14ac:dyDescent="0.35">
      <c r="A1794" s="20" t="str">
        <f>B3&amp;C1772&amp;D1794</f>
        <v>DISTRIBUCION VOLUMEN X CRITERIO (Consumiciones).Arroz Ing.DE 60 A 75 AÑOS</v>
      </c>
      <c r="B1794" s="20">
        <v>0</v>
      </c>
      <c r="C1794" s="20">
        <v>0</v>
      </c>
      <c r="D1794" s="21" t="s">
        <v>157</v>
      </c>
      <c r="E1794" s="21">
        <v>32.109920045556336</v>
      </c>
      <c r="F1794" s="21">
        <v>34.930968261303072</v>
      </c>
      <c r="G1794" s="21">
        <v>31.629183424075279</v>
      </c>
      <c r="H1794" s="21">
        <v>34.028961640546299</v>
      </c>
    </row>
    <row r="1795" spans="1:8" x14ac:dyDescent="0.35">
      <c r="A1795" s="20" t="str">
        <f>B3&amp;C1772&amp;D1795</f>
        <v>DISTRIBUCION VOLUMEN X CRITERIO (Consumiciones).Arroz Ing.ALTA Y MEDIA ALTA</v>
      </c>
      <c r="B1795" s="20">
        <v>0</v>
      </c>
      <c r="C1795" s="20">
        <v>0</v>
      </c>
      <c r="D1795" s="21" t="s">
        <v>158</v>
      </c>
      <c r="E1795" s="21">
        <v>30.335974882453886</v>
      </c>
      <c r="F1795" s="21">
        <v>33.99071755276848</v>
      </c>
      <c r="G1795" s="21">
        <v>28.946182359561696</v>
      </c>
      <c r="H1795" s="21">
        <v>37.051411205309023</v>
      </c>
    </row>
    <row r="1796" spans="1:8" x14ac:dyDescent="0.35">
      <c r="A1796" s="20" t="str">
        <f>B3&amp;C1772&amp;D1796</f>
        <v>DISTRIBUCION VOLUMEN X CRITERIO (Consumiciones).Arroz Ing.MEDIA</v>
      </c>
      <c r="B1796" s="20">
        <v>0</v>
      </c>
      <c r="C1796" s="20">
        <v>0</v>
      </c>
      <c r="D1796" s="21" t="s">
        <v>159</v>
      </c>
      <c r="E1796" s="21">
        <v>34.078686253838043</v>
      </c>
      <c r="F1796" s="21">
        <v>30.981996197945978</v>
      </c>
      <c r="G1796" s="21">
        <v>31.837543539622011</v>
      </c>
      <c r="H1796" s="21">
        <v>27.391397681290087</v>
      </c>
    </row>
    <row r="1797" spans="1:8" x14ac:dyDescent="0.35">
      <c r="A1797" s="20" t="str">
        <f>B3&amp;C1772&amp;D1797</f>
        <v>DISTRIBUCION VOLUMEN X CRITERIO (Consumiciones).Arroz Ing.MEDIA BAJA</v>
      </c>
      <c r="B1797" s="20">
        <v>0</v>
      </c>
      <c r="C1797" s="20">
        <v>0</v>
      </c>
      <c r="D1797" s="21" t="s">
        <v>160</v>
      </c>
      <c r="E1797" s="21">
        <v>19.76554186642452</v>
      </c>
      <c r="F1797" s="21">
        <v>20.227072568923312</v>
      </c>
      <c r="G1797" s="21">
        <v>22.884958854898414</v>
      </c>
      <c r="H1797" s="21">
        <v>21.759295463013647</v>
      </c>
    </row>
    <row r="1798" spans="1:8" x14ac:dyDescent="0.35">
      <c r="A1798" s="20" t="str">
        <f>B3&amp;C1772&amp;D1798</f>
        <v>DISTRIBUCION VOLUMEN X CRITERIO (Consumiciones).Arroz Ing.BAJA</v>
      </c>
      <c r="B1798" s="20">
        <v>0</v>
      </c>
      <c r="C1798" s="20">
        <v>0</v>
      </c>
      <c r="D1798" s="21" t="s">
        <v>161</v>
      </c>
      <c r="E1798" s="21">
        <v>15.819802537918722</v>
      </c>
      <c r="F1798" s="21">
        <v>14.800214275307003</v>
      </c>
      <c r="G1798" s="21">
        <v>16.331315245917882</v>
      </c>
      <c r="H1798" s="21">
        <v>13.797887983709845</v>
      </c>
    </row>
    <row r="1799" spans="1:8" x14ac:dyDescent="0.35">
      <c r="A1799" s="20" t="str">
        <f>B3&amp;C1772&amp;D1799</f>
        <v>DISTRIBUCION VOLUMEN X CRITERIO (Consumiciones).Arroz Ing.HOMBRE</v>
      </c>
      <c r="B1799" s="20">
        <v>0</v>
      </c>
      <c r="C1799" s="20">
        <v>0</v>
      </c>
      <c r="D1799" s="21" t="s">
        <v>162</v>
      </c>
      <c r="E1799" s="21">
        <v>50.591939914889686</v>
      </c>
      <c r="F1799" s="21">
        <v>50.860447792317629</v>
      </c>
      <c r="G1799" s="21">
        <v>50.77907659162566</v>
      </c>
      <c r="H1799" s="21">
        <v>51.268237108865286</v>
      </c>
    </row>
    <row r="1800" spans="1:8" x14ac:dyDescent="0.35">
      <c r="A1800" s="20" t="str">
        <f>B3&amp;C1772&amp;D1800</f>
        <v>DISTRIBUCION VOLUMEN X CRITERIO (Consumiciones).Arroz Ing.MUJER</v>
      </c>
      <c r="B1800" s="20">
        <v>0</v>
      </c>
      <c r="C1800" s="20">
        <v>0</v>
      </c>
      <c r="D1800" s="21" t="s">
        <v>163</v>
      </c>
      <c r="E1800" s="21">
        <v>49.408072397632914</v>
      </c>
      <c r="F1800" s="21">
        <v>49.139546258234709</v>
      </c>
      <c r="G1800" s="21">
        <v>49.220923408374347</v>
      </c>
      <c r="H1800" s="21">
        <v>48.731747557779912</v>
      </c>
    </row>
    <row r="1801" spans="1:8" x14ac:dyDescent="0.35">
      <c r="A1801" s="20" t="str">
        <f>B3&amp;C1801&amp;D1801</f>
        <v>DISTRIBUCION VOLUMEN X CRITERIO (Consumiciones).Legumbres Ing.T.ESPAÑA</v>
      </c>
      <c r="B1801" s="20">
        <v>0</v>
      </c>
      <c r="C1801" s="20" t="s">
        <v>108</v>
      </c>
      <c r="D1801" s="21" t="s">
        <v>135</v>
      </c>
      <c r="E1801" s="21">
        <v>100</v>
      </c>
      <c r="F1801" s="21">
        <v>100</v>
      </c>
      <c r="G1801" s="21">
        <v>100</v>
      </c>
      <c r="H1801" s="21">
        <v>100</v>
      </c>
    </row>
    <row r="1802" spans="1:8" x14ac:dyDescent="0.35">
      <c r="A1802" s="20" t="str">
        <f>B3&amp;C1801&amp;D1802</f>
        <v>DISTRIBUCION VOLUMEN X CRITERIO (Consumiciones).Legumbres Ing.BCN AM</v>
      </c>
      <c r="B1802" s="20">
        <v>0</v>
      </c>
      <c r="C1802" s="20">
        <v>0</v>
      </c>
      <c r="D1802" s="21" t="s">
        <v>136</v>
      </c>
      <c r="E1802" s="21">
        <v>9.3147853695398943</v>
      </c>
      <c r="F1802" s="21">
        <v>6.9419325397157099</v>
      </c>
      <c r="G1802" s="21">
        <v>0</v>
      </c>
      <c r="H1802" s="21">
        <v>0</v>
      </c>
    </row>
    <row r="1803" spans="1:8" x14ac:dyDescent="0.35">
      <c r="A1803" s="20" t="str">
        <f>B3&amp;C1801&amp;D1803</f>
        <v>DISTRIBUCION VOLUMEN X CRITERIO (Consumiciones).Legumbres Ing.REST.CAT ARAGON</v>
      </c>
      <c r="B1803" s="20">
        <v>0</v>
      </c>
      <c r="C1803" s="20">
        <v>0</v>
      </c>
      <c r="D1803" s="21" t="s">
        <v>137</v>
      </c>
      <c r="E1803" s="21">
        <v>13.367710517847964</v>
      </c>
      <c r="F1803" s="21">
        <v>8.3359280549123707</v>
      </c>
      <c r="G1803" s="21">
        <v>11.546427412102151</v>
      </c>
      <c r="H1803" s="21">
        <v>0</v>
      </c>
    </row>
    <row r="1804" spans="1:8" x14ac:dyDescent="0.35">
      <c r="A1804" s="20" t="str">
        <f>B3&amp;C1801&amp;D1804</f>
        <v>DISTRIBUCION VOLUMEN X CRITERIO (Consumiciones).Legumbres Ing.LEVANTE</v>
      </c>
      <c r="B1804" s="20">
        <v>0</v>
      </c>
      <c r="C1804" s="20">
        <v>0</v>
      </c>
      <c r="D1804" s="21" t="s">
        <v>138</v>
      </c>
      <c r="E1804" s="21">
        <v>10.064695259374872</v>
      </c>
      <c r="F1804" s="21">
        <v>16.527599373254461</v>
      </c>
      <c r="G1804" s="21">
        <v>10.872654771344086</v>
      </c>
      <c r="H1804" s="21">
        <v>12.534268183259488</v>
      </c>
    </row>
    <row r="1805" spans="1:8" x14ac:dyDescent="0.35">
      <c r="A1805" s="20" t="str">
        <f>B3&amp;C1801&amp;D1805</f>
        <v>DISTRIBUCION VOLUMEN X CRITERIO (Consumiciones).Legumbres Ing.ANDALUCIA</v>
      </c>
      <c r="B1805" s="20">
        <v>0</v>
      </c>
      <c r="C1805" s="20">
        <v>0</v>
      </c>
      <c r="D1805" s="21" t="s">
        <v>139</v>
      </c>
      <c r="E1805" s="21">
        <v>9.0171971962192874</v>
      </c>
      <c r="F1805" s="21">
        <v>14.723294197340635</v>
      </c>
      <c r="G1805" s="21">
        <v>17.506541008352976</v>
      </c>
      <c r="H1805" s="21">
        <v>11.611137456702689</v>
      </c>
    </row>
    <row r="1806" spans="1:8" x14ac:dyDescent="0.35">
      <c r="A1806" s="20" t="str">
        <f>B3&amp;C1801&amp;D1806</f>
        <v>DISTRIBUCION VOLUMEN X CRITERIO (Consumiciones).Legumbres Ing.MDD AM</v>
      </c>
      <c r="B1806" s="20">
        <v>0</v>
      </c>
      <c r="C1806" s="20">
        <v>0</v>
      </c>
      <c r="D1806" s="21" t="s">
        <v>140</v>
      </c>
      <c r="E1806" s="21">
        <v>16.026210064206794</v>
      </c>
      <c r="F1806" s="21">
        <v>20.317378938018631</v>
      </c>
      <c r="G1806" s="21">
        <v>18.867576288113014</v>
      </c>
      <c r="H1806" s="21">
        <v>28.917531941399705</v>
      </c>
    </row>
    <row r="1807" spans="1:8" x14ac:dyDescent="0.35">
      <c r="A1807" s="20" t="str">
        <f>B3&amp;C1801&amp;D1807</f>
        <v>DISTRIBUCION VOLUMEN X CRITERIO (Consumiciones).Legumbres Ing.RTO CENTRO</v>
      </c>
      <c r="B1807" s="20">
        <v>0</v>
      </c>
      <c r="C1807" s="20">
        <v>0</v>
      </c>
      <c r="D1807" s="21" t="s">
        <v>141</v>
      </c>
      <c r="E1807" s="21">
        <v>11.258095007670867</v>
      </c>
      <c r="F1807" s="21">
        <v>10.205364426648885</v>
      </c>
      <c r="G1807" s="21">
        <v>12.846416236955676</v>
      </c>
      <c r="H1807" s="21">
        <v>6.7370073816452836</v>
      </c>
    </row>
    <row r="1808" spans="1:8" x14ac:dyDescent="0.35">
      <c r="A1808" s="20" t="str">
        <f>B3&amp;C1801&amp;D1808</f>
        <v>DISTRIBUCION VOLUMEN X CRITERIO (Consumiciones).Legumbres Ing.NORTE-CENTRO</v>
      </c>
      <c r="B1808" s="20">
        <v>0</v>
      </c>
      <c r="C1808" s="20">
        <v>0</v>
      </c>
      <c r="D1808" s="21" t="s">
        <v>142</v>
      </c>
      <c r="E1808" s="21">
        <v>11.072290270667029</v>
      </c>
      <c r="F1808" s="21">
        <v>12.669066033357698</v>
      </c>
      <c r="G1808" s="21">
        <v>0</v>
      </c>
      <c r="H1808" s="21">
        <v>17.663647421581352</v>
      </c>
    </row>
    <row r="1809" spans="1:8" x14ac:dyDescent="0.35">
      <c r="A1809" s="20" t="str">
        <f>B3&amp;C1801&amp;D1809</f>
        <v>DISTRIBUCION VOLUMEN X CRITERIO (Consumiciones).Legumbres Ing.NOROESTE</v>
      </c>
      <c r="B1809" s="20">
        <v>0</v>
      </c>
      <c r="C1809" s="20">
        <v>0</v>
      </c>
      <c r="D1809" s="21" t="s">
        <v>143</v>
      </c>
      <c r="E1809" s="21">
        <v>19.879015497641451</v>
      </c>
      <c r="F1809" s="21">
        <v>10.279442628665652</v>
      </c>
      <c r="G1809" s="21">
        <v>10.481369434377942</v>
      </c>
      <c r="H1809" s="21">
        <v>11.566829857125418</v>
      </c>
    </row>
    <row r="1810" spans="1:8" x14ac:dyDescent="0.35">
      <c r="A1810" s="20" t="str">
        <f>B3&amp;C1801&amp;D1810</f>
        <v>DISTRIBUCION VOLUMEN X CRITERIO (Consumiciones).Legumbres Ing.&lt;2MIL</v>
      </c>
      <c r="B1810" s="20">
        <v>0</v>
      </c>
      <c r="C1810" s="20">
        <v>0</v>
      </c>
      <c r="D1810" s="21" t="s">
        <v>144</v>
      </c>
      <c r="E1810" s="21">
        <v>0</v>
      </c>
      <c r="F1810" s="21">
        <v>0</v>
      </c>
      <c r="G1810" s="21">
        <v>0</v>
      </c>
      <c r="H1810" s="21">
        <v>0</v>
      </c>
    </row>
    <row r="1811" spans="1:8" x14ac:dyDescent="0.35">
      <c r="A1811" s="20" t="str">
        <f>B3&amp;C1801&amp;D1811</f>
        <v>DISTRIBUCION VOLUMEN X CRITERIO (Consumiciones).Legumbres Ing.2-5MIL</v>
      </c>
      <c r="B1811" s="20">
        <v>0</v>
      </c>
      <c r="C1811" s="20">
        <v>0</v>
      </c>
      <c r="D1811" s="21" t="s">
        <v>145</v>
      </c>
      <c r="E1811" s="21">
        <v>0</v>
      </c>
      <c r="F1811" s="21">
        <v>0</v>
      </c>
      <c r="G1811" s="21">
        <v>0</v>
      </c>
      <c r="H1811" s="21">
        <v>0</v>
      </c>
    </row>
    <row r="1812" spans="1:8" x14ac:dyDescent="0.35">
      <c r="A1812" s="20" t="str">
        <f>B3&amp;C1801&amp;D1812</f>
        <v>DISTRIBUCION VOLUMEN X CRITERIO (Consumiciones).Legumbres Ing.5-10MIL</v>
      </c>
      <c r="B1812" s="20">
        <v>0</v>
      </c>
      <c r="C1812" s="20">
        <v>0</v>
      </c>
      <c r="D1812" s="21" t="s">
        <v>146</v>
      </c>
      <c r="E1812" s="21">
        <v>0</v>
      </c>
      <c r="F1812" s="21">
        <v>0</v>
      </c>
      <c r="G1812" s="21">
        <v>0</v>
      </c>
      <c r="H1812" s="21">
        <v>0</v>
      </c>
    </row>
    <row r="1813" spans="1:8" x14ac:dyDescent="0.35">
      <c r="A1813" s="20" t="str">
        <f>B3&amp;C1801&amp;D1813</f>
        <v>DISTRIBUCION VOLUMEN X CRITERIO (Consumiciones).Legumbres Ing.10-30MIL</v>
      </c>
      <c r="B1813" s="20">
        <v>0</v>
      </c>
      <c r="C1813" s="20">
        <v>0</v>
      </c>
      <c r="D1813" s="21" t="s">
        <v>147</v>
      </c>
      <c r="E1813" s="21">
        <v>18.153185973603371</v>
      </c>
      <c r="F1813" s="21">
        <v>16.305009351338182</v>
      </c>
      <c r="G1813" s="21">
        <v>16.217137530576441</v>
      </c>
      <c r="H1813" s="21">
        <v>15.733839329854105</v>
      </c>
    </row>
    <row r="1814" spans="1:8" x14ac:dyDescent="0.35">
      <c r="A1814" s="20" t="str">
        <f>B3&amp;C1801&amp;D1814</f>
        <v>DISTRIBUCION VOLUMEN X CRITERIO (Consumiciones).Legumbres Ing.30-100MIL</v>
      </c>
      <c r="B1814" s="20">
        <v>0</v>
      </c>
      <c r="C1814" s="20">
        <v>0</v>
      </c>
      <c r="D1814" s="21" t="s">
        <v>148</v>
      </c>
      <c r="E1814" s="21">
        <v>17.492216817881296</v>
      </c>
      <c r="F1814" s="21">
        <v>17.336737028481878</v>
      </c>
      <c r="G1814" s="21">
        <v>15.14769818590122</v>
      </c>
      <c r="H1814" s="21">
        <v>17.361782005965427</v>
      </c>
    </row>
    <row r="1815" spans="1:8" x14ac:dyDescent="0.35">
      <c r="A1815" s="20" t="str">
        <f>B3&amp;C1801&amp;D1815</f>
        <v>DISTRIBUCION VOLUMEN X CRITERIO (Consumiciones).Legumbres Ing.100-200MIL</v>
      </c>
      <c r="B1815" s="20">
        <v>0</v>
      </c>
      <c r="C1815" s="20">
        <v>0</v>
      </c>
      <c r="D1815" s="21" t="s">
        <v>149</v>
      </c>
      <c r="E1815" s="21">
        <v>8.7110815708416744</v>
      </c>
      <c r="F1815" s="21">
        <v>13.64144607198905</v>
      </c>
      <c r="G1815" s="21">
        <v>11.586085878339905</v>
      </c>
      <c r="H1815" s="21">
        <v>9.133457455316691</v>
      </c>
    </row>
    <row r="1816" spans="1:8" x14ac:dyDescent="0.35">
      <c r="A1816" s="20" t="str">
        <f>B3&amp;C1801&amp;D1816</f>
        <v>DISTRIBUCION VOLUMEN X CRITERIO (Consumiciones).Legumbres Ing.200-500MIL</v>
      </c>
      <c r="B1816" s="20">
        <v>0</v>
      </c>
      <c r="C1816" s="20">
        <v>0</v>
      </c>
      <c r="D1816" s="21" t="s">
        <v>150</v>
      </c>
      <c r="E1816" s="21">
        <v>10.920606232982328</v>
      </c>
      <c r="F1816" s="21">
        <v>14.877705053747361</v>
      </c>
      <c r="G1816" s="21">
        <v>15.392566931145133</v>
      </c>
      <c r="H1816" s="21">
        <v>9.7307216413433366</v>
      </c>
    </row>
    <row r="1817" spans="1:8" x14ac:dyDescent="0.35">
      <c r="A1817" s="20" t="str">
        <f>B3&amp;C1801&amp;D1817</f>
        <v>DISTRIBUCION VOLUMEN X CRITERIO (Consumiciones).Legumbres Ing.&gt;500MIL</v>
      </c>
      <c r="B1817" s="20">
        <v>0</v>
      </c>
      <c r="C1817" s="20">
        <v>0</v>
      </c>
      <c r="D1817" s="21" t="s">
        <v>151</v>
      </c>
      <c r="E1817" s="21">
        <v>16.641183963979241</v>
      </c>
      <c r="F1817" s="21">
        <v>19.381703327441731</v>
      </c>
      <c r="G1817" s="21">
        <v>23.541066889460062</v>
      </c>
      <c r="H1817" s="21">
        <v>31.483375886947734</v>
      </c>
    </row>
    <row r="1818" spans="1:8" x14ac:dyDescent="0.35">
      <c r="A1818" s="20" t="str">
        <f>B3&amp;C1801&amp;D1818</f>
        <v>DISTRIBUCION VOLUMEN X CRITERIO (Consumiciones).Legumbres Ing.DE 15 A 19 AÑOS</v>
      </c>
      <c r="B1818" s="20">
        <v>0</v>
      </c>
      <c r="C1818" s="20">
        <v>0</v>
      </c>
      <c r="D1818" s="21" t="s">
        <v>152</v>
      </c>
      <c r="E1818" s="21">
        <v>0</v>
      </c>
      <c r="F1818" s="21">
        <v>0</v>
      </c>
      <c r="G1818" s="21">
        <v>0</v>
      </c>
      <c r="H1818" s="21">
        <v>0</v>
      </c>
    </row>
    <row r="1819" spans="1:8" x14ac:dyDescent="0.35">
      <c r="A1819" s="20" t="str">
        <f>B3&amp;C1801&amp;D1819</f>
        <v>DISTRIBUCION VOLUMEN X CRITERIO (Consumiciones).Legumbres Ing.DE 20 A 24 AÑOS</v>
      </c>
      <c r="B1819" s="20">
        <v>0</v>
      </c>
      <c r="C1819" s="20">
        <v>0</v>
      </c>
      <c r="D1819" s="21" t="s">
        <v>153</v>
      </c>
      <c r="E1819" s="21">
        <v>0</v>
      </c>
      <c r="F1819" s="21">
        <v>0</v>
      </c>
      <c r="G1819" s="21">
        <v>0</v>
      </c>
      <c r="H1819" s="21">
        <v>0</v>
      </c>
    </row>
    <row r="1820" spans="1:8" x14ac:dyDescent="0.35">
      <c r="A1820" s="20" t="str">
        <f>B3&amp;C1801&amp;D1820</f>
        <v>DISTRIBUCION VOLUMEN X CRITERIO (Consumiciones).Legumbres Ing.DE 25 A 34 AÑOS</v>
      </c>
      <c r="B1820" s="20">
        <v>0</v>
      </c>
      <c r="C1820" s="20">
        <v>0</v>
      </c>
      <c r="D1820" s="21" t="s">
        <v>154</v>
      </c>
      <c r="E1820" s="21">
        <v>4.9325931312175531</v>
      </c>
      <c r="F1820" s="21">
        <v>4.1809605454333241</v>
      </c>
      <c r="G1820" s="21">
        <v>4.5300407449388107</v>
      </c>
      <c r="H1820" s="21">
        <v>4.0022333093066917</v>
      </c>
    </row>
    <row r="1821" spans="1:8" x14ac:dyDescent="0.35">
      <c r="A1821" s="20" t="str">
        <f>B3&amp;C1801&amp;D1821</f>
        <v>DISTRIBUCION VOLUMEN X CRITERIO (Consumiciones).Legumbres Ing.DE 35 A 49 AÑOS</v>
      </c>
      <c r="B1821" s="20">
        <v>0</v>
      </c>
      <c r="C1821" s="20">
        <v>0</v>
      </c>
      <c r="D1821" s="21" t="s">
        <v>155</v>
      </c>
      <c r="E1821" s="21">
        <v>19.68133702083896</v>
      </c>
      <c r="F1821" s="21">
        <v>20.356214622886117</v>
      </c>
      <c r="G1821" s="21">
        <v>20.896965149507494</v>
      </c>
      <c r="H1821" s="21">
        <v>14.078204907639789</v>
      </c>
    </row>
    <row r="1822" spans="1:8" x14ac:dyDescent="0.35">
      <c r="A1822" s="20" t="str">
        <f>B3&amp;C1801&amp;D1822</f>
        <v>DISTRIBUCION VOLUMEN X CRITERIO (Consumiciones).Legumbres Ing.DE 50 A 59 AÑOS</v>
      </c>
      <c r="B1822" s="20">
        <v>0</v>
      </c>
      <c r="C1822" s="20">
        <v>0</v>
      </c>
      <c r="D1822" s="21" t="s">
        <v>156</v>
      </c>
      <c r="E1822" s="21">
        <v>23.569170653758977</v>
      </c>
      <c r="F1822" s="21">
        <v>22.586925959259062</v>
      </c>
      <c r="G1822" s="21">
        <v>24.528284650492857</v>
      </c>
      <c r="H1822" s="21">
        <v>22.675784972161196</v>
      </c>
    </row>
    <row r="1823" spans="1:8" x14ac:dyDescent="0.35">
      <c r="A1823" s="20" t="str">
        <f>B3&amp;C1801&amp;D1823</f>
        <v>DISTRIBUCION VOLUMEN X CRITERIO (Consumiciones).Legumbres Ing.DE 60 A 75 AÑOS</v>
      </c>
      <c r="B1823" s="20">
        <v>0</v>
      </c>
      <c r="C1823" s="20">
        <v>0</v>
      </c>
      <c r="D1823" s="21" t="s">
        <v>157</v>
      </c>
      <c r="E1823" s="21">
        <v>49.864757153445609</v>
      </c>
      <c r="F1823" s="21">
        <v>51.480452591764937</v>
      </c>
      <c r="G1823" s="21">
        <v>49.41219616461877</v>
      </c>
      <c r="H1823" s="21">
        <v>58.020594149720772</v>
      </c>
    </row>
    <row r="1824" spans="1:8" x14ac:dyDescent="0.35">
      <c r="A1824" s="20" t="str">
        <f>B3&amp;C1801&amp;D1824</f>
        <v>DISTRIBUCION VOLUMEN X CRITERIO (Consumiciones).Legumbres Ing.ALTA Y MEDIA ALTA</v>
      </c>
      <c r="B1824" s="20">
        <v>0</v>
      </c>
      <c r="C1824" s="20">
        <v>0</v>
      </c>
      <c r="D1824" s="21" t="s">
        <v>158</v>
      </c>
      <c r="E1824" s="21">
        <v>32.552559180419252</v>
      </c>
      <c r="F1824" s="21">
        <v>41.53296621474982</v>
      </c>
      <c r="G1824" s="21">
        <v>34.137881795331623</v>
      </c>
      <c r="H1824" s="21">
        <v>51.637149083771064</v>
      </c>
    </row>
    <row r="1825" spans="1:8" x14ac:dyDescent="0.35">
      <c r="A1825" s="20" t="str">
        <f>B3&amp;C1801&amp;D1825</f>
        <v>DISTRIBUCION VOLUMEN X CRITERIO (Consumiciones).Legumbres Ing.MEDIA</v>
      </c>
      <c r="B1825" s="20">
        <v>0</v>
      </c>
      <c r="C1825" s="20">
        <v>0</v>
      </c>
      <c r="D1825" s="21" t="s">
        <v>159</v>
      </c>
      <c r="E1825" s="21">
        <v>38.245114678560604</v>
      </c>
      <c r="F1825" s="21">
        <v>27.579045200662911</v>
      </c>
      <c r="G1825" s="21">
        <v>35.82582558611869</v>
      </c>
      <c r="H1825" s="21">
        <v>22.732558490906605</v>
      </c>
    </row>
    <row r="1826" spans="1:8" x14ac:dyDescent="0.35">
      <c r="A1826" s="20" t="str">
        <f>B3&amp;C1801&amp;D1826</f>
        <v>DISTRIBUCION VOLUMEN X CRITERIO (Consumiciones).Legumbres Ing.MEDIA BAJA</v>
      </c>
      <c r="B1826" s="20">
        <v>0</v>
      </c>
      <c r="C1826" s="20">
        <v>0</v>
      </c>
      <c r="D1826" s="21" t="s">
        <v>160</v>
      </c>
      <c r="E1826" s="21">
        <v>13.748453260855298</v>
      </c>
      <c r="F1826" s="21">
        <v>19.619945888863192</v>
      </c>
      <c r="G1826" s="21">
        <v>18.213342415357133</v>
      </c>
      <c r="H1826" s="21">
        <v>18.323221058136554</v>
      </c>
    </row>
    <row r="1827" spans="1:8" x14ac:dyDescent="0.35">
      <c r="A1827" s="20" t="str">
        <f>B3&amp;C1801&amp;D1827</f>
        <v>DISTRIBUCION VOLUMEN X CRITERIO (Consumiciones).Legumbres Ing.BAJA</v>
      </c>
      <c r="B1827" s="20">
        <v>0</v>
      </c>
      <c r="C1827" s="20">
        <v>0</v>
      </c>
      <c r="D1827" s="21" t="s">
        <v>161</v>
      </c>
      <c r="E1827" s="21">
        <v>15.45387669204672</v>
      </c>
      <c r="F1827" s="21">
        <v>11.26805600833927</v>
      </c>
      <c r="G1827" s="21">
        <v>11.822945768610611</v>
      </c>
      <c r="H1827" s="21">
        <v>0</v>
      </c>
    </row>
    <row r="1828" spans="1:8" x14ac:dyDescent="0.35">
      <c r="A1828" s="20" t="str">
        <f>B3&amp;C1801&amp;D1828</f>
        <v>DISTRIBUCION VOLUMEN X CRITERIO (Consumiciones).Legumbres Ing.HOMBRE</v>
      </c>
      <c r="B1828" s="20">
        <v>0</v>
      </c>
      <c r="C1828" s="20">
        <v>0</v>
      </c>
      <c r="D1828" s="21" t="s">
        <v>162</v>
      </c>
      <c r="E1828" s="21">
        <v>73.283775056929088</v>
      </c>
      <c r="F1828" s="21">
        <v>65.434224999914875</v>
      </c>
      <c r="G1828" s="21">
        <v>64.817756420831188</v>
      </c>
      <c r="H1828" s="21">
        <v>72.597782323455547</v>
      </c>
    </row>
    <row r="1829" spans="1:8" x14ac:dyDescent="0.35">
      <c r="A1829" s="20" t="str">
        <f>B3&amp;C1801&amp;D1829</f>
        <v>DISTRIBUCION VOLUMEN X CRITERIO (Consumiciones).Legumbres Ing.MUJER</v>
      </c>
      <c r="B1829" s="20">
        <v>0</v>
      </c>
      <c r="C1829" s="20">
        <v>0</v>
      </c>
      <c r="D1829" s="21" t="s">
        <v>163</v>
      </c>
      <c r="E1829" s="21">
        <v>26.716233111389233</v>
      </c>
      <c r="F1829" s="21">
        <v>34.565787383913225</v>
      </c>
      <c r="G1829" s="21">
        <v>35.182225840841078</v>
      </c>
      <c r="H1829" s="21">
        <v>27.402213647482021</v>
      </c>
    </row>
    <row r="1830" spans="1:8" x14ac:dyDescent="0.35">
      <c r="A1830" s="20" t="str">
        <f>B3&amp;C1830&amp;D1830</f>
        <v>DISTRIBUCION VOLUMEN X CRITERIO (Consumiciones)BATIDOST.ESPAÑA</v>
      </c>
      <c r="B1830" s="20">
        <v>0</v>
      </c>
      <c r="C1830" s="20" t="s">
        <v>109</v>
      </c>
      <c r="D1830" s="21" t="s">
        <v>135</v>
      </c>
      <c r="E1830" s="21">
        <v>100</v>
      </c>
      <c r="F1830" s="21">
        <v>100</v>
      </c>
      <c r="G1830" s="21">
        <v>100</v>
      </c>
      <c r="H1830" s="21">
        <v>100</v>
      </c>
    </row>
    <row r="1831" spans="1:8" x14ac:dyDescent="0.35">
      <c r="A1831" s="20" t="str">
        <f>B3&amp;C1830&amp;D1831</f>
        <v>DISTRIBUCION VOLUMEN X CRITERIO (Consumiciones)BATIDOSBCN AM</v>
      </c>
      <c r="B1831" s="20">
        <v>0</v>
      </c>
      <c r="C1831" s="20">
        <v>0</v>
      </c>
      <c r="D1831" s="21" t="s">
        <v>136</v>
      </c>
      <c r="E1831" s="21">
        <v>10.634224205814235</v>
      </c>
      <c r="F1831" s="21">
        <v>9.5931145527175179</v>
      </c>
      <c r="G1831" s="21">
        <v>10.393132072732298</v>
      </c>
      <c r="H1831" s="21">
        <v>8.8388843295018127</v>
      </c>
    </row>
    <row r="1832" spans="1:8" x14ac:dyDescent="0.35">
      <c r="A1832" s="20" t="str">
        <f>B3&amp;C1830&amp;D1832</f>
        <v>DISTRIBUCION VOLUMEN X CRITERIO (Consumiciones)BATIDOSREST.CAT ARAGON</v>
      </c>
      <c r="B1832" s="20">
        <v>0</v>
      </c>
      <c r="C1832" s="20">
        <v>0</v>
      </c>
      <c r="D1832" s="21" t="s">
        <v>137</v>
      </c>
      <c r="E1832" s="21">
        <v>12.465974212634089</v>
      </c>
      <c r="F1832" s="21">
        <v>12.018749712026924</v>
      </c>
      <c r="G1832" s="21">
        <v>9.1410980164753628</v>
      </c>
      <c r="H1832" s="21">
        <v>11.802000039960085</v>
      </c>
    </row>
    <row r="1833" spans="1:8" x14ac:dyDescent="0.35">
      <c r="A1833" s="20" t="str">
        <f>B3&amp;C1830&amp;D1833</f>
        <v>DISTRIBUCION VOLUMEN X CRITERIO (Consumiciones)BATIDOSLEVANTE</v>
      </c>
      <c r="B1833" s="20">
        <v>0</v>
      </c>
      <c r="C1833" s="20">
        <v>0</v>
      </c>
      <c r="D1833" s="21" t="s">
        <v>138</v>
      </c>
      <c r="E1833" s="21">
        <v>11.608086895776131</v>
      </c>
      <c r="F1833" s="21">
        <v>13.345684697064113</v>
      </c>
      <c r="G1833" s="21">
        <v>12.860365235819332</v>
      </c>
      <c r="H1833" s="21">
        <v>13.89172777229688</v>
      </c>
    </row>
    <row r="1834" spans="1:8" x14ac:dyDescent="0.35">
      <c r="A1834" s="20" t="str">
        <f>B3&amp;C1830&amp;D1834</f>
        <v>DISTRIBUCION VOLUMEN X CRITERIO (Consumiciones)BATIDOSANDALUCIA</v>
      </c>
      <c r="B1834" s="20">
        <v>0</v>
      </c>
      <c r="C1834" s="20">
        <v>0</v>
      </c>
      <c r="D1834" s="21" t="s">
        <v>139</v>
      </c>
      <c r="E1834" s="21">
        <v>34.290964385991799</v>
      </c>
      <c r="F1834" s="21">
        <v>29.539244061958346</v>
      </c>
      <c r="G1834" s="21">
        <v>30.64664293801469</v>
      </c>
      <c r="H1834" s="21">
        <v>31.405060680897236</v>
      </c>
    </row>
    <row r="1835" spans="1:8" x14ac:dyDescent="0.35">
      <c r="A1835" s="20" t="str">
        <f>B3&amp;C1830&amp;D1835</f>
        <v>DISTRIBUCION VOLUMEN X CRITERIO (Consumiciones)BATIDOSMDD AM</v>
      </c>
      <c r="B1835" s="20">
        <v>0</v>
      </c>
      <c r="C1835" s="20">
        <v>0</v>
      </c>
      <c r="D1835" s="21" t="s">
        <v>140</v>
      </c>
      <c r="E1835" s="21">
        <v>10.334733599270262</v>
      </c>
      <c r="F1835" s="21">
        <v>13.068797786952091</v>
      </c>
      <c r="G1835" s="21">
        <v>10.15992569162286</v>
      </c>
      <c r="H1835" s="21">
        <v>10.948935157976164</v>
      </c>
    </row>
    <row r="1836" spans="1:8" x14ac:dyDescent="0.35">
      <c r="A1836" s="20" t="str">
        <f>B3&amp;C1830&amp;D1836</f>
        <v>DISTRIBUCION VOLUMEN X CRITERIO (Consumiciones)BATIDOSRTO CENTRO</v>
      </c>
      <c r="B1836" s="20">
        <v>0</v>
      </c>
      <c r="C1836" s="20">
        <v>0</v>
      </c>
      <c r="D1836" s="21" t="s">
        <v>141</v>
      </c>
      <c r="E1836" s="21">
        <v>7.7339241245401302</v>
      </c>
      <c r="F1836" s="21">
        <v>9.1987378207651656</v>
      </c>
      <c r="G1836" s="21">
        <v>14.179977408364152</v>
      </c>
      <c r="H1836" s="21">
        <v>10.912850447119423</v>
      </c>
    </row>
    <row r="1837" spans="1:8" x14ac:dyDescent="0.35">
      <c r="A1837" s="20" t="str">
        <f>B3&amp;C1830&amp;D1837</f>
        <v>DISTRIBUCION VOLUMEN X CRITERIO (Consumiciones)BATIDOSNORTE-CENTRO</v>
      </c>
      <c r="B1837" s="20">
        <v>0</v>
      </c>
      <c r="C1837" s="20">
        <v>0</v>
      </c>
      <c r="D1837" s="21" t="s">
        <v>142</v>
      </c>
      <c r="E1837" s="21">
        <v>6.3704707125874771</v>
      </c>
      <c r="F1837" s="21">
        <v>7.5751571657574495</v>
      </c>
      <c r="G1837" s="21">
        <v>7.5671878136360586</v>
      </c>
      <c r="H1837" s="21">
        <v>6.9040547046026095</v>
      </c>
    </row>
    <row r="1838" spans="1:8" x14ac:dyDescent="0.35">
      <c r="A1838" s="20" t="str">
        <f>B3&amp;C1830&amp;D1838</f>
        <v>DISTRIBUCION VOLUMEN X CRITERIO (Consumiciones)BATIDOSNOROESTE</v>
      </c>
      <c r="B1838" s="20">
        <v>0</v>
      </c>
      <c r="C1838" s="20">
        <v>0</v>
      </c>
      <c r="D1838" s="21" t="s">
        <v>143</v>
      </c>
      <c r="E1838" s="21">
        <v>6.561614393102734</v>
      </c>
      <c r="F1838" s="21">
        <v>5.6605107642739103</v>
      </c>
      <c r="G1838" s="21">
        <v>5.0516664501962882</v>
      </c>
      <c r="H1838" s="21">
        <v>5.2965057167425593</v>
      </c>
    </row>
    <row r="1839" spans="1:8" x14ac:dyDescent="0.35">
      <c r="A1839" s="20" t="str">
        <f>B3&amp;C1830&amp;D1839</f>
        <v>DISTRIBUCION VOLUMEN X CRITERIO (Consumiciones)BATIDOS&lt;2MIL</v>
      </c>
      <c r="B1839" s="20">
        <v>0</v>
      </c>
      <c r="C1839" s="20">
        <v>0</v>
      </c>
      <c r="D1839" s="21" t="s">
        <v>144</v>
      </c>
      <c r="E1839" s="21">
        <v>4.3452347050911246</v>
      </c>
      <c r="F1839" s="21">
        <v>8.5802232323070555</v>
      </c>
      <c r="G1839" s="21">
        <v>9.101026944221049</v>
      </c>
      <c r="H1839" s="21">
        <v>8.0175010093691323</v>
      </c>
    </row>
    <row r="1840" spans="1:8" x14ac:dyDescent="0.35">
      <c r="A1840" s="20" t="str">
        <f>B3&amp;C1830&amp;D1840</f>
        <v>DISTRIBUCION VOLUMEN X CRITERIO (Consumiciones)BATIDOS2-5MIL</v>
      </c>
      <c r="B1840" s="20">
        <v>0</v>
      </c>
      <c r="C1840" s="20">
        <v>0</v>
      </c>
      <c r="D1840" s="21" t="s">
        <v>145</v>
      </c>
      <c r="E1840" s="21">
        <v>8.5301993795388906</v>
      </c>
      <c r="F1840" s="21">
        <v>5.6292107312546351</v>
      </c>
      <c r="G1840" s="21">
        <v>4.7291605716042469</v>
      </c>
      <c r="H1840" s="21">
        <v>3.5679364800518121</v>
      </c>
    </row>
    <row r="1841" spans="1:8" x14ac:dyDescent="0.35">
      <c r="A1841" s="20" t="str">
        <f>B3&amp;C1830&amp;D1841</f>
        <v>DISTRIBUCION VOLUMEN X CRITERIO (Consumiciones)BATIDOS5-10MIL</v>
      </c>
      <c r="B1841" s="20">
        <v>0</v>
      </c>
      <c r="C1841" s="20">
        <v>0</v>
      </c>
      <c r="D1841" s="21" t="s">
        <v>146</v>
      </c>
      <c r="E1841" s="21">
        <v>11.413271442295034</v>
      </c>
      <c r="F1841" s="21">
        <v>11.968093221833435</v>
      </c>
      <c r="G1841" s="21">
        <v>6.3235764230084843</v>
      </c>
      <c r="H1841" s="21">
        <v>7.1953335668108114</v>
      </c>
    </row>
    <row r="1842" spans="1:8" x14ac:dyDescent="0.35">
      <c r="A1842" s="20" t="str">
        <f>B3&amp;C1830&amp;D1842</f>
        <v>DISTRIBUCION VOLUMEN X CRITERIO (Consumiciones)BATIDOS10-30MIL</v>
      </c>
      <c r="B1842" s="20">
        <v>0</v>
      </c>
      <c r="C1842" s="20">
        <v>0</v>
      </c>
      <c r="D1842" s="21" t="s">
        <v>147</v>
      </c>
      <c r="E1842" s="21">
        <v>19.331333409736299</v>
      </c>
      <c r="F1842" s="21">
        <v>16.43368150772239</v>
      </c>
      <c r="G1842" s="21">
        <v>19.357633991884331</v>
      </c>
      <c r="H1842" s="21">
        <v>17.617892618203626</v>
      </c>
    </row>
    <row r="1843" spans="1:8" x14ac:dyDescent="0.35">
      <c r="A1843" s="20" t="str">
        <f>B3&amp;C1830&amp;D1843</f>
        <v>DISTRIBUCION VOLUMEN X CRITERIO (Consumiciones)BATIDOS30-100MIL</v>
      </c>
      <c r="B1843" s="20">
        <v>0</v>
      </c>
      <c r="C1843" s="20">
        <v>0</v>
      </c>
      <c r="D1843" s="21" t="s">
        <v>148</v>
      </c>
      <c r="E1843" s="21">
        <v>17.138272081777036</v>
      </c>
      <c r="F1843" s="21">
        <v>19.733850494498277</v>
      </c>
      <c r="G1843" s="21">
        <v>21.668995363160764</v>
      </c>
      <c r="H1843" s="21">
        <v>24.23295674094593</v>
      </c>
    </row>
    <row r="1844" spans="1:8" x14ac:dyDescent="0.35">
      <c r="A1844" s="20" t="str">
        <f>B3&amp;C1830&amp;D1844</f>
        <v>DISTRIBUCION VOLUMEN X CRITERIO (Consumiciones)BATIDOS100-200MIL</v>
      </c>
      <c r="B1844" s="20">
        <v>0</v>
      </c>
      <c r="C1844" s="20">
        <v>0</v>
      </c>
      <c r="D1844" s="21" t="s">
        <v>149</v>
      </c>
      <c r="E1844" s="21">
        <v>10.791240799348117</v>
      </c>
      <c r="F1844" s="21">
        <v>8.6178380420758494</v>
      </c>
      <c r="G1844" s="21">
        <v>8.8377421133718777</v>
      </c>
      <c r="H1844" s="21">
        <v>8.4508530535725264</v>
      </c>
    </row>
    <row r="1845" spans="1:8" x14ac:dyDescent="0.35">
      <c r="A1845" s="20" t="str">
        <f>B3&amp;C1830&amp;D1845</f>
        <v>DISTRIBUCION VOLUMEN X CRITERIO (Consumiciones)BATIDOS200-500MIL</v>
      </c>
      <c r="B1845" s="20">
        <v>0</v>
      </c>
      <c r="C1845" s="20">
        <v>0</v>
      </c>
      <c r="D1845" s="21" t="s">
        <v>150</v>
      </c>
      <c r="E1845" s="21">
        <v>14.031352984454109</v>
      </c>
      <c r="F1845" s="21">
        <v>13.100476053264288</v>
      </c>
      <c r="G1845" s="21">
        <v>13.028105726756658</v>
      </c>
      <c r="H1845" s="21">
        <v>13.927367644469843</v>
      </c>
    </row>
    <row r="1846" spans="1:8" x14ac:dyDescent="0.35">
      <c r="A1846" s="20" t="str">
        <f>B3&amp;C1830&amp;D1846</f>
        <v>DISTRIBUCION VOLUMEN X CRITERIO (Consumiciones)BATIDOS&gt;500MIL</v>
      </c>
      <c r="B1846" s="20">
        <v>0</v>
      </c>
      <c r="C1846" s="20">
        <v>0</v>
      </c>
      <c r="D1846" s="21" t="s">
        <v>151</v>
      </c>
      <c r="E1846" s="21">
        <v>14.419090045839978</v>
      </c>
      <c r="F1846" s="21">
        <v>15.936621559317347</v>
      </c>
      <c r="G1846" s="21">
        <v>16.953754492853637</v>
      </c>
      <c r="H1846" s="21">
        <v>16.990176227745344</v>
      </c>
    </row>
    <row r="1847" spans="1:8" x14ac:dyDescent="0.35">
      <c r="A1847" s="20" t="str">
        <f>B3&amp;C1830&amp;D1847</f>
        <v>DISTRIBUCION VOLUMEN X CRITERIO (Consumiciones)BATIDOSDE 15 A 19 AÑOS</v>
      </c>
      <c r="B1847" s="20">
        <v>0</v>
      </c>
      <c r="C1847" s="20">
        <v>0</v>
      </c>
      <c r="D1847" s="21" t="s">
        <v>152</v>
      </c>
      <c r="E1847" s="21">
        <v>6.7135267224779245</v>
      </c>
      <c r="F1847" s="21">
        <v>6.9994873219638691</v>
      </c>
      <c r="G1847" s="21">
        <v>6.429353908077494</v>
      </c>
      <c r="H1847" s="21">
        <v>8.4419939780905633</v>
      </c>
    </row>
    <row r="1848" spans="1:8" x14ac:dyDescent="0.35">
      <c r="A1848" s="20" t="str">
        <f>B3&amp;C1830&amp;D1848</f>
        <v>DISTRIBUCION VOLUMEN X CRITERIO (Consumiciones)BATIDOSDE 20 A 24 AÑOS</v>
      </c>
      <c r="B1848" s="20">
        <v>0</v>
      </c>
      <c r="C1848" s="20">
        <v>0</v>
      </c>
      <c r="D1848" s="21" t="s">
        <v>153</v>
      </c>
      <c r="E1848" s="21">
        <v>7.2679232249634813</v>
      </c>
      <c r="F1848" s="21">
        <v>8.2496205632375119</v>
      </c>
      <c r="G1848" s="21">
        <v>7.5826031284561477</v>
      </c>
      <c r="H1848" s="21">
        <v>7.9308781002523148</v>
      </c>
    </row>
    <row r="1849" spans="1:8" x14ac:dyDescent="0.35">
      <c r="A1849" s="20" t="str">
        <f>B3&amp;C1830&amp;D1849</f>
        <v>DISTRIBUCION VOLUMEN X CRITERIO (Consumiciones)BATIDOSDE 25 A 34 AÑOS</v>
      </c>
      <c r="B1849" s="20">
        <v>0</v>
      </c>
      <c r="C1849" s="20">
        <v>0</v>
      </c>
      <c r="D1849" s="21" t="s">
        <v>154</v>
      </c>
      <c r="E1849" s="21">
        <v>12.826672970555261</v>
      </c>
      <c r="F1849" s="21">
        <v>12.699576761857342</v>
      </c>
      <c r="G1849" s="21">
        <v>14.282142680655463</v>
      </c>
      <c r="H1849" s="21">
        <v>14.052868700584737</v>
      </c>
    </row>
    <row r="1850" spans="1:8" x14ac:dyDescent="0.35">
      <c r="A1850" s="20" t="str">
        <f>B3&amp;C1830&amp;D1850</f>
        <v>DISTRIBUCION VOLUMEN X CRITERIO (Consumiciones)BATIDOSDE 35 A 49 AÑOS</v>
      </c>
      <c r="B1850" s="20">
        <v>0</v>
      </c>
      <c r="C1850" s="20">
        <v>0</v>
      </c>
      <c r="D1850" s="21" t="s">
        <v>155</v>
      </c>
      <c r="E1850" s="21">
        <v>43.428102118152417</v>
      </c>
      <c r="F1850" s="21">
        <v>41.435174792411324</v>
      </c>
      <c r="G1850" s="21">
        <v>38.588534416822242</v>
      </c>
      <c r="H1850" s="21">
        <v>37.239708110427053</v>
      </c>
    </row>
    <row r="1851" spans="1:8" x14ac:dyDescent="0.35">
      <c r="A1851" s="20" t="str">
        <f>B3&amp;C1830&amp;D1851</f>
        <v>DISTRIBUCION VOLUMEN X CRITERIO (Consumiciones)BATIDOSDE 50 A 59 AÑOS</v>
      </c>
      <c r="B1851" s="20">
        <v>0</v>
      </c>
      <c r="C1851" s="20">
        <v>0</v>
      </c>
      <c r="D1851" s="21" t="s">
        <v>156</v>
      </c>
      <c r="E1851" s="21">
        <v>17.164054862480715</v>
      </c>
      <c r="F1851" s="21">
        <v>16.071496113088021</v>
      </c>
      <c r="G1851" s="21">
        <v>19.607646346001882</v>
      </c>
      <c r="H1851" s="21">
        <v>17.610613097031003</v>
      </c>
    </row>
    <row r="1852" spans="1:8" x14ac:dyDescent="0.35">
      <c r="A1852" s="20" t="str">
        <f>B3&amp;C1830&amp;D1852</f>
        <v>DISTRIBUCION VOLUMEN X CRITERIO (Consumiciones)BATIDOSDE 60 A 75 AÑOS</v>
      </c>
      <c r="B1852" s="20">
        <v>0</v>
      </c>
      <c r="C1852" s="20">
        <v>0</v>
      </c>
      <c r="D1852" s="21" t="s">
        <v>157</v>
      </c>
      <c r="E1852" s="21">
        <v>12.599719328582287</v>
      </c>
      <c r="F1852" s="21">
        <v>14.54463879850314</v>
      </c>
      <c r="G1852" s="21">
        <v>13.509719519986776</v>
      </c>
      <c r="H1852" s="21">
        <v>14.723960632530448</v>
      </c>
    </row>
    <row r="1853" spans="1:8" x14ac:dyDescent="0.35">
      <c r="A1853" s="20" t="str">
        <f>B3&amp;C1830&amp;D1853</f>
        <v>DISTRIBUCION VOLUMEN X CRITERIO (Consumiciones)BATIDOSALTA Y MEDIA ALTA</v>
      </c>
      <c r="B1853" s="20">
        <v>0</v>
      </c>
      <c r="C1853" s="20">
        <v>0</v>
      </c>
      <c r="D1853" s="21" t="s">
        <v>158</v>
      </c>
      <c r="E1853" s="21">
        <v>21.19620201531238</v>
      </c>
      <c r="F1853" s="21">
        <v>18.508956711739959</v>
      </c>
      <c r="G1853" s="21">
        <v>19.40986676357543</v>
      </c>
      <c r="H1853" s="21">
        <v>21.284882609710223</v>
      </c>
    </row>
    <row r="1854" spans="1:8" x14ac:dyDescent="0.35">
      <c r="A1854" s="20" t="str">
        <f>B3&amp;C1830&amp;D1854</f>
        <v>DISTRIBUCION VOLUMEN X CRITERIO (Consumiciones)BATIDOSMEDIA</v>
      </c>
      <c r="B1854" s="20">
        <v>0</v>
      </c>
      <c r="C1854" s="20">
        <v>0</v>
      </c>
      <c r="D1854" s="21" t="s">
        <v>159</v>
      </c>
      <c r="E1854" s="21">
        <v>37.216401970063075</v>
      </c>
      <c r="F1854" s="21">
        <v>38.486271555982015</v>
      </c>
      <c r="G1854" s="21">
        <v>37.470213457285581</v>
      </c>
      <c r="H1854" s="21">
        <v>32.619232788983979</v>
      </c>
    </row>
    <row r="1855" spans="1:8" x14ac:dyDescent="0.35">
      <c r="A1855" s="20" t="str">
        <f>B3&amp;C1830&amp;D1855</f>
        <v>DISTRIBUCION VOLUMEN X CRITERIO (Consumiciones)BATIDOSMEDIA BAJA</v>
      </c>
      <c r="B1855" s="20">
        <v>0</v>
      </c>
      <c r="C1855" s="20">
        <v>0</v>
      </c>
      <c r="D1855" s="21" t="s">
        <v>160</v>
      </c>
      <c r="E1855" s="21">
        <v>24.556755257269725</v>
      </c>
      <c r="F1855" s="21">
        <v>22.165566368006452</v>
      </c>
      <c r="G1855" s="21">
        <v>21.834492433813637</v>
      </c>
      <c r="H1855" s="21">
        <v>24.381155879391414</v>
      </c>
    </row>
    <row r="1856" spans="1:8" x14ac:dyDescent="0.35">
      <c r="A1856" s="20" t="str">
        <f>B3&amp;C1830&amp;D1856</f>
        <v>DISTRIBUCION VOLUMEN X CRITERIO (Consumiciones)BATIDOSBAJA</v>
      </c>
      <c r="B1856" s="20">
        <v>0</v>
      </c>
      <c r="C1856" s="20">
        <v>0</v>
      </c>
      <c r="D1856" s="21" t="s">
        <v>161</v>
      </c>
      <c r="E1856" s="21">
        <v>17.030633029475702</v>
      </c>
      <c r="F1856" s="21">
        <v>20.839195540030197</v>
      </c>
      <c r="G1856" s="21">
        <v>21.285422972186403</v>
      </c>
      <c r="H1856" s="21">
        <v>21.714747571011145</v>
      </c>
    </row>
    <row r="1857" spans="1:8" x14ac:dyDescent="0.35">
      <c r="A1857" s="20" t="str">
        <f>B3&amp;C1830&amp;D1857</f>
        <v>DISTRIBUCION VOLUMEN X CRITERIO (Consumiciones)BATIDOSHOMBRE</v>
      </c>
      <c r="B1857" s="20">
        <v>0</v>
      </c>
      <c r="C1857" s="20">
        <v>0</v>
      </c>
      <c r="D1857" s="21" t="s">
        <v>162</v>
      </c>
      <c r="E1857" s="21">
        <v>38.799370425143856</v>
      </c>
      <c r="F1857" s="21">
        <v>37.008663900225791</v>
      </c>
      <c r="G1857" s="21">
        <v>39.592370971628391</v>
      </c>
      <c r="H1857" s="21">
        <v>41.963857233925204</v>
      </c>
    </row>
    <row r="1858" spans="1:8" x14ac:dyDescent="0.35">
      <c r="A1858" s="20" t="str">
        <f>B3&amp;C1830&amp;D1858</f>
        <v>DISTRIBUCION VOLUMEN X CRITERIO (Consumiciones)BATIDOSMUJER</v>
      </c>
      <c r="B1858" s="20">
        <v>0</v>
      </c>
      <c r="C1858" s="20">
        <v>0</v>
      </c>
      <c r="D1858" s="21" t="s">
        <v>163</v>
      </c>
      <c r="E1858" s="21">
        <v>61.200626998896432</v>
      </c>
      <c r="F1858" s="21">
        <v>62.991333643713865</v>
      </c>
      <c r="G1858" s="21">
        <v>60.407611535815796</v>
      </c>
      <c r="H1858" s="21">
        <v>58.036180464268327</v>
      </c>
    </row>
    <row r="1859" spans="1:8" x14ac:dyDescent="0.35">
      <c r="A1859" s="20" t="str">
        <f>B3&amp;C1859&amp;D1859</f>
        <v>DISTRIBUCION VOLUMEN X CRITERIO (Consumiciones)HELADOST.ESPAÑA</v>
      </c>
      <c r="B1859" s="20">
        <v>0</v>
      </c>
      <c r="C1859" s="20" t="s">
        <v>110</v>
      </c>
      <c r="D1859" s="21" t="s">
        <v>135</v>
      </c>
      <c r="E1859" s="21">
        <v>100</v>
      </c>
      <c r="F1859" s="21">
        <v>100</v>
      </c>
      <c r="G1859" s="21">
        <v>100</v>
      </c>
      <c r="H1859" s="21">
        <v>100</v>
      </c>
    </row>
    <row r="1860" spans="1:8" x14ac:dyDescent="0.35">
      <c r="A1860" s="20" t="str">
        <f>B3&amp;C1859&amp;D1860</f>
        <v>DISTRIBUCION VOLUMEN X CRITERIO (Consumiciones)HELADOSBCN AM</v>
      </c>
      <c r="B1860" s="20">
        <v>0</v>
      </c>
      <c r="C1860" s="20">
        <v>0</v>
      </c>
      <c r="D1860" s="21" t="s">
        <v>136</v>
      </c>
      <c r="E1860" s="21">
        <v>9.1539388543574596</v>
      </c>
      <c r="F1860" s="21">
        <v>9.2727123936198232</v>
      </c>
      <c r="G1860" s="21">
        <v>9.4106522634956136</v>
      </c>
      <c r="H1860" s="21">
        <v>9.2158124119630234</v>
      </c>
    </row>
    <row r="1861" spans="1:8" x14ac:dyDescent="0.35">
      <c r="A1861" s="20" t="str">
        <f>B3&amp;C1859&amp;D1861</f>
        <v>DISTRIBUCION VOLUMEN X CRITERIO (Consumiciones)HELADOSREST.CAT ARAGON</v>
      </c>
      <c r="B1861" s="20">
        <v>0</v>
      </c>
      <c r="C1861" s="20">
        <v>0</v>
      </c>
      <c r="D1861" s="21" t="s">
        <v>137</v>
      </c>
      <c r="E1861" s="21">
        <v>14.935866573727912</v>
      </c>
      <c r="F1861" s="21">
        <v>10.359546762940221</v>
      </c>
      <c r="G1861" s="21">
        <v>11.170285680646545</v>
      </c>
      <c r="H1861" s="21">
        <v>10.576051383668286</v>
      </c>
    </row>
    <row r="1862" spans="1:8" x14ac:dyDescent="0.35">
      <c r="A1862" s="20" t="str">
        <f>B3&amp;C1859&amp;D1862</f>
        <v>DISTRIBUCION VOLUMEN X CRITERIO (Consumiciones)HELADOSLEVANTE</v>
      </c>
      <c r="B1862" s="20">
        <v>0</v>
      </c>
      <c r="C1862" s="20">
        <v>0</v>
      </c>
      <c r="D1862" s="21" t="s">
        <v>138</v>
      </c>
      <c r="E1862" s="21">
        <v>16.525326143101605</v>
      </c>
      <c r="F1862" s="21">
        <v>19.828004216870205</v>
      </c>
      <c r="G1862" s="21">
        <v>17.318506168582697</v>
      </c>
      <c r="H1862" s="21">
        <v>19.351604665942649</v>
      </c>
    </row>
    <row r="1863" spans="1:8" x14ac:dyDescent="0.35">
      <c r="A1863" s="20" t="str">
        <f>B3&amp;C1859&amp;D1863</f>
        <v>DISTRIBUCION VOLUMEN X CRITERIO (Consumiciones)HELADOSANDALUCIA</v>
      </c>
      <c r="B1863" s="20">
        <v>0</v>
      </c>
      <c r="C1863" s="20">
        <v>0</v>
      </c>
      <c r="D1863" s="21" t="s">
        <v>139</v>
      </c>
      <c r="E1863" s="21">
        <v>22.519098448115173</v>
      </c>
      <c r="F1863" s="21">
        <v>21.235171354036826</v>
      </c>
      <c r="G1863" s="21">
        <v>20.399538722888931</v>
      </c>
      <c r="H1863" s="21">
        <v>22.974654945307989</v>
      </c>
    </row>
    <row r="1864" spans="1:8" x14ac:dyDescent="0.35">
      <c r="A1864" s="20" t="str">
        <f>B3&amp;C1859&amp;D1864</f>
        <v>DISTRIBUCION VOLUMEN X CRITERIO (Consumiciones)HELADOSMDD AM</v>
      </c>
      <c r="B1864" s="20">
        <v>0</v>
      </c>
      <c r="C1864" s="20">
        <v>0</v>
      </c>
      <c r="D1864" s="21" t="s">
        <v>140</v>
      </c>
      <c r="E1864" s="21">
        <v>13.83870262726194</v>
      </c>
      <c r="F1864" s="21">
        <v>13.750029304549106</v>
      </c>
      <c r="G1864" s="21">
        <v>14.692800797248317</v>
      </c>
      <c r="H1864" s="21">
        <v>13.146198835753097</v>
      </c>
    </row>
    <row r="1865" spans="1:8" x14ac:dyDescent="0.35">
      <c r="A1865" s="20" t="str">
        <f>B3&amp;C1859&amp;D1865</f>
        <v>DISTRIBUCION VOLUMEN X CRITERIO (Consumiciones)HELADOSRTO CENTRO</v>
      </c>
      <c r="B1865" s="20">
        <v>0</v>
      </c>
      <c r="C1865" s="20">
        <v>0</v>
      </c>
      <c r="D1865" s="21" t="s">
        <v>141</v>
      </c>
      <c r="E1865" s="21">
        <v>8.3400805271594507</v>
      </c>
      <c r="F1865" s="21">
        <v>10.014356897134224</v>
      </c>
      <c r="G1865" s="21">
        <v>10.981375463589805</v>
      </c>
      <c r="H1865" s="21">
        <v>9.3512848429966304</v>
      </c>
    </row>
    <row r="1866" spans="1:8" x14ac:dyDescent="0.35">
      <c r="A1866" s="20" t="str">
        <f>B3&amp;C1859&amp;D1866</f>
        <v>DISTRIBUCION VOLUMEN X CRITERIO (Consumiciones)HELADOSNORTE-CENTRO</v>
      </c>
      <c r="B1866" s="20">
        <v>0</v>
      </c>
      <c r="C1866" s="20">
        <v>0</v>
      </c>
      <c r="D1866" s="21" t="s">
        <v>142</v>
      </c>
      <c r="E1866" s="21">
        <v>6.9580744837208064</v>
      </c>
      <c r="F1866" s="21">
        <v>8.2767022274131268</v>
      </c>
      <c r="G1866" s="21">
        <v>8.0762810216215755</v>
      </c>
      <c r="H1866" s="21">
        <v>7.5285636157537459</v>
      </c>
    </row>
    <row r="1867" spans="1:8" x14ac:dyDescent="0.35">
      <c r="A1867" s="20" t="str">
        <f>B3&amp;C1859&amp;D1867</f>
        <v>DISTRIBUCION VOLUMEN X CRITERIO (Consumiciones)HELADOSNOROESTE</v>
      </c>
      <c r="B1867" s="20">
        <v>0</v>
      </c>
      <c r="C1867" s="20">
        <v>0</v>
      </c>
      <c r="D1867" s="21" t="s">
        <v>143</v>
      </c>
      <c r="E1867" s="21">
        <v>7.7289196015054333</v>
      </c>
      <c r="F1867" s="21">
        <v>7.2634861711444119</v>
      </c>
      <c r="G1867" s="21">
        <v>7.9505809064074215</v>
      </c>
      <c r="H1867" s="21">
        <v>7.8558430053122592</v>
      </c>
    </row>
    <row r="1868" spans="1:8" x14ac:dyDescent="0.35">
      <c r="A1868" s="20" t="str">
        <f>B3&amp;C1859&amp;D1868</f>
        <v>DISTRIBUCION VOLUMEN X CRITERIO (Consumiciones)HELADOS&lt;2MIL</v>
      </c>
      <c r="B1868" s="20">
        <v>0</v>
      </c>
      <c r="C1868" s="20">
        <v>0</v>
      </c>
      <c r="D1868" s="21" t="s">
        <v>144</v>
      </c>
      <c r="E1868" s="21">
        <v>5.9851858747854143</v>
      </c>
      <c r="F1868" s="21">
        <v>8.2438770904093079</v>
      </c>
      <c r="G1868" s="21">
        <v>7.1324395125684354</v>
      </c>
      <c r="H1868" s="21">
        <v>5.1593517828530127</v>
      </c>
    </row>
    <row r="1869" spans="1:8" x14ac:dyDescent="0.35">
      <c r="A1869" s="20" t="str">
        <f>B3&amp;C1859&amp;D1869</f>
        <v>DISTRIBUCION VOLUMEN X CRITERIO (Consumiciones)HELADOS2-5MIL</v>
      </c>
      <c r="B1869" s="20">
        <v>0</v>
      </c>
      <c r="C1869" s="20">
        <v>0</v>
      </c>
      <c r="D1869" s="21" t="s">
        <v>145</v>
      </c>
      <c r="E1869" s="21">
        <v>5.2674097290615132</v>
      </c>
      <c r="F1869" s="21">
        <v>4.5956945414439705</v>
      </c>
      <c r="G1869" s="21">
        <v>4.8567917483117347</v>
      </c>
      <c r="H1869" s="21">
        <v>5.3602919709363182</v>
      </c>
    </row>
    <row r="1870" spans="1:8" x14ac:dyDescent="0.35">
      <c r="A1870" s="20" t="str">
        <f>B3&amp;C1859&amp;D1870</f>
        <v>DISTRIBUCION VOLUMEN X CRITERIO (Consumiciones)HELADOS5-10MIL</v>
      </c>
      <c r="B1870" s="20">
        <v>0</v>
      </c>
      <c r="C1870" s="20">
        <v>0</v>
      </c>
      <c r="D1870" s="21" t="s">
        <v>146</v>
      </c>
      <c r="E1870" s="21">
        <v>7.6099287794190866</v>
      </c>
      <c r="F1870" s="21">
        <v>7.9251247472113411</v>
      </c>
      <c r="G1870" s="21">
        <v>6.8911941064175126</v>
      </c>
      <c r="H1870" s="21">
        <v>7.7981332391530902</v>
      </c>
    </row>
    <row r="1871" spans="1:8" x14ac:dyDescent="0.35">
      <c r="A1871" s="20" t="str">
        <f>B3&amp;C1859&amp;D1871</f>
        <v>DISTRIBUCION VOLUMEN X CRITERIO (Consumiciones)HELADOS10-30MIL</v>
      </c>
      <c r="B1871" s="20">
        <v>0</v>
      </c>
      <c r="C1871" s="20">
        <v>0</v>
      </c>
      <c r="D1871" s="21" t="s">
        <v>147</v>
      </c>
      <c r="E1871" s="21">
        <v>20.369781488068973</v>
      </c>
      <c r="F1871" s="21">
        <v>16.876867912379989</v>
      </c>
      <c r="G1871" s="21">
        <v>17.8908293316738</v>
      </c>
      <c r="H1871" s="21">
        <v>16.723290557775787</v>
      </c>
    </row>
    <row r="1872" spans="1:8" x14ac:dyDescent="0.35">
      <c r="A1872" s="20" t="str">
        <f>B3&amp;C1859&amp;D1872</f>
        <v>DISTRIBUCION VOLUMEN X CRITERIO (Consumiciones)HELADOS30-100MIL</v>
      </c>
      <c r="B1872" s="20">
        <v>0</v>
      </c>
      <c r="C1872" s="20">
        <v>0</v>
      </c>
      <c r="D1872" s="21" t="s">
        <v>148</v>
      </c>
      <c r="E1872" s="21">
        <v>19.368104791650897</v>
      </c>
      <c r="F1872" s="21">
        <v>20.286489045135596</v>
      </c>
      <c r="G1872" s="21">
        <v>20.183669865191028</v>
      </c>
      <c r="H1872" s="21">
        <v>21.879055754734178</v>
      </c>
    </row>
    <row r="1873" spans="1:8" x14ac:dyDescent="0.35">
      <c r="A1873" s="20" t="str">
        <f>B3&amp;C1859&amp;D1873</f>
        <v>DISTRIBUCION VOLUMEN X CRITERIO (Consumiciones)HELADOS100-200MIL</v>
      </c>
      <c r="B1873" s="20">
        <v>0</v>
      </c>
      <c r="C1873" s="20">
        <v>0</v>
      </c>
      <c r="D1873" s="21" t="s">
        <v>149</v>
      </c>
      <c r="E1873" s="21">
        <v>9.7838623504709279</v>
      </c>
      <c r="F1873" s="21">
        <v>9.2096151132747543</v>
      </c>
      <c r="G1873" s="21">
        <v>10.058106409102759</v>
      </c>
      <c r="H1873" s="21">
        <v>10.257681347605963</v>
      </c>
    </row>
    <row r="1874" spans="1:8" x14ac:dyDescent="0.35">
      <c r="A1874" s="20" t="str">
        <f>B3&amp;C1859&amp;D1874</f>
        <v>DISTRIBUCION VOLUMEN X CRITERIO (Consumiciones)HELADOS200-500MIL</v>
      </c>
      <c r="B1874" s="20">
        <v>0</v>
      </c>
      <c r="C1874" s="20">
        <v>0</v>
      </c>
      <c r="D1874" s="21" t="s">
        <v>150</v>
      </c>
      <c r="E1874" s="21">
        <v>13.67333558481759</v>
      </c>
      <c r="F1874" s="21">
        <v>15.17670347732599</v>
      </c>
      <c r="G1874" s="21">
        <v>14.464149055159828</v>
      </c>
      <c r="H1874" s="21">
        <v>15.877317745467536</v>
      </c>
    </row>
    <row r="1875" spans="1:8" x14ac:dyDescent="0.35">
      <c r="A1875" s="20" t="str">
        <f>B3&amp;C1859&amp;D1875</f>
        <v>DISTRIBUCION VOLUMEN X CRITERIO (Consumiciones)HELADOS&gt;500MIL</v>
      </c>
      <c r="B1875" s="20">
        <v>0</v>
      </c>
      <c r="C1875" s="20">
        <v>0</v>
      </c>
      <c r="D1875" s="21" t="s">
        <v>151</v>
      </c>
      <c r="E1875" s="21">
        <v>17.942406826993878</v>
      </c>
      <c r="F1875" s="21">
        <v>17.685637400526989</v>
      </c>
      <c r="G1875" s="21">
        <v>18.522840996055805</v>
      </c>
      <c r="H1875" s="21">
        <v>16.944886739272565</v>
      </c>
    </row>
    <row r="1876" spans="1:8" x14ac:dyDescent="0.35">
      <c r="A1876" s="20" t="str">
        <f>B3&amp;C1859&amp;D1876</f>
        <v>DISTRIBUCION VOLUMEN X CRITERIO (Consumiciones)HELADOSDE 15 A 19 AÑOS</v>
      </c>
      <c r="B1876" s="20">
        <v>0</v>
      </c>
      <c r="C1876" s="20">
        <v>0</v>
      </c>
      <c r="D1876" s="21" t="s">
        <v>152</v>
      </c>
      <c r="E1876" s="21">
        <v>4.3852830963195482</v>
      </c>
      <c r="F1876" s="21">
        <v>3.1898612354200933</v>
      </c>
      <c r="G1876" s="21">
        <v>4.1904723359880247</v>
      </c>
      <c r="H1876" s="21">
        <v>5.704055948912397</v>
      </c>
    </row>
    <row r="1877" spans="1:8" x14ac:dyDescent="0.35">
      <c r="A1877" s="20" t="str">
        <f>B3&amp;C1859&amp;D1877</f>
        <v>DISTRIBUCION VOLUMEN X CRITERIO (Consumiciones)HELADOSDE 20 A 24 AÑOS</v>
      </c>
      <c r="B1877" s="20">
        <v>0</v>
      </c>
      <c r="C1877" s="20">
        <v>0</v>
      </c>
      <c r="D1877" s="21" t="s">
        <v>153</v>
      </c>
      <c r="E1877" s="21">
        <v>3.1336271332767978</v>
      </c>
      <c r="F1877" s="21">
        <v>3.9260307163909784</v>
      </c>
      <c r="G1877" s="21">
        <v>4.8507077891496859</v>
      </c>
      <c r="H1877" s="21">
        <v>3.9360066267314417</v>
      </c>
    </row>
    <row r="1878" spans="1:8" x14ac:dyDescent="0.35">
      <c r="A1878" s="20" t="str">
        <f>B3&amp;C1859&amp;D1878</f>
        <v>DISTRIBUCION VOLUMEN X CRITERIO (Consumiciones)HELADOSDE 25 A 34 AÑOS</v>
      </c>
      <c r="B1878" s="20">
        <v>0</v>
      </c>
      <c r="C1878" s="20">
        <v>0</v>
      </c>
      <c r="D1878" s="21" t="s">
        <v>154</v>
      </c>
      <c r="E1878" s="21">
        <v>9.9547498242275552</v>
      </c>
      <c r="F1878" s="21">
        <v>9.5694843039860231</v>
      </c>
      <c r="G1878" s="21">
        <v>10.881078177429799</v>
      </c>
      <c r="H1878" s="21">
        <v>9.6634046249139338</v>
      </c>
    </row>
    <row r="1879" spans="1:8" x14ac:dyDescent="0.35">
      <c r="A1879" s="20" t="str">
        <f>B3&amp;C1859&amp;D1879</f>
        <v>DISTRIBUCION VOLUMEN X CRITERIO (Consumiciones)HELADOSDE 35 A 49 AÑOS</v>
      </c>
      <c r="B1879" s="20">
        <v>0</v>
      </c>
      <c r="C1879" s="20">
        <v>0</v>
      </c>
      <c r="D1879" s="21" t="s">
        <v>155</v>
      </c>
      <c r="E1879" s="21">
        <v>35.384476626998321</v>
      </c>
      <c r="F1879" s="21">
        <v>35.39494541456407</v>
      </c>
      <c r="G1879" s="21">
        <v>32.823209344961271</v>
      </c>
      <c r="H1879" s="21">
        <v>32.683465290757894</v>
      </c>
    </row>
    <row r="1880" spans="1:8" x14ac:dyDescent="0.35">
      <c r="A1880" s="20" t="str">
        <f>B3&amp;C1859&amp;D1880</f>
        <v>DISTRIBUCION VOLUMEN X CRITERIO (Consumiciones)HELADOSDE 50 A 59 AÑOS</v>
      </c>
      <c r="B1880" s="20">
        <v>0</v>
      </c>
      <c r="C1880" s="20">
        <v>0</v>
      </c>
      <c r="D1880" s="21" t="s">
        <v>156</v>
      </c>
      <c r="E1880" s="21">
        <v>22.237001141530342</v>
      </c>
      <c r="F1880" s="21">
        <v>21.822175518734053</v>
      </c>
      <c r="G1880" s="21">
        <v>22.217073560453791</v>
      </c>
      <c r="H1880" s="21">
        <v>22.592959965934288</v>
      </c>
    </row>
    <row r="1881" spans="1:8" x14ac:dyDescent="0.35">
      <c r="A1881" s="20" t="str">
        <f>B3&amp;C1859&amp;D1881</f>
        <v>DISTRIBUCION VOLUMEN X CRITERIO (Consumiciones)HELADOSDE 60 A 75 AÑOS</v>
      </c>
      <c r="B1881" s="20">
        <v>0</v>
      </c>
      <c r="C1881" s="20">
        <v>0</v>
      </c>
      <c r="D1881" s="21" t="s">
        <v>157</v>
      </c>
      <c r="E1881" s="21">
        <v>24.904876302353891</v>
      </c>
      <c r="F1881" s="21">
        <v>26.09750837643719</v>
      </c>
      <c r="G1881" s="21">
        <v>25.037476137214178</v>
      </c>
      <c r="H1881" s="21">
        <v>25.420117137438432</v>
      </c>
    </row>
    <row r="1882" spans="1:8" x14ac:dyDescent="0.35">
      <c r="A1882" s="20" t="str">
        <f>B3&amp;C1859&amp;D1882</f>
        <v>DISTRIBUCION VOLUMEN X CRITERIO (Consumiciones)HELADOSALTA Y MEDIA ALTA</v>
      </c>
      <c r="B1882" s="20">
        <v>0</v>
      </c>
      <c r="C1882" s="20">
        <v>0</v>
      </c>
      <c r="D1882" s="21" t="s">
        <v>158</v>
      </c>
      <c r="E1882" s="21">
        <v>26.009061770456636</v>
      </c>
      <c r="F1882" s="21">
        <v>23.944891341841156</v>
      </c>
      <c r="G1882" s="21">
        <v>26.060763903489224</v>
      </c>
      <c r="H1882" s="21">
        <v>27.163202451123059</v>
      </c>
    </row>
    <row r="1883" spans="1:8" x14ac:dyDescent="0.35">
      <c r="A1883" s="20" t="str">
        <f>B3&amp;C1859&amp;D1883</f>
        <v>DISTRIBUCION VOLUMEN X CRITERIO (Consumiciones)HELADOSMEDIA</v>
      </c>
      <c r="B1883" s="20">
        <v>0</v>
      </c>
      <c r="C1883" s="20">
        <v>0</v>
      </c>
      <c r="D1883" s="21" t="s">
        <v>159</v>
      </c>
      <c r="E1883" s="21">
        <v>33.087424613538047</v>
      </c>
      <c r="F1883" s="21">
        <v>33.951865047219037</v>
      </c>
      <c r="G1883" s="21">
        <v>31.327979799678747</v>
      </c>
      <c r="H1883" s="21">
        <v>33.201793201569323</v>
      </c>
    </row>
    <row r="1884" spans="1:8" x14ac:dyDescent="0.35">
      <c r="A1884" s="20" t="str">
        <f>B3&amp;C1859&amp;D1884</f>
        <v>DISTRIBUCION VOLUMEN X CRITERIO (Consumiciones)HELADOSMEDIA BAJA</v>
      </c>
      <c r="B1884" s="20">
        <v>0</v>
      </c>
      <c r="C1884" s="20">
        <v>0</v>
      </c>
      <c r="D1884" s="21" t="s">
        <v>160</v>
      </c>
      <c r="E1884" s="21">
        <v>24.618822263223191</v>
      </c>
      <c r="F1884" s="21">
        <v>24.617009597776178</v>
      </c>
      <c r="G1884" s="21">
        <v>26.175830887485386</v>
      </c>
      <c r="H1884" s="21">
        <v>21.836729472278432</v>
      </c>
    </row>
    <row r="1885" spans="1:8" x14ac:dyDescent="0.35">
      <c r="A1885" s="20" t="str">
        <f>B3&amp;C1859&amp;D1885</f>
        <v>DISTRIBUCION VOLUMEN X CRITERIO (Consumiciones)HELADOSBAJA</v>
      </c>
      <c r="B1885" s="20">
        <v>0</v>
      </c>
      <c r="C1885" s="20">
        <v>0</v>
      </c>
      <c r="D1885" s="21" t="s">
        <v>161</v>
      </c>
      <c r="E1885" s="21">
        <v>16.284701938750555</v>
      </c>
      <c r="F1885" s="21">
        <v>17.486237744246811</v>
      </c>
      <c r="G1885" s="21">
        <v>16.435441177707325</v>
      </c>
      <c r="H1885" s="21">
        <v>17.798284012827644</v>
      </c>
    </row>
    <row r="1886" spans="1:8" x14ac:dyDescent="0.35">
      <c r="A1886" s="20" t="str">
        <f>B3&amp;C1859&amp;D1886</f>
        <v>DISTRIBUCION VOLUMEN X CRITERIO (Consumiciones)HELADOSHOMBRE</v>
      </c>
      <c r="B1886" s="20">
        <v>0</v>
      </c>
      <c r="C1886" s="20">
        <v>0</v>
      </c>
      <c r="D1886" s="21" t="s">
        <v>162</v>
      </c>
      <c r="E1886" s="21">
        <v>42.722899814939126</v>
      </c>
      <c r="F1886" s="21">
        <v>43.480544670984067</v>
      </c>
      <c r="G1886" s="21">
        <v>43.741700586162523</v>
      </c>
      <c r="H1886" s="21">
        <v>43.007569295352376</v>
      </c>
    </row>
    <row r="1887" spans="1:8" x14ac:dyDescent="0.35">
      <c r="A1887" s="20" t="str">
        <f>B3&amp;C1859&amp;D1887</f>
        <v>DISTRIBUCION VOLUMEN X CRITERIO (Consumiciones)HELADOSMUJER</v>
      </c>
      <c r="B1887" s="20">
        <v>0</v>
      </c>
      <c r="C1887" s="20">
        <v>0</v>
      </c>
      <c r="D1887" s="21" t="s">
        <v>163</v>
      </c>
      <c r="E1887" s="21">
        <v>57.277109258748105</v>
      </c>
      <c r="F1887" s="21">
        <v>56.519455329015933</v>
      </c>
      <c r="G1887" s="21">
        <v>56.258304669957695</v>
      </c>
      <c r="H1887" s="21">
        <v>56.992448980244539</v>
      </c>
    </row>
    <row r="1888" spans="1:8" x14ac:dyDescent="0.35">
      <c r="A1888" s="20" t="str">
        <f>B3&amp;C1888&amp;D1888</f>
        <v>DISTRIBUCION VOLUMEN X CRITERIO (Consumiciones)GALLETAST.ESPAÑA</v>
      </c>
      <c r="B1888" s="20">
        <v>0</v>
      </c>
      <c r="C1888" s="20" t="s">
        <v>111</v>
      </c>
      <c r="D1888" s="21" t="s">
        <v>135</v>
      </c>
      <c r="E1888" s="21">
        <v>100</v>
      </c>
      <c r="F1888" s="21">
        <v>100</v>
      </c>
      <c r="G1888" s="21">
        <v>100</v>
      </c>
      <c r="H1888" s="21">
        <v>100</v>
      </c>
    </row>
    <row r="1889" spans="1:8" x14ac:dyDescent="0.35">
      <c r="A1889" s="20" t="str">
        <f>B3&amp;C1888&amp;D1889</f>
        <v>DISTRIBUCION VOLUMEN X CRITERIO (Consumiciones)GALLETASBCN AM</v>
      </c>
      <c r="B1889" s="20">
        <v>0</v>
      </c>
      <c r="C1889" s="20">
        <v>0</v>
      </c>
      <c r="D1889" s="21" t="s">
        <v>136</v>
      </c>
      <c r="E1889" s="21">
        <v>12.114520544822312</v>
      </c>
      <c r="F1889" s="21">
        <v>17.848058164125746</v>
      </c>
      <c r="G1889" s="21">
        <v>14.796266605540561</v>
      </c>
      <c r="H1889" s="21">
        <v>10.546346642922833</v>
      </c>
    </row>
    <row r="1890" spans="1:8" x14ac:dyDescent="0.35">
      <c r="A1890" s="20" t="str">
        <f>B3&amp;C1888&amp;D1890</f>
        <v>DISTRIBUCION VOLUMEN X CRITERIO (Consumiciones)GALLETASREST.CAT ARAGON</v>
      </c>
      <c r="B1890" s="20">
        <v>0</v>
      </c>
      <c r="C1890" s="20">
        <v>0</v>
      </c>
      <c r="D1890" s="21" t="s">
        <v>137</v>
      </c>
      <c r="E1890" s="21">
        <v>11.113077559313437</v>
      </c>
      <c r="F1890" s="21">
        <v>12.107683296280074</v>
      </c>
      <c r="G1890" s="21">
        <v>11.769875745236803</v>
      </c>
      <c r="H1890" s="21">
        <v>8.1205331758536907</v>
      </c>
    </row>
    <row r="1891" spans="1:8" x14ac:dyDescent="0.35">
      <c r="A1891" s="20" t="str">
        <f>B3&amp;C1888&amp;D1891</f>
        <v>DISTRIBUCION VOLUMEN X CRITERIO (Consumiciones)GALLETASLEVANTE</v>
      </c>
      <c r="B1891" s="20">
        <v>0</v>
      </c>
      <c r="C1891" s="20">
        <v>0</v>
      </c>
      <c r="D1891" s="21" t="s">
        <v>138</v>
      </c>
      <c r="E1891" s="21">
        <v>12.850013927606366</v>
      </c>
      <c r="F1891" s="21">
        <v>12.348144627484441</v>
      </c>
      <c r="G1891" s="21">
        <v>10.194810074556218</v>
      </c>
      <c r="H1891" s="21">
        <v>15.733048236672889</v>
      </c>
    </row>
    <row r="1892" spans="1:8" x14ac:dyDescent="0.35">
      <c r="A1892" s="20" t="str">
        <f>B3&amp;C1888&amp;D1892</f>
        <v>DISTRIBUCION VOLUMEN X CRITERIO (Consumiciones)GALLETASANDALUCIA</v>
      </c>
      <c r="B1892" s="20">
        <v>0</v>
      </c>
      <c r="C1892" s="20">
        <v>0</v>
      </c>
      <c r="D1892" s="21" t="s">
        <v>139</v>
      </c>
      <c r="E1892" s="21">
        <v>16.801701518928365</v>
      </c>
      <c r="F1892" s="21">
        <v>13.556576202867546</v>
      </c>
      <c r="G1892" s="21">
        <v>11.92744549553918</v>
      </c>
      <c r="H1892" s="21">
        <v>14.828379794094149</v>
      </c>
    </row>
    <row r="1893" spans="1:8" x14ac:dyDescent="0.35">
      <c r="A1893" s="20" t="str">
        <f>B3&amp;C1888&amp;D1893</f>
        <v>DISTRIBUCION VOLUMEN X CRITERIO (Consumiciones)GALLETASMDD AM</v>
      </c>
      <c r="B1893" s="20">
        <v>0</v>
      </c>
      <c r="C1893" s="20">
        <v>0</v>
      </c>
      <c r="D1893" s="21" t="s">
        <v>140</v>
      </c>
      <c r="E1893" s="21">
        <v>19.595823356631499</v>
      </c>
      <c r="F1893" s="21">
        <v>16.420682725725452</v>
      </c>
      <c r="G1893" s="21">
        <v>12.918122924766609</v>
      </c>
      <c r="H1893" s="21">
        <v>13.906271425672228</v>
      </c>
    </row>
    <row r="1894" spans="1:8" x14ac:dyDescent="0.35">
      <c r="A1894" s="20" t="str">
        <f>B3&amp;C1888&amp;D1894</f>
        <v>DISTRIBUCION VOLUMEN X CRITERIO (Consumiciones)GALLETASRTO CENTRO</v>
      </c>
      <c r="B1894" s="20">
        <v>0</v>
      </c>
      <c r="C1894" s="20">
        <v>0</v>
      </c>
      <c r="D1894" s="21" t="s">
        <v>141</v>
      </c>
      <c r="E1894" s="21">
        <v>6.3895056376528387</v>
      </c>
      <c r="F1894" s="21">
        <v>7.5759351935553898</v>
      </c>
      <c r="G1894" s="21">
        <v>12.833365029906032</v>
      </c>
      <c r="H1894" s="21">
        <v>11.231076846287316</v>
      </c>
    </row>
    <row r="1895" spans="1:8" x14ac:dyDescent="0.35">
      <c r="A1895" s="20" t="str">
        <f>B3&amp;C1888&amp;D1895</f>
        <v>DISTRIBUCION VOLUMEN X CRITERIO (Consumiciones)GALLETASNORTE-CENTRO</v>
      </c>
      <c r="B1895" s="20">
        <v>0</v>
      </c>
      <c r="C1895" s="20">
        <v>0</v>
      </c>
      <c r="D1895" s="21" t="s">
        <v>142</v>
      </c>
      <c r="E1895" s="21">
        <v>10.053837322707983</v>
      </c>
      <c r="F1895" s="21">
        <v>11.37114319057042</v>
      </c>
      <c r="G1895" s="21">
        <v>15.758790761057801</v>
      </c>
      <c r="H1895" s="21">
        <v>17.360405174888335</v>
      </c>
    </row>
    <row r="1896" spans="1:8" x14ac:dyDescent="0.35">
      <c r="A1896" s="20" t="str">
        <f>B3&amp;C1888&amp;D1896</f>
        <v>DISTRIBUCION VOLUMEN X CRITERIO (Consumiciones)GALLETASNOROESTE</v>
      </c>
      <c r="B1896" s="20">
        <v>0</v>
      </c>
      <c r="C1896" s="20">
        <v>0</v>
      </c>
      <c r="D1896" s="21" t="s">
        <v>143</v>
      </c>
      <c r="E1896" s="21">
        <v>11.08152316007771</v>
      </c>
      <c r="F1896" s="21">
        <v>8.7717691783840905</v>
      </c>
      <c r="G1896" s="21">
        <v>9.8013149669537007</v>
      </c>
      <c r="H1896" s="21">
        <v>8.273936418203526</v>
      </c>
    </row>
    <row r="1897" spans="1:8" x14ac:dyDescent="0.35">
      <c r="A1897" s="20" t="str">
        <f>B3&amp;C1888&amp;D1897</f>
        <v>DISTRIBUCION VOLUMEN X CRITERIO (Consumiciones)GALLETAS&lt;2MIL</v>
      </c>
      <c r="B1897" s="20">
        <v>0</v>
      </c>
      <c r="C1897" s="20">
        <v>0</v>
      </c>
      <c r="D1897" s="21" t="s">
        <v>144</v>
      </c>
      <c r="E1897" s="21">
        <v>3.3858741300589092</v>
      </c>
      <c r="F1897" s="21">
        <v>3.4729695866430164</v>
      </c>
      <c r="G1897" s="21">
        <v>7.9590157017684167</v>
      </c>
      <c r="H1897" s="21">
        <v>5.605897441991849</v>
      </c>
    </row>
    <row r="1898" spans="1:8" x14ac:dyDescent="0.35">
      <c r="A1898" s="20" t="str">
        <f>B3&amp;C1888&amp;D1898</f>
        <v>DISTRIBUCION VOLUMEN X CRITERIO (Consumiciones)GALLETAS2-5MIL</v>
      </c>
      <c r="B1898" s="20">
        <v>0</v>
      </c>
      <c r="C1898" s="20">
        <v>0</v>
      </c>
      <c r="D1898" s="21" t="s">
        <v>145</v>
      </c>
      <c r="E1898" s="21">
        <v>5.2119395207051147</v>
      </c>
      <c r="F1898" s="21">
        <v>6.8597427982580301</v>
      </c>
      <c r="G1898" s="21">
        <v>10.110986283990375</v>
      </c>
      <c r="H1898" s="21">
        <v>7.4885615477859906</v>
      </c>
    </row>
    <row r="1899" spans="1:8" x14ac:dyDescent="0.35">
      <c r="A1899" s="20" t="str">
        <f>B3&amp;C1888&amp;D1899</f>
        <v>DISTRIBUCION VOLUMEN X CRITERIO (Consumiciones)GALLETAS5-10MIL</v>
      </c>
      <c r="B1899" s="20">
        <v>0</v>
      </c>
      <c r="C1899" s="20">
        <v>0</v>
      </c>
      <c r="D1899" s="21" t="s">
        <v>146</v>
      </c>
      <c r="E1899" s="21">
        <v>8.7583663594519283</v>
      </c>
      <c r="F1899" s="21">
        <v>7.0688900693467183</v>
      </c>
      <c r="G1899" s="21">
        <v>3.758986818004157</v>
      </c>
      <c r="H1899" s="21">
        <v>6.5018264957061813</v>
      </c>
    </row>
    <row r="1900" spans="1:8" x14ac:dyDescent="0.35">
      <c r="A1900" s="20" t="str">
        <f>B3&amp;C1888&amp;D1900</f>
        <v>DISTRIBUCION VOLUMEN X CRITERIO (Consumiciones)GALLETAS10-30MIL</v>
      </c>
      <c r="B1900" s="20">
        <v>0</v>
      </c>
      <c r="C1900" s="20">
        <v>0</v>
      </c>
      <c r="D1900" s="21" t="s">
        <v>147</v>
      </c>
      <c r="E1900" s="21">
        <v>18.645705915920001</v>
      </c>
      <c r="F1900" s="21">
        <v>16.119200008560046</v>
      </c>
      <c r="G1900" s="21">
        <v>18.658292474142105</v>
      </c>
      <c r="H1900" s="21">
        <v>14.566924886963866</v>
      </c>
    </row>
    <row r="1901" spans="1:8" x14ac:dyDescent="0.35">
      <c r="A1901" s="20" t="str">
        <f>B3&amp;C1888&amp;D1901</f>
        <v>DISTRIBUCION VOLUMEN X CRITERIO (Consumiciones)GALLETAS30-100MIL</v>
      </c>
      <c r="B1901" s="20">
        <v>0</v>
      </c>
      <c r="C1901" s="20">
        <v>0</v>
      </c>
      <c r="D1901" s="21" t="s">
        <v>148</v>
      </c>
      <c r="E1901" s="21">
        <v>23.699852602467644</v>
      </c>
      <c r="F1901" s="21">
        <v>20.698309839806349</v>
      </c>
      <c r="G1901" s="21">
        <v>17.731213903166342</v>
      </c>
      <c r="H1901" s="21">
        <v>21.532588047514484</v>
      </c>
    </row>
    <row r="1902" spans="1:8" x14ac:dyDescent="0.35">
      <c r="A1902" s="20" t="str">
        <f>B3&amp;C1888&amp;D1902</f>
        <v>DISTRIBUCION VOLUMEN X CRITERIO (Consumiciones)GALLETAS100-200MIL</v>
      </c>
      <c r="B1902" s="20">
        <v>0</v>
      </c>
      <c r="C1902" s="20">
        <v>0</v>
      </c>
      <c r="D1902" s="21" t="s">
        <v>149</v>
      </c>
      <c r="E1902" s="21">
        <v>10.036697105551308</v>
      </c>
      <c r="F1902" s="21">
        <v>15.582017485272754</v>
      </c>
      <c r="G1902" s="21">
        <v>12.899982409451708</v>
      </c>
      <c r="H1902" s="21">
        <v>8.887407692490525</v>
      </c>
    </row>
    <row r="1903" spans="1:8" x14ac:dyDescent="0.35">
      <c r="A1903" s="20" t="str">
        <f>B3&amp;C1888&amp;D1903</f>
        <v>DISTRIBUCION VOLUMEN X CRITERIO (Consumiciones)GALLETAS200-500MIL</v>
      </c>
      <c r="B1903" s="20">
        <v>0</v>
      </c>
      <c r="C1903" s="20">
        <v>0</v>
      </c>
      <c r="D1903" s="21" t="s">
        <v>150</v>
      </c>
      <c r="E1903" s="21">
        <v>14.021947200479879</v>
      </c>
      <c r="F1903" s="21">
        <v>13.494056809015383</v>
      </c>
      <c r="G1903" s="21">
        <v>12.854654211382973</v>
      </c>
      <c r="H1903" s="21">
        <v>18.630301911147111</v>
      </c>
    </row>
    <row r="1904" spans="1:8" x14ac:dyDescent="0.35">
      <c r="A1904" s="20" t="str">
        <f>B3&amp;C1888&amp;D1904</f>
        <v>DISTRIBUCION VOLUMEN X CRITERIO (Consumiciones)GALLETAS&gt;500MIL</v>
      </c>
      <c r="B1904" s="20">
        <v>0</v>
      </c>
      <c r="C1904" s="20">
        <v>0</v>
      </c>
      <c r="D1904" s="21" t="s">
        <v>151</v>
      </c>
      <c r="E1904" s="21">
        <v>16.239626426689139</v>
      </c>
      <c r="F1904" s="21">
        <v>16.704803738530661</v>
      </c>
      <c r="G1904" s="21">
        <v>16.026859801650826</v>
      </c>
      <c r="H1904" s="21">
        <v>16.78648740558992</v>
      </c>
    </row>
    <row r="1905" spans="1:8" x14ac:dyDescent="0.35">
      <c r="A1905" s="20" t="str">
        <f>B3&amp;C1888&amp;D1905</f>
        <v>DISTRIBUCION VOLUMEN X CRITERIO (Consumiciones)GALLETASDE 15 A 19 AÑOS</v>
      </c>
      <c r="B1905" s="20">
        <v>0</v>
      </c>
      <c r="C1905" s="20">
        <v>0</v>
      </c>
      <c r="D1905" s="21" t="s">
        <v>152</v>
      </c>
      <c r="E1905" s="21">
        <v>9.6150886914247966</v>
      </c>
      <c r="F1905" s="21">
        <v>10.308289333666071</v>
      </c>
      <c r="G1905" s="21">
        <v>11.070748009728119</v>
      </c>
      <c r="H1905" s="21">
        <v>15.68597117829999</v>
      </c>
    </row>
    <row r="1906" spans="1:8" x14ac:dyDescent="0.35">
      <c r="A1906" s="20" t="str">
        <f>B3&amp;C1888&amp;D1906</f>
        <v>DISTRIBUCION VOLUMEN X CRITERIO (Consumiciones)GALLETASDE 20 A 24 AÑOS</v>
      </c>
      <c r="B1906" s="20">
        <v>0</v>
      </c>
      <c r="C1906" s="20">
        <v>0</v>
      </c>
      <c r="D1906" s="21" t="s">
        <v>153</v>
      </c>
      <c r="E1906" s="21">
        <v>5.9728361807155022</v>
      </c>
      <c r="F1906" s="21">
        <v>5.5050281635838427</v>
      </c>
      <c r="G1906" s="21">
        <v>5.9909188269665199</v>
      </c>
      <c r="H1906" s="21">
        <v>9.668730539776103</v>
      </c>
    </row>
    <row r="1907" spans="1:8" x14ac:dyDescent="0.35">
      <c r="A1907" s="20" t="str">
        <f>B3&amp;C1888&amp;D1907</f>
        <v>DISTRIBUCION VOLUMEN X CRITERIO (Consumiciones)GALLETASDE 25 A 34 AÑOS</v>
      </c>
      <c r="B1907" s="20">
        <v>0</v>
      </c>
      <c r="C1907" s="20">
        <v>0</v>
      </c>
      <c r="D1907" s="21" t="s">
        <v>154</v>
      </c>
      <c r="E1907" s="21">
        <v>11.473971761510935</v>
      </c>
      <c r="F1907" s="21">
        <v>8.2055035567332517</v>
      </c>
      <c r="G1907" s="21">
        <v>8.0487149033926251</v>
      </c>
      <c r="H1907" s="21">
        <v>7.6827112765541212</v>
      </c>
    </row>
    <row r="1908" spans="1:8" x14ac:dyDescent="0.35">
      <c r="A1908" s="20" t="str">
        <f>B3&amp;C1888&amp;D1908</f>
        <v>DISTRIBUCION VOLUMEN X CRITERIO (Consumiciones)GALLETASDE 35 A 49 AÑOS</v>
      </c>
      <c r="B1908" s="20">
        <v>0</v>
      </c>
      <c r="C1908" s="20">
        <v>0</v>
      </c>
      <c r="D1908" s="21" t="s">
        <v>155</v>
      </c>
      <c r="E1908" s="21">
        <v>36.904238622997859</v>
      </c>
      <c r="F1908" s="21">
        <v>36.085177280949999</v>
      </c>
      <c r="G1908" s="21">
        <v>30.68213543378754</v>
      </c>
      <c r="H1908" s="21">
        <v>25.584218089803624</v>
      </c>
    </row>
    <row r="1909" spans="1:8" x14ac:dyDescent="0.35">
      <c r="A1909" s="20" t="str">
        <f>B3&amp;C1888&amp;D1909</f>
        <v>DISTRIBUCION VOLUMEN X CRITERIO (Consumiciones)GALLETASDE 50 A 59 AÑOS</v>
      </c>
      <c r="B1909" s="20">
        <v>0</v>
      </c>
      <c r="C1909" s="20">
        <v>0</v>
      </c>
      <c r="D1909" s="21" t="s">
        <v>156</v>
      </c>
      <c r="E1909" s="21">
        <v>21.63395757031304</v>
      </c>
      <c r="F1909" s="21">
        <v>20.024594597299927</v>
      </c>
      <c r="G1909" s="21">
        <v>21.430808480911313</v>
      </c>
      <c r="H1909" s="21">
        <v>21.578984055186133</v>
      </c>
    </row>
    <row r="1910" spans="1:8" x14ac:dyDescent="0.35">
      <c r="A1910" s="20" t="str">
        <f>B3&amp;C1888&amp;D1910</f>
        <v>DISTRIBUCION VOLUMEN X CRITERIO (Consumiciones)GALLETASDE 60 A 75 AÑOS</v>
      </c>
      <c r="B1910" s="20">
        <v>0</v>
      </c>
      <c r="C1910" s="20">
        <v>0</v>
      </c>
      <c r="D1910" s="21" t="s">
        <v>157</v>
      </c>
      <c r="E1910" s="21">
        <v>14.399912516109358</v>
      </c>
      <c r="F1910" s="21">
        <v>19.87139222575324</v>
      </c>
      <c r="G1910" s="21">
        <v>22.77667434521388</v>
      </c>
      <c r="H1910" s="21">
        <v>19.799378004164922</v>
      </c>
    </row>
    <row r="1911" spans="1:8" x14ac:dyDescent="0.35">
      <c r="A1911" s="20" t="str">
        <f>B3&amp;C1888&amp;D1911</f>
        <v>DISTRIBUCION VOLUMEN X CRITERIO (Consumiciones)GALLETASALTA Y MEDIA ALTA</v>
      </c>
      <c r="B1911" s="20">
        <v>0</v>
      </c>
      <c r="C1911" s="20">
        <v>0</v>
      </c>
      <c r="D1911" s="21" t="s">
        <v>158</v>
      </c>
      <c r="E1911" s="21">
        <v>20.944542836116597</v>
      </c>
      <c r="F1911" s="21">
        <v>15.308373898627666</v>
      </c>
      <c r="G1911" s="21">
        <v>14.978956414483696</v>
      </c>
      <c r="H1911" s="21">
        <v>15.240122936507792</v>
      </c>
    </row>
    <row r="1912" spans="1:8" x14ac:dyDescent="0.35">
      <c r="A1912" s="20" t="str">
        <f>B3&amp;C1888&amp;D1912</f>
        <v>DISTRIBUCION VOLUMEN X CRITERIO (Consumiciones)GALLETASMEDIA</v>
      </c>
      <c r="B1912" s="20">
        <v>0</v>
      </c>
      <c r="C1912" s="20">
        <v>0</v>
      </c>
      <c r="D1912" s="21" t="s">
        <v>159</v>
      </c>
      <c r="E1912" s="21">
        <v>38.705510915182664</v>
      </c>
      <c r="F1912" s="21">
        <v>44.464954036354648</v>
      </c>
      <c r="G1912" s="21">
        <v>41.095236236025698</v>
      </c>
      <c r="H1912" s="21">
        <v>35.44839189759923</v>
      </c>
    </row>
    <row r="1913" spans="1:8" x14ac:dyDescent="0.35">
      <c r="A1913" s="20" t="str">
        <f>B3&amp;C1888&amp;D1913</f>
        <v>DISTRIBUCION VOLUMEN X CRITERIO (Consumiciones)GALLETASMEDIA BAJA</v>
      </c>
      <c r="B1913" s="20">
        <v>0</v>
      </c>
      <c r="C1913" s="20">
        <v>0</v>
      </c>
      <c r="D1913" s="21" t="s">
        <v>160</v>
      </c>
      <c r="E1913" s="21">
        <v>21.233973457045625</v>
      </c>
      <c r="F1913" s="21">
        <v>23.849985554923904</v>
      </c>
      <c r="G1913" s="21">
        <v>24.450337348092603</v>
      </c>
      <c r="H1913" s="21">
        <v>22.50453652899996</v>
      </c>
    </row>
    <row r="1914" spans="1:8" x14ac:dyDescent="0.35">
      <c r="A1914" s="20" t="str">
        <f>B3&amp;C1888&amp;D1914</f>
        <v>DISTRIBUCION VOLUMEN X CRITERIO (Consumiciones)GALLETASBAJA</v>
      </c>
      <c r="B1914" s="20">
        <v>0</v>
      </c>
      <c r="C1914" s="20">
        <v>0</v>
      </c>
      <c r="D1914" s="21" t="s">
        <v>161</v>
      </c>
      <c r="E1914" s="21">
        <v>19.115976353702781</v>
      </c>
      <c r="F1914" s="21">
        <v>16.376672703569433</v>
      </c>
      <c r="G1914" s="21">
        <v>19.475465803176455</v>
      </c>
      <c r="H1914" s="21">
        <v>26.806955493108131</v>
      </c>
    </row>
    <row r="1915" spans="1:8" x14ac:dyDescent="0.35">
      <c r="A1915" s="20" t="str">
        <f>B3&amp;C1888&amp;D1915</f>
        <v>DISTRIBUCION VOLUMEN X CRITERIO (Consumiciones)GALLETASHOMBRE</v>
      </c>
      <c r="B1915" s="20">
        <v>0</v>
      </c>
      <c r="C1915" s="20">
        <v>0</v>
      </c>
      <c r="D1915" s="21" t="s">
        <v>162</v>
      </c>
      <c r="E1915" s="21">
        <v>36.48728135260923</v>
      </c>
      <c r="F1915" s="21">
        <v>38.604517632829982</v>
      </c>
      <c r="G1915" s="21">
        <v>38.599372533807227</v>
      </c>
      <c r="H1915" s="21">
        <v>34.258244370133234</v>
      </c>
    </row>
    <row r="1916" spans="1:8" x14ac:dyDescent="0.35">
      <c r="A1916" s="20" t="str">
        <f>B3&amp;C1888&amp;D1916</f>
        <v>DISTRIBUCION VOLUMEN X CRITERIO (Consumiciones)GALLETASMUJER</v>
      </c>
      <c r="B1916" s="20">
        <v>0</v>
      </c>
      <c r="C1916" s="20">
        <v>0</v>
      </c>
      <c r="D1916" s="21" t="s">
        <v>163</v>
      </c>
      <c r="E1916" s="21">
        <v>63.51271330431927</v>
      </c>
      <c r="F1916" s="21">
        <v>61.39546510901458</v>
      </c>
      <c r="G1916" s="21">
        <v>61.400627466192773</v>
      </c>
      <c r="H1916" s="21">
        <v>65.741755629866773</v>
      </c>
    </row>
    <row r="1917" spans="1:8" x14ac:dyDescent="0.35">
      <c r="A1917" s="20" t="str">
        <f>B3&amp;C1917&amp;D1917</f>
        <v>DISTRIBUCION VOLUMEN X CRITERIO (Consumiciones)BOLLERÍAT.ESPAÑA</v>
      </c>
      <c r="B1917" s="20">
        <v>0</v>
      </c>
      <c r="C1917" s="20" t="s">
        <v>112</v>
      </c>
      <c r="D1917" s="21" t="s">
        <v>135</v>
      </c>
      <c r="E1917" s="21">
        <v>100</v>
      </c>
      <c r="F1917" s="21">
        <v>100</v>
      </c>
      <c r="G1917" s="21">
        <v>100</v>
      </c>
      <c r="H1917" s="21">
        <v>100</v>
      </c>
    </row>
    <row r="1918" spans="1:8" x14ac:dyDescent="0.35">
      <c r="A1918" s="20" t="str">
        <f>B3&amp;C1917&amp;D1918</f>
        <v>DISTRIBUCION VOLUMEN X CRITERIO (Consumiciones)BOLLERÍABCN AM</v>
      </c>
      <c r="B1918" s="20">
        <v>0</v>
      </c>
      <c r="C1918" s="20">
        <v>0</v>
      </c>
      <c r="D1918" s="21" t="s">
        <v>136</v>
      </c>
      <c r="E1918" s="21">
        <v>11.425838583576096</v>
      </c>
      <c r="F1918" s="21">
        <v>11.72648971968421</v>
      </c>
      <c r="G1918" s="21">
        <v>10.6300458421724</v>
      </c>
      <c r="H1918" s="21">
        <v>11.891670364444989</v>
      </c>
    </row>
    <row r="1919" spans="1:8" x14ac:dyDescent="0.35">
      <c r="A1919" s="20" t="str">
        <f>B3&amp;C1917&amp;D1919</f>
        <v>DISTRIBUCION VOLUMEN X CRITERIO (Consumiciones)BOLLERÍAREST.CAT ARAGON</v>
      </c>
      <c r="B1919" s="20">
        <v>0</v>
      </c>
      <c r="C1919" s="20">
        <v>0</v>
      </c>
      <c r="D1919" s="21" t="s">
        <v>137</v>
      </c>
      <c r="E1919" s="21">
        <v>17.90444570052696</v>
      </c>
      <c r="F1919" s="21">
        <v>16.003732077404216</v>
      </c>
      <c r="G1919" s="21">
        <v>12.524700997065674</v>
      </c>
      <c r="H1919" s="21">
        <v>13.021925516039772</v>
      </c>
    </row>
    <row r="1920" spans="1:8" x14ac:dyDescent="0.35">
      <c r="A1920" s="20" t="str">
        <f>B3&amp;C1917&amp;D1920</f>
        <v>DISTRIBUCION VOLUMEN X CRITERIO (Consumiciones)BOLLERÍALEVANTE</v>
      </c>
      <c r="B1920" s="20">
        <v>0</v>
      </c>
      <c r="C1920" s="20">
        <v>0</v>
      </c>
      <c r="D1920" s="21" t="s">
        <v>138</v>
      </c>
      <c r="E1920" s="21">
        <v>12.797509202625989</v>
      </c>
      <c r="F1920" s="21">
        <v>13.766313586202767</v>
      </c>
      <c r="G1920" s="21">
        <v>15.584366197094202</v>
      </c>
      <c r="H1920" s="21">
        <v>18.03430668857186</v>
      </c>
    </row>
    <row r="1921" spans="1:8" x14ac:dyDescent="0.35">
      <c r="A1921" s="20" t="str">
        <f>B3&amp;C1917&amp;D1921</f>
        <v>DISTRIBUCION VOLUMEN X CRITERIO (Consumiciones)BOLLERÍAANDALUCIA</v>
      </c>
      <c r="B1921" s="20">
        <v>0</v>
      </c>
      <c r="C1921" s="20">
        <v>0</v>
      </c>
      <c r="D1921" s="21" t="s">
        <v>139</v>
      </c>
      <c r="E1921" s="21">
        <v>13.537784522291465</v>
      </c>
      <c r="F1921" s="21">
        <v>16.122968602661604</v>
      </c>
      <c r="G1921" s="21">
        <v>14.469846921353819</v>
      </c>
      <c r="H1921" s="21">
        <v>12.878255009443599</v>
      </c>
    </row>
    <row r="1922" spans="1:8" x14ac:dyDescent="0.35">
      <c r="A1922" s="20" t="str">
        <f>B3&amp;C1917&amp;D1922</f>
        <v>DISTRIBUCION VOLUMEN X CRITERIO (Consumiciones)BOLLERÍAMDD AM</v>
      </c>
      <c r="B1922" s="20">
        <v>0</v>
      </c>
      <c r="C1922" s="20">
        <v>0</v>
      </c>
      <c r="D1922" s="21" t="s">
        <v>140</v>
      </c>
      <c r="E1922" s="21">
        <v>17.077655123616815</v>
      </c>
      <c r="F1922" s="21">
        <v>16.160599897964655</v>
      </c>
      <c r="G1922" s="21">
        <v>15.477046092748504</v>
      </c>
      <c r="H1922" s="21">
        <v>16.38533664889016</v>
      </c>
    </row>
    <row r="1923" spans="1:8" x14ac:dyDescent="0.35">
      <c r="A1923" s="20" t="str">
        <f>B3&amp;C1917&amp;D1923</f>
        <v>DISTRIBUCION VOLUMEN X CRITERIO (Consumiciones)BOLLERÍARTO CENTRO</v>
      </c>
      <c r="B1923" s="20">
        <v>0</v>
      </c>
      <c r="C1923" s="20">
        <v>0</v>
      </c>
      <c r="D1923" s="21" t="s">
        <v>141</v>
      </c>
      <c r="E1923" s="21">
        <v>6.1460331353934192</v>
      </c>
      <c r="F1923" s="21">
        <v>6.9173559793901216</v>
      </c>
      <c r="G1923" s="21">
        <v>10.977521366820064</v>
      </c>
      <c r="H1923" s="21">
        <v>8.1716733117998199</v>
      </c>
    </row>
    <row r="1924" spans="1:8" x14ac:dyDescent="0.35">
      <c r="A1924" s="20" t="str">
        <f>B3&amp;C1917&amp;D1924</f>
        <v>DISTRIBUCION VOLUMEN X CRITERIO (Consumiciones)BOLLERÍANORTE-CENTRO</v>
      </c>
      <c r="B1924" s="20">
        <v>0</v>
      </c>
      <c r="C1924" s="20">
        <v>0</v>
      </c>
      <c r="D1924" s="21" t="s">
        <v>142</v>
      </c>
      <c r="E1924" s="21">
        <v>13.596917022286121</v>
      </c>
      <c r="F1924" s="21">
        <v>12.877461032614193</v>
      </c>
      <c r="G1924" s="21">
        <v>13.947465173392985</v>
      </c>
      <c r="H1924" s="21">
        <v>13.104986148410402</v>
      </c>
    </row>
    <row r="1925" spans="1:8" x14ac:dyDescent="0.35">
      <c r="A1925" s="20" t="str">
        <f>B3&amp;C1917&amp;D1925</f>
        <v>DISTRIBUCION VOLUMEN X CRITERIO (Consumiciones)BOLLERÍANOROESTE</v>
      </c>
      <c r="B1925" s="20">
        <v>0</v>
      </c>
      <c r="C1925" s="20">
        <v>0</v>
      </c>
      <c r="D1925" s="21" t="s">
        <v>143</v>
      </c>
      <c r="E1925" s="21">
        <v>7.5138048299619866</v>
      </c>
      <c r="F1925" s="21">
        <v>6.4250766781308855</v>
      </c>
      <c r="G1925" s="21">
        <v>6.3890152990281823</v>
      </c>
      <c r="H1925" s="21">
        <v>6.5118528330959258</v>
      </c>
    </row>
    <row r="1926" spans="1:8" x14ac:dyDescent="0.35">
      <c r="A1926" s="20" t="str">
        <f>B3&amp;C1917&amp;D1926</f>
        <v>DISTRIBUCION VOLUMEN X CRITERIO (Consumiciones)BOLLERÍA&lt;2MIL</v>
      </c>
      <c r="B1926" s="20">
        <v>0</v>
      </c>
      <c r="C1926" s="20">
        <v>0</v>
      </c>
      <c r="D1926" s="21" t="s">
        <v>144</v>
      </c>
      <c r="E1926" s="21">
        <v>4.2252503235442056</v>
      </c>
      <c r="F1926" s="21">
        <v>5.03310775257569</v>
      </c>
      <c r="G1926" s="21">
        <v>7.131279156297003</v>
      </c>
      <c r="H1926" s="21">
        <v>4.5805561958517282</v>
      </c>
    </row>
    <row r="1927" spans="1:8" x14ac:dyDescent="0.35">
      <c r="A1927" s="20" t="str">
        <f>B3&amp;C1917&amp;D1927</f>
        <v>DISTRIBUCION VOLUMEN X CRITERIO (Consumiciones)BOLLERÍA2-5MIL</v>
      </c>
      <c r="B1927" s="20">
        <v>0</v>
      </c>
      <c r="C1927" s="20">
        <v>0</v>
      </c>
      <c r="D1927" s="21" t="s">
        <v>145</v>
      </c>
      <c r="E1927" s="21">
        <v>3.4072459883963639</v>
      </c>
      <c r="F1927" s="21">
        <v>5.0032655677286906</v>
      </c>
      <c r="G1927" s="21">
        <v>5.106311803775557</v>
      </c>
      <c r="H1927" s="21">
        <v>3.9599489038220081</v>
      </c>
    </row>
    <row r="1928" spans="1:8" x14ac:dyDescent="0.35">
      <c r="A1928" s="20" t="str">
        <f>B3&amp;C1917&amp;D1928</f>
        <v>DISTRIBUCION VOLUMEN X CRITERIO (Consumiciones)BOLLERÍA5-10MIL</v>
      </c>
      <c r="B1928" s="20">
        <v>0</v>
      </c>
      <c r="C1928" s="20">
        <v>0</v>
      </c>
      <c r="D1928" s="21" t="s">
        <v>146</v>
      </c>
      <c r="E1928" s="21">
        <v>6.8711059759036495</v>
      </c>
      <c r="F1928" s="21">
        <v>6.9357992441233254</v>
      </c>
      <c r="G1928" s="21">
        <v>5.9677728833735495</v>
      </c>
      <c r="H1928" s="21">
        <v>6.2263588071950666</v>
      </c>
    </row>
    <row r="1929" spans="1:8" x14ac:dyDescent="0.35">
      <c r="A1929" s="20" t="str">
        <f>B3&amp;C1917&amp;D1929</f>
        <v>DISTRIBUCION VOLUMEN X CRITERIO (Consumiciones)BOLLERÍA10-30MIL</v>
      </c>
      <c r="B1929" s="20">
        <v>0</v>
      </c>
      <c r="C1929" s="20">
        <v>0</v>
      </c>
      <c r="D1929" s="21" t="s">
        <v>147</v>
      </c>
      <c r="E1929" s="21">
        <v>24.409468565426259</v>
      </c>
      <c r="F1929" s="21">
        <v>20.376212276215451</v>
      </c>
      <c r="G1929" s="21">
        <v>21.377250214441389</v>
      </c>
      <c r="H1929" s="21">
        <v>19.726541549715257</v>
      </c>
    </row>
    <row r="1930" spans="1:8" x14ac:dyDescent="0.35">
      <c r="A1930" s="20" t="str">
        <f>B3&amp;C1917&amp;D1930</f>
        <v>DISTRIBUCION VOLUMEN X CRITERIO (Consumiciones)BOLLERÍA30-100MIL</v>
      </c>
      <c r="B1930" s="20">
        <v>0</v>
      </c>
      <c r="C1930" s="20">
        <v>0</v>
      </c>
      <c r="D1930" s="21" t="s">
        <v>148</v>
      </c>
      <c r="E1930" s="21">
        <v>20.76926896710339</v>
      </c>
      <c r="F1930" s="21">
        <v>21.255314947401821</v>
      </c>
      <c r="G1930" s="21">
        <v>20.3896205949573</v>
      </c>
      <c r="H1930" s="21">
        <v>20.201639498727975</v>
      </c>
    </row>
    <row r="1931" spans="1:8" x14ac:dyDescent="0.35">
      <c r="A1931" s="20" t="str">
        <f>B3&amp;C1917&amp;D1931</f>
        <v>DISTRIBUCION VOLUMEN X CRITERIO (Consumiciones)BOLLERÍA100-200MIL</v>
      </c>
      <c r="B1931" s="20">
        <v>0</v>
      </c>
      <c r="C1931" s="20">
        <v>0</v>
      </c>
      <c r="D1931" s="21" t="s">
        <v>149</v>
      </c>
      <c r="E1931" s="21">
        <v>9.2917452807213738</v>
      </c>
      <c r="F1931" s="21">
        <v>8.0929797692972585</v>
      </c>
      <c r="G1931" s="21">
        <v>8.0133101986999087</v>
      </c>
      <c r="H1931" s="21">
        <v>8.7721218705139634</v>
      </c>
    </row>
    <row r="1932" spans="1:8" x14ac:dyDescent="0.35">
      <c r="A1932" s="20" t="str">
        <f>B3&amp;C1917&amp;D1932</f>
        <v>DISTRIBUCION VOLUMEN X CRITERIO (Consumiciones)BOLLERÍA200-500MIL</v>
      </c>
      <c r="B1932" s="20">
        <v>0</v>
      </c>
      <c r="C1932" s="20">
        <v>0</v>
      </c>
      <c r="D1932" s="21" t="s">
        <v>150</v>
      </c>
      <c r="E1932" s="21">
        <v>13.301082266356179</v>
      </c>
      <c r="F1932" s="21">
        <v>15.129891286021376</v>
      </c>
      <c r="G1932" s="21">
        <v>15.621204671445495</v>
      </c>
      <c r="H1932" s="21">
        <v>16.185076277477805</v>
      </c>
    </row>
    <row r="1933" spans="1:8" x14ac:dyDescent="0.35">
      <c r="A1933" s="20" t="str">
        <f>B3&amp;C1917&amp;D1933</f>
        <v>DISTRIBUCION VOLUMEN X CRITERIO (Consumiciones)BOLLERÍA&gt;500MIL</v>
      </c>
      <c r="B1933" s="20">
        <v>0</v>
      </c>
      <c r="C1933" s="20">
        <v>0</v>
      </c>
      <c r="D1933" s="21" t="s">
        <v>151</v>
      </c>
      <c r="E1933" s="21">
        <v>17.724820752827434</v>
      </c>
      <c r="F1933" s="21">
        <v>18.173429035339019</v>
      </c>
      <c r="G1933" s="21">
        <v>16.393263100491119</v>
      </c>
      <c r="H1933" s="21">
        <v>20.347768307915114</v>
      </c>
    </row>
    <row r="1934" spans="1:8" x14ac:dyDescent="0.35">
      <c r="A1934" s="20" t="str">
        <f>B3&amp;C1917&amp;D1934</f>
        <v>DISTRIBUCION VOLUMEN X CRITERIO (Consumiciones)BOLLERÍADE 15 A 19 AÑOS</v>
      </c>
      <c r="B1934" s="20">
        <v>0</v>
      </c>
      <c r="C1934" s="20">
        <v>0</v>
      </c>
      <c r="D1934" s="21" t="s">
        <v>152</v>
      </c>
      <c r="E1934" s="21">
        <v>3.6982753971212583</v>
      </c>
      <c r="F1934" s="21">
        <v>4.1890426750824394</v>
      </c>
      <c r="G1934" s="21">
        <v>4.0039205377098108</v>
      </c>
      <c r="H1934" s="21">
        <v>4.9073523135594304</v>
      </c>
    </row>
    <row r="1935" spans="1:8" x14ac:dyDescent="0.35">
      <c r="A1935" s="20" t="str">
        <f>B3&amp;C1917&amp;D1935</f>
        <v>DISTRIBUCION VOLUMEN X CRITERIO (Consumiciones)BOLLERÍADE 20 A 24 AÑOS</v>
      </c>
      <c r="B1935" s="20">
        <v>0</v>
      </c>
      <c r="C1935" s="20">
        <v>0</v>
      </c>
      <c r="D1935" s="21" t="s">
        <v>153</v>
      </c>
      <c r="E1935" s="21">
        <v>2.9438523987414147</v>
      </c>
      <c r="F1935" s="21">
        <v>2.9458702006573834</v>
      </c>
      <c r="G1935" s="21">
        <v>4.3400522864596125</v>
      </c>
      <c r="H1935" s="21">
        <v>4.0519428904356705</v>
      </c>
    </row>
    <row r="1936" spans="1:8" x14ac:dyDescent="0.35">
      <c r="A1936" s="20" t="str">
        <f>B3&amp;C1917&amp;D1936</f>
        <v>DISTRIBUCION VOLUMEN X CRITERIO (Consumiciones)BOLLERÍADE 25 A 34 AÑOS</v>
      </c>
      <c r="B1936" s="20">
        <v>0</v>
      </c>
      <c r="C1936" s="20">
        <v>0</v>
      </c>
      <c r="D1936" s="21" t="s">
        <v>154</v>
      </c>
      <c r="E1936" s="21">
        <v>9.1001218146606675</v>
      </c>
      <c r="F1936" s="21">
        <v>9.722856135742429</v>
      </c>
      <c r="G1936" s="21">
        <v>8.8224564158528214</v>
      </c>
      <c r="H1936" s="21">
        <v>8.9115343622775089</v>
      </c>
    </row>
    <row r="1937" spans="1:8" x14ac:dyDescent="0.35">
      <c r="A1937" s="20" t="str">
        <f>B3&amp;C1917&amp;D1937</f>
        <v>DISTRIBUCION VOLUMEN X CRITERIO (Consumiciones)BOLLERÍADE 35 A 49 AÑOS</v>
      </c>
      <c r="B1937" s="20">
        <v>0</v>
      </c>
      <c r="C1937" s="20">
        <v>0</v>
      </c>
      <c r="D1937" s="21" t="s">
        <v>155</v>
      </c>
      <c r="E1937" s="21">
        <v>32.126909635475506</v>
      </c>
      <c r="F1937" s="21">
        <v>30.432540347749853</v>
      </c>
      <c r="G1937" s="21">
        <v>32.210027588618416</v>
      </c>
      <c r="H1937" s="21">
        <v>30.922055832159877</v>
      </c>
    </row>
    <row r="1938" spans="1:8" x14ac:dyDescent="0.35">
      <c r="A1938" s="20" t="str">
        <f>B3&amp;C1917&amp;D1938</f>
        <v>DISTRIBUCION VOLUMEN X CRITERIO (Consumiciones)BOLLERÍADE 50 A 59 AÑOS</v>
      </c>
      <c r="B1938" s="20">
        <v>0</v>
      </c>
      <c r="C1938" s="20">
        <v>0</v>
      </c>
      <c r="D1938" s="21" t="s">
        <v>156</v>
      </c>
      <c r="E1938" s="21">
        <v>24.34345057905325</v>
      </c>
      <c r="F1938" s="21">
        <v>23.15950531052005</v>
      </c>
      <c r="G1938" s="21">
        <v>22.521363664192673</v>
      </c>
      <c r="H1938" s="21">
        <v>25.400982082104047</v>
      </c>
    </row>
    <row r="1939" spans="1:8" x14ac:dyDescent="0.35">
      <c r="A1939" s="20" t="str">
        <f>B3&amp;C1917&amp;D1939</f>
        <v>DISTRIBUCION VOLUMEN X CRITERIO (Consumiciones)BOLLERÍADE 60 A 75 AÑOS</v>
      </c>
      <c r="B1939" s="20">
        <v>0</v>
      </c>
      <c r="C1939" s="20">
        <v>0</v>
      </c>
      <c r="D1939" s="21" t="s">
        <v>157</v>
      </c>
      <c r="E1939" s="21">
        <v>27.787379364401655</v>
      </c>
      <c r="F1939" s="21">
        <v>29.550182055218933</v>
      </c>
      <c r="G1939" s="21">
        <v>28.102188974777658</v>
      </c>
      <c r="H1939" s="21">
        <v>25.806129259115195</v>
      </c>
    </row>
    <row r="1940" spans="1:8" x14ac:dyDescent="0.35">
      <c r="A1940" s="20" t="str">
        <f>B3&amp;C1917&amp;D1940</f>
        <v>DISTRIBUCION VOLUMEN X CRITERIO (Consumiciones)BOLLERÍAALTA Y MEDIA ALTA</v>
      </c>
      <c r="B1940" s="20">
        <v>0</v>
      </c>
      <c r="C1940" s="20">
        <v>0</v>
      </c>
      <c r="D1940" s="21" t="s">
        <v>158</v>
      </c>
      <c r="E1940" s="21">
        <v>22.51786056676249</v>
      </c>
      <c r="F1940" s="21">
        <v>18.40450779832906</v>
      </c>
      <c r="G1940" s="21">
        <v>17.632147336224531</v>
      </c>
      <c r="H1940" s="21">
        <v>17.67257104869428</v>
      </c>
    </row>
    <row r="1941" spans="1:8" x14ac:dyDescent="0.35">
      <c r="A1941" s="20" t="str">
        <f>B3&amp;C1917&amp;D1941</f>
        <v>DISTRIBUCION VOLUMEN X CRITERIO (Consumiciones)BOLLERÍAMEDIA</v>
      </c>
      <c r="B1941" s="20">
        <v>0</v>
      </c>
      <c r="C1941" s="20">
        <v>0</v>
      </c>
      <c r="D1941" s="21" t="s">
        <v>159</v>
      </c>
      <c r="E1941" s="21">
        <v>36.242422816857705</v>
      </c>
      <c r="F1941" s="21">
        <v>36.365520883646475</v>
      </c>
      <c r="G1941" s="21">
        <v>40.592098079400444</v>
      </c>
      <c r="H1941" s="21">
        <v>35.977535548392211</v>
      </c>
    </row>
    <row r="1942" spans="1:8" x14ac:dyDescent="0.35">
      <c r="A1942" s="20" t="str">
        <f>B3&amp;C1917&amp;D1942</f>
        <v>DISTRIBUCION VOLUMEN X CRITERIO (Consumiciones)BOLLERÍAMEDIA BAJA</v>
      </c>
      <c r="B1942" s="20">
        <v>0</v>
      </c>
      <c r="C1942" s="20">
        <v>0</v>
      </c>
      <c r="D1942" s="21" t="s">
        <v>160</v>
      </c>
      <c r="E1942" s="21">
        <v>25.870215709600693</v>
      </c>
      <c r="F1942" s="21">
        <v>24.785842219780641</v>
      </c>
      <c r="G1942" s="21">
        <v>22.196908635660453</v>
      </c>
      <c r="H1942" s="21">
        <v>27.195901611818375</v>
      </c>
    </row>
    <row r="1943" spans="1:8" x14ac:dyDescent="0.35">
      <c r="A1943" s="20" t="str">
        <f>B3&amp;C1917&amp;D1943</f>
        <v>DISTRIBUCION VOLUMEN X CRITERIO (Consumiciones)BOLLERÍABAJA</v>
      </c>
      <c r="B1943" s="20">
        <v>0</v>
      </c>
      <c r="C1943" s="20">
        <v>0</v>
      </c>
      <c r="D1943" s="21" t="s">
        <v>161</v>
      </c>
      <c r="E1943" s="21">
        <v>15.369486651113737</v>
      </c>
      <c r="F1943" s="21">
        <v>20.444121820401779</v>
      </c>
      <c r="G1943" s="21">
        <v>19.578861728066229</v>
      </c>
      <c r="H1943" s="21">
        <v>19.153991791095141</v>
      </c>
    </row>
    <row r="1944" spans="1:8" x14ac:dyDescent="0.35">
      <c r="A1944" s="20" t="str">
        <f>B3&amp;C1917&amp;D1944</f>
        <v>DISTRIBUCION VOLUMEN X CRITERIO (Consumiciones)BOLLERÍAHOMBRE</v>
      </c>
      <c r="B1944" s="20">
        <v>0</v>
      </c>
      <c r="C1944" s="20">
        <v>0</v>
      </c>
      <c r="D1944" s="21" t="s">
        <v>162</v>
      </c>
      <c r="E1944" s="21">
        <v>42.074995254051402</v>
      </c>
      <c r="F1944" s="21">
        <v>38.289243761858337</v>
      </c>
      <c r="G1944" s="21">
        <v>41.527655838454784</v>
      </c>
      <c r="H1944" s="21">
        <v>43.136575662739141</v>
      </c>
    </row>
    <row r="1945" spans="1:8" x14ac:dyDescent="0.35">
      <c r="A1945" s="20" t="str">
        <f>B3&amp;C1917&amp;D1945</f>
        <v>DISTRIBUCION VOLUMEN X CRITERIO (Consumiciones)BOLLERÍAMUJER</v>
      </c>
      <c r="B1945" s="20">
        <v>0</v>
      </c>
      <c r="C1945" s="20">
        <v>0</v>
      </c>
      <c r="D1945" s="21" t="s">
        <v>163</v>
      </c>
      <c r="E1945" s="21">
        <v>57.924997618115903</v>
      </c>
      <c r="F1945" s="21">
        <v>61.710751386246976</v>
      </c>
      <c r="G1945" s="21">
        <v>58.472344161545223</v>
      </c>
      <c r="H1945" s="21">
        <v>56.863440639002171</v>
      </c>
    </row>
    <row r="1946" spans="1:8" x14ac:dyDescent="0.35">
      <c r="A1946" s="20" t="str">
        <f>B3&amp;C1946&amp;D1946</f>
        <v>DISTRIBUCION VOLUMEN X CRITERIO (Consumiciones)BOLLERIA SALADAT.ESPAÑA</v>
      </c>
      <c r="B1946" s="20">
        <v>0</v>
      </c>
      <c r="C1946" s="20" t="s">
        <v>113</v>
      </c>
      <c r="D1946" s="21" t="s">
        <v>135</v>
      </c>
      <c r="E1946" s="21" t="s">
        <v>279</v>
      </c>
      <c r="F1946" s="21" t="s">
        <v>279</v>
      </c>
      <c r="G1946" s="21">
        <v>100</v>
      </c>
      <c r="H1946" s="21">
        <v>100</v>
      </c>
    </row>
    <row r="1947" spans="1:8" x14ac:dyDescent="0.35">
      <c r="A1947" s="20" t="str">
        <f>B3&amp;C1946&amp;D1947</f>
        <v>DISTRIBUCION VOLUMEN X CRITERIO (Consumiciones)BOLLERIA SALADABCN AM</v>
      </c>
      <c r="B1947" s="20">
        <v>0</v>
      </c>
      <c r="C1947" s="20">
        <v>0</v>
      </c>
      <c r="D1947" s="21" t="s">
        <v>136</v>
      </c>
      <c r="E1947" s="21" t="s">
        <v>279</v>
      </c>
      <c r="F1947" s="21" t="s">
        <v>279</v>
      </c>
      <c r="G1947" s="21">
        <v>13.984792026417036</v>
      </c>
      <c r="H1947" s="21">
        <v>12.583411234418293</v>
      </c>
    </row>
    <row r="1948" spans="1:8" x14ac:dyDescent="0.35">
      <c r="A1948" s="20" t="str">
        <f>B3&amp;C1946&amp;D1948</f>
        <v>DISTRIBUCION VOLUMEN X CRITERIO (Consumiciones)BOLLERIA SALADAREST.CAT ARAGON</v>
      </c>
      <c r="B1948" s="20">
        <v>0</v>
      </c>
      <c r="C1948" s="20">
        <v>0</v>
      </c>
      <c r="D1948" s="21" t="s">
        <v>137</v>
      </c>
      <c r="E1948" s="21" t="s">
        <v>279</v>
      </c>
      <c r="F1948" s="21" t="s">
        <v>279</v>
      </c>
      <c r="G1948" s="21">
        <v>11.942869575515218</v>
      </c>
      <c r="H1948" s="21">
        <v>10.61468172657767</v>
      </c>
    </row>
    <row r="1949" spans="1:8" x14ac:dyDescent="0.35">
      <c r="A1949" s="20" t="str">
        <f>B3&amp;C1946&amp;D1949</f>
        <v>DISTRIBUCION VOLUMEN X CRITERIO (Consumiciones)BOLLERIA SALADALEVANTE</v>
      </c>
      <c r="B1949" s="20">
        <v>0</v>
      </c>
      <c r="C1949" s="20">
        <v>0</v>
      </c>
      <c r="D1949" s="21" t="s">
        <v>138</v>
      </c>
      <c r="E1949" s="21" t="s">
        <v>279</v>
      </c>
      <c r="F1949" s="21" t="s">
        <v>279</v>
      </c>
      <c r="G1949" s="21">
        <v>26.437517040807052</v>
      </c>
      <c r="H1949" s="21">
        <v>34.559010007968141</v>
      </c>
    </row>
    <row r="1950" spans="1:8" x14ac:dyDescent="0.35">
      <c r="A1950" s="20" t="str">
        <f>B3&amp;C1946&amp;D1950</f>
        <v>DISTRIBUCION VOLUMEN X CRITERIO (Consumiciones)BOLLERIA SALADAANDALUCIA</v>
      </c>
      <c r="B1950" s="20">
        <v>0</v>
      </c>
      <c r="C1950" s="20">
        <v>0</v>
      </c>
      <c r="D1950" s="21" t="s">
        <v>139</v>
      </c>
      <c r="E1950" s="21" t="s">
        <v>279</v>
      </c>
      <c r="F1950" s="21" t="s">
        <v>279</v>
      </c>
      <c r="G1950" s="21">
        <v>16.842271666955845</v>
      </c>
      <c r="H1950" s="21">
        <v>9.4085838221637061</v>
      </c>
    </row>
    <row r="1951" spans="1:8" x14ac:dyDescent="0.35">
      <c r="A1951" s="20" t="str">
        <f>B3&amp;C1946&amp;D1951</f>
        <v>DISTRIBUCION VOLUMEN X CRITERIO (Consumiciones)BOLLERIA SALADAMDD AM</v>
      </c>
      <c r="B1951" s="20">
        <v>0</v>
      </c>
      <c r="C1951" s="20">
        <v>0</v>
      </c>
      <c r="D1951" s="21" t="s">
        <v>140</v>
      </c>
      <c r="E1951" s="21" t="s">
        <v>279</v>
      </c>
      <c r="F1951" s="21" t="s">
        <v>279</v>
      </c>
      <c r="G1951" s="21">
        <v>11.588767801618841</v>
      </c>
      <c r="H1951" s="21">
        <v>10.32048395612461</v>
      </c>
    </row>
    <row r="1952" spans="1:8" x14ac:dyDescent="0.35">
      <c r="A1952" s="20" t="str">
        <f>B3&amp;C1946&amp;D1952</f>
        <v>DISTRIBUCION VOLUMEN X CRITERIO (Consumiciones)BOLLERIA SALADARTO CENTRO</v>
      </c>
      <c r="B1952" s="20">
        <v>0</v>
      </c>
      <c r="C1952" s="20">
        <v>0</v>
      </c>
      <c r="D1952" s="21" t="s">
        <v>141</v>
      </c>
      <c r="E1952" s="21" t="s">
        <v>279</v>
      </c>
      <c r="F1952" s="21" t="s">
        <v>279</v>
      </c>
      <c r="G1952" s="21">
        <v>8.1603309290303745</v>
      </c>
      <c r="H1952" s="21">
        <v>8.2655308526629394</v>
      </c>
    </row>
    <row r="1953" spans="1:8" x14ac:dyDescent="0.35">
      <c r="A1953" s="20" t="str">
        <f>B3&amp;C1946&amp;D1953</f>
        <v>DISTRIBUCION VOLUMEN X CRITERIO (Consumiciones)BOLLERIA SALADANORTE-CENTRO</v>
      </c>
      <c r="B1953" s="20">
        <v>0</v>
      </c>
      <c r="C1953" s="20">
        <v>0</v>
      </c>
      <c r="D1953" s="21" t="s">
        <v>142</v>
      </c>
      <c r="E1953" s="21" t="s">
        <v>279</v>
      </c>
      <c r="F1953" s="21" t="s">
        <v>279</v>
      </c>
      <c r="G1953" s="21">
        <v>0</v>
      </c>
      <c r="H1953" s="21">
        <v>2.884753756757461</v>
      </c>
    </row>
    <row r="1954" spans="1:8" x14ac:dyDescent="0.35">
      <c r="A1954" s="20" t="str">
        <f>B3&amp;C1946&amp;D1954</f>
        <v>DISTRIBUCION VOLUMEN X CRITERIO (Consumiciones)BOLLERIA SALADANOROESTE</v>
      </c>
      <c r="B1954" s="20">
        <v>0</v>
      </c>
      <c r="C1954" s="20">
        <v>0</v>
      </c>
      <c r="D1954" s="21" t="s">
        <v>143</v>
      </c>
      <c r="E1954" s="21" t="s">
        <v>279</v>
      </c>
      <c r="F1954" s="21" t="s">
        <v>279</v>
      </c>
      <c r="G1954" s="21">
        <v>8.7928195891478644</v>
      </c>
      <c r="H1954" s="21">
        <v>11.363549243281893</v>
      </c>
    </row>
    <row r="1955" spans="1:8" x14ac:dyDescent="0.35">
      <c r="A1955" s="20" t="str">
        <f>B3&amp;C1946&amp;D1955</f>
        <v>DISTRIBUCION VOLUMEN X CRITERIO (Consumiciones)BOLLERIA SALADA&lt;2MIL</v>
      </c>
      <c r="B1955" s="20">
        <v>0</v>
      </c>
      <c r="C1955" s="20">
        <v>0</v>
      </c>
      <c r="D1955" s="21" t="s">
        <v>144</v>
      </c>
      <c r="E1955" s="21" t="s">
        <v>279</v>
      </c>
      <c r="F1955" s="21" t="s">
        <v>279</v>
      </c>
      <c r="G1955" s="21">
        <v>0</v>
      </c>
      <c r="H1955" s="21">
        <v>0</v>
      </c>
    </row>
    <row r="1956" spans="1:8" x14ac:dyDescent="0.35">
      <c r="A1956" s="20" t="str">
        <f>B3&amp;C1946&amp;D1956</f>
        <v>DISTRIBUCION VOLUMEN X CRITERIO (Consumiciones)BOLLERIA SALADA2-5MIL</v>
      </c>
      <c r="B1956" s="20">
        <v>0</v>
      </c>
      <c r="C1956" s="20">
        <v>0</v>
      </c>
      <c r="D1956" s="21" t="s">
        <v>145</v>
      </c>
      <c r="E1956" s="21" t="s">
        <v>279</v>
      </c>
      <c r="F1956" s="21" t="s">
        <v>279</v>
      </c>
      <c r="G1956" s="21">
        <v>0</v>
      </c>
      <c r="H1956" s="21">
        <v>3.8556641542395478</v>
      </c>
    </row>
    <row r="1957" spans="1:8" x14ac:dyDescent="0.35">
      <c r="A1957" s="20" t="str">
        <f>B3&amp;C1946&amp;D1957</f>
        <v>DISTRIBUCION VOLUMEN X CRITERIO (Consumiciones)BOLLERIA SALADA5-10MIL</v>
      </c>
      <c r="B1957" s="20">
        <v>0</v>
      </c>
      <c r="C1957" s="20">
        <v>0</v>
      </c>
      <c r="D1957" s="21" t="s">
        <v>146</v>
      </c>
      <c r="E1957" s="21" t="s">
        <v>279</v>
      </c>
      <c r="F1957" s="21" t="s">
        <v>279</v>
      </c>
      <c r="G1957" s="21">
        <v>5.5933285412518341</v>
      </c>
      <c r="H1957" s="21">
        <v>7.1345450977004825</v>
      </c>
    </row>
    <row r="1958" spans="1:8" x14ac:dyDescent="0.35">
      <c r="A1958" s="20" t="str">
        <f>B3&amp;C1946&amp;D1958</f>
        <v>DISTRIBUCION VOLUMEN X CRITERIO (Consumiciones)BOLLERIA SALADA10-30MIL</v>
      </c>
      <c r="B1958" s="20">
        <v>0</v>
      </c>
      <c r="C1958" s="20">
        <v>0</v>
      </c>
      <c r="D1958" s="21" t="s">
        <v>147</v>
      </c>
      <c r="E1958" s="21" t="s">
        <v>279</v>
      </c>
      <c r="F1958" s="21" t="s">
        <v>279</v>
      </c>
      <c r="G1958" s="21">
        <v>21.129928752213583</v>
      </c>
      <c r="H1958" s="21">
        <v>18.257056713863907</v>
      </c>
    </row>
    <row r="1959" spans="1:8" x14ac:dyDescent="0.35">
      <c r="A1959" s="20" t="str">
        <f>B3&amp;C1946&amp;D1959</f>
        <v>DISTRIBUCION VOLUMEN X CRITERIO (Consumiciones)BOLLERIA SALADA30-100MIL</v>
      </c>
      <c r="B1959" s="20">
        <v>0</v>
      </c>
      <c r="C1959" s="20">
        <v>0</v>
      </c>
      <c r="D1959" s="21" t="s">
        <v>148</v>
      </c>
      <c r="E1959" s="21" t="s">
        <v>279</v>
      </c>
      <c r="F1959" s="21" t="s">
        <v>279</v>
      </c>
      <c r="G1959" s="21">
        <v>20.172669161853928</v>
      </c>
      <c r="H1959" s="21">
        <v>25.419661535332001</v>
      </c>
    </row>
    <row r="1960" spans="1:8" x14ac:dyDescent="0.35">
      <c r="A1960" s="20" t="str">
        <f>B3&amp;C1946&amp;D1960</f>
        <v>DISTRIBUCION VOLUMEN X CRITERIO (Consumiciones)BOLLERIA SALADA100-200MIL</v>
      </c>
      <c r="B1960" s="20">
        <v>0</v>
      </c>
      <c r="C1960" s="20">
        <v>0</v>
      </c>
      <c r="D1960" s="21" t="s">
        <v>149</v>
      </c>
      <c r="E1960" s="21" t="s">
        <v>279</v>
      </c>
      <c r="F1960" s="21" t="s">
        <v>279</v>
      </c>
      <c r="G1960" s="21">
        <v>7.7904813838650053</v>
      </c>
      <c r="H1960" s="21">
        <v>8.7300751683711209</v>
      </c>
    </row>
    <row r="1961" spans="1:8" x14ac:dyDescent="0.35">
      <c r="A1961" s="20" t="str">
        <f>B3&amp;C1946&amp;D1961</f>
        <v>DISTRIBUCION VOLUMEN X CRITERIO (Consumiciones)BOLLERIA SALADA200-500MIL</v>
      </c>
      <c r="B1961" s="20">
        <v>0</v>
      </c>
      <c r="C1961" s="20">
        <v>0</v>
      </c>
      <c r="D1961" s="21" t="s">
        <v>150</v>
      </c>
      <c r="E1961" s="21" t="s">
        <v>279</v>
      </c>
      <c r="F1961" s="21" t="s">
        <v>279</v>
      </c>
      <c r="G1961" s="21">
        <v>22.42097058928832</v>
      </c>
      <c r="H1961" s="21">
        <v>20.264390063893373</v>
      </c>
    </row>
    <row r="1962" spans="1:8" x14ac:dyDescent="0.35">
      <c r="A1962" s="20" t="str">
        <f>B3&amp;C1946&amp;D1962</f>
        <v>DISTRIBUCION VOLUMEN X CRITERIO (Consumiciones)BOLLERIA SALADA&gt;500MIL</v>
      </c>
      <c r="B1962" s="20">
        <v>0</v>
      </c>
      <c r="C1962" s="20">
        <v>0</v>
      </c>
      <c r="D1962" s="21" t="s">
        <v>151</v>
      </c>
      <c r="E1962" s="21" t="s">
        <v>279</v>
      </c>
      <c r="F1962" s="21" t="s">
        <v>279</v>
      </c>
      <c r="G1962" s="21">
        <v>13.484052558668571</v>
      </c>
      <c r="H1962" s="21">
        <v>14.576612501348043</v>
      </c>
    </row>
    <row r="1963" spans="1:8" x14ac:dyDescent="0.35">
      <c r="A1963" s="20" t="str">
        <f>B3&amp;C1946&amp;D1963</f>
        <v>DISTRIBUCION VOLUMEN X CRITERIO (Consumiciones)BOLLERIA SALADADE 15 A 19 AÑOS</v>
      </c>
      <c r="B1963" s="20">
        <v>0</v>
      </c>
      <c r="C1963" s="20">
        <v>0</v>
      </c>
      <c r="D1963" s="21" t="s">
        <v>152</v>
      </c>
      <c r="E1963" s="21" t="s">
        <v>279</v>
      </c>
      <c r="F1963" s="21" t="s">
        <v>279</v>
      </c>
      <c r="G1963" s="21">
        <v>0</v>
      </c>
      <c r="H1963" s="21">
        <v>0</v>
      </c>
    </row>
    <row r="1964" spans="1:8" x14ac:dyDescent="0.35">
      <c r="A1964" s="20" t="str">
        <f>B3&amp;C1946&amp;D1964</f>
        <v>DISTRIBUCION VOLUMEN X CRITERIO (Consumiciones)BOLLERIA SALADADE 20 A 24 AÑOS</v>
      </c>
      <c r="B1964" s="20">
        <v>0</v>
      </c>
      <c r="C1964" s="20">
        <v>0</v>
      </c>
      <c r="D1964" s="21" t="s">
        <v>153</v>
      </c>
      <c r="E1964" s="21" t="s">
        <v>279</v>
      </c>
      <c r="F1964" s="21" t="s">
        <v>279</v>
      </c>
      <c r="G1964" s="21">
        <v>8.2444512378166834</v>
      </c>
      <c r="H1964" s="21">
        <v>8.2175277696710669</v>
      </c>
    </row>
    <row r="1965" spans="1:8" x14ac:dyDescent="0.35">
      <c r="A1965" s="20" t="str">
        <f>B3&amp;C1946&amp;D1965</f>
        <v>DISTRIBUCION VOLUMEN X CRITERIO (Consumiciones)BOLLERIA SALADADE 25 A 34 AÑOS</v>
      </c>
      <c r="B1965" s="20">
        <v>0</v>
      </c>
      <c r="C1965" s="20">
        <v>0</v>
      </c>
      <c r="D1965" s="21" t="s">
        <v>154</v>
      </c>
      <c r="E1965" s="21" t="s">
        <v>279</v>
      </c>
      <c r="F1965" s="21" t="s">
        <v>279</v>
      </c>
      <c r="G1965" s="21">
        <v>16.887956177240916</v>
      </c>
      <c r="H1965" s="21">
        <v>14.368801880461488</v>
      </c>
    </row>
    <row r="1966" spans="1:8" x14ac:dyDescent="0.35">
      <c r="A1966" s="20" t="str">
        <f>B3&amp;C1946&amp;D1966</f>
        <v>DISTRIBUCION VOLUMEN X CRITERIO (Consumiciones)BOLLERIA SALADADE 35 A 49 AÑOS</v>
      </c>
      <c r="B1966" s="20">
        <v>0</v>
      </c>
      <c r="C1966" s="20">
        <v>0</v>
      </c>
      <c r="D1966" s="21" t="s">
        <v>155</v>
      </c>
      <c r="E1966" s="21" t="s">
        <v>279</v>
      </c>
      <c r="F1966" s="21" t="s">
        <v>279</v>
      </c>
      <c r="G1966" s="21">
        <v>31.234759666096572</v>
      </c>
      <c r="H1966" s="21">
        <v>28.173173984087224</v>
      </c>
    </row>
    <row r="1967" spans="1:8" x14ac:dyDescent="0.35">
      <c r="A1967" s="20" t="str">
        <f>B3&amp;C1946&amp;D1967</f>
        <v>DISTRIBUCION VOLUMEN X CRITERIO (Consumiciones)BOLLERIA SALADADE 50 A 59 AÑOS</v>
      </c>
      <c r="B1967" s="20">
        <v>0</v>
      </c>
      <c r="C1967" s="20">
        <v>0</v>
      </c>
      <c r="D1967" s="21" t="s">
        <v>156</v>
      </c>
      <c r="E1967" s="21" t="s">
        <v>279</v>
      </c>
      <c r="F1967" s="21" t="s">
        <v>279</v>
      </c>
      <c r="G1967" s="21">
        <v>18.32455611279568</v>
      </c>
      <c r="H1967" s="21">
        <v>24.199441769939909</v>
      </c>
    </row>
    <row r="1968" spans="1:8" x14ac:dyDescent="0.35">
      <c r="A1968" s="20" t="str">
        <f>B3&amp;C1946&amp;D1968</f>
        <v>DISTRIBUCION VOLUMEN X CRITERIO (Consumiciones)BOLLERIA SALADADE 60 A 75 AÑOS</v>
      </c>
      <c r="B1968" s="20">
        <v>0</v>
      </c>
      <c r="C1968" s="20">
        <v>0</v>
      </c>
      <c r="D1968" s="21" t="s">
        <v>157</v>
      </c>
      <c r="E1968" s="21" t="s">
        <v>279</v>
      </c>
      <c r="F1968" s="21" t="s">
        <v>279</v>
      </c>
      <c r="G1968" s="21">
        <v>23.30889922583097</v>
      </c>
      <c r="H1968" s="21">
        <v>22.678737629316227</v>
      </c>
    </row>
    <row r="1969" spans="1:8" x14ac:dyDescent="0.35">
      <c r="A1969" s="20" t="str">
        <f>B3&amp;C1946&amp;D1969</f>
        <v>DISTRIBUCION VOLUMEN X CRITERIO (Consumiciones)BOLLERIA SALADAALTA Y MEDIA ALTA</v>
      </c>
      <c r="B1969" s="20">
        <v>0</v>
      </c>
      <c r="C1969" s="20">
        <v>0</v>
      </c>
      <c r="D1969" s="21" t="s">
        <v>158</v>
      </c>
      <c r="E1969" s="21" t="s">
        <v>279</v>
      </c>
      <c r="F1969" s="21" t="s">
        <v>279</v>
      </c>
      <c r="G1969" s="21">
        <v>13.874397891484138</v>
      </c>
      <c r="H1969" s="21">
        <v>17.00082952516712</v>
      </c>
    </row>
    <row r="1970" spans="1:8" x14ac:dyDescent="0.35">
      <c r="A1970" s="20" t="str">
        <f>B3&amp;C1946&amp;D1970</f>
        <v>DISTRIBUCION VOLUMEN X CRITERIO (Consumiciones)BOLLERIA SALADAMEDIA</v>
      </c>
      <c r="B1970" s="20">
        <v>0</v>
      </c>
      <c r="C1970" s="20">
        <v>0</v>
      </c>
      <c r="D1970" s="21" t="s">
        <v>159</v>
      </c>
      <c r="E1970" s="21" t="s">
        <v>279</v>
      </c>
      <c r="F1970" s="21" t="s">
        <v>279</v>
      </c>
      <c r="G1970" s="21">
        <v>28.33763243633279</v>
      </c>
      <c r="H1970" s="21">
        <v>32.539507222184461</v>
      </c>
    </row>
    <row r="1971" spans="1:8" x14ac:dyDescent="0.35">
      <c r="A1971" s="20" t="str">
        <f>B3&amp;C1946&amp;D1971</f>
        <v>DISTRIBUCION VOLUMEN X CRITERIO (Consumiciones)BOLLERIA SALADAMEDIA BAJA</v>
      </c>
      <c r="B1971" s="20">
        <v>0</v>
      </c>
      <c r="C1971" s="20">
        <v>0</v>
      </c>
      <c r="D1971" s="21" t="s">
        <v>160</v>
      </c>
      <c r="E1971" s="21" t="s">
        <v>279</v>
      </c>
      <c r="F1971" s="21" t="s">
        <v>279</v>
      </c>
      <c r="G1971" s="21">
        <v>27.720968661439443</v>
      </c>
      <c r="H1971" s="21">
        <v>24.307280041665368</v>
      </c>
    </row>
    <row r="1972" spans="1:8" x14ac:dyDescent="0.35">
      <c r="A1972" s="20" t="str">
        <f>B3&amp;C1946&amp;D1972</f>
        <v>DISTRIBUCION VOLUMEN X CRITERIO (Consumiciones)BOLLERIA SALADABAJA</v>
      </c>
      <c r="B1972" s="20">
        <v>0</v>
      </c>
      <c r="C1972" s="20">
        <v>0</v>
      </c>
      <c r="D1972" s="21" t="s">
        <v>161</v>
      </c>
      <c r="E1972" s="21" t="s">
        <v>279</v>
      </c>
      <c r="F1972" s="21" t="s">
        <v>279</v>
      </c>
      <c r="G1972" s="21">
        <v>30.066984486324667</v>
      </c>
      <c r="H1972" s="21">
        <v>26.152388322043851</v>
      </c>
    </row>
    <row r="1973" spans="1:8" x14ac:dyDescent="0.35">
      <c r="A1973" s="20" t="str">
        <f>B3&amp;C1946&amp;D1973</f>
        <v>DISTRIBUCION VOLUMEN X CRITERIO (Consumiciones)BOLLERIA SALADAHOMBRE</v>
      </c>
      <c r="B1973" s="20">
        <v>0</v>
      </c>
      <c r="C1973" s="20">
        <v>0</v>
      </c>
      <c r="D1973" s="21" t="s">
        <v>162</v>
      </c>
      <c r="E1973" s="21" t="s">
        <v>279</v>
      </c>
      <c r="F1973" s="21" t="s">
        <v>279</v>
      </c>
      <c r="G1973" s="21">
        <v>32.461532529695759</v>
      </c>
      <c r="H1973" s="21">
        <v>37.914237422062712</v>
      </c>
    </row>
    <row r="1974" spans="1:8" x14ac:dyDescent="0.35">
      <c r="A1974" s="20" t="str">
        <f>B3&amp;C1946&amp;D1974</f>
        <v>DISTRIBUCION VOLUMEN X CRITERIO (Consumiciones)BOLLERIA SALADAMUJER</v>
      </c>
      <c r="B1974" s="20">
        <v>0</v>
      </c>
      <c r="C1974" s="20">
        <v>0</v>
      </c>
      <c r="D1974" s="21" t="s">
        <v>163</v>
      </c>
      <c r="E1974" s="21" t="s">
        <v>279</v>
      </c>
      <c r="F1974" s="21" t="s">
        <v>279</v>
      </c>
      <c r="G1974" s="21">
        <v>67.538439929605971</v>
      </c>
      <c r="H1974" s="21">
        <v>62.085742133694112</v>
      </c>
    </row>
    <row r="1975" spans="1:8" x14ac:dyDescent="0.35">
      <c r="A1975" s="20" t="str">
        <f>B3&amp;C1975&amp;D1975</f>
        <v>DISTRIBUCION VOLUMEN X CRITERIO (Consumiciones)BOLLERIA DULCET.ESPAÑA</v>
      </c>
      <c r="B1975" s="20">
        <v>0</v>
      </c>
      <c r="C1975" s="20" t="s">
        <v>114</v>
      </c>
      <c r="D1975" s="21" t="s">
        <v>135</v>
      </c>
      <c r="E1975" s="21" t="s">
        <v>279</v>
      </c>
      <c r="F1975" s="21" t="s">
        <v>279</v>
      </c>
      <c r="G1975" s="21">
        <v>100</v>
      </c>
      <c r="H1975" s="21">
        <v>100</v>
      </c>
    </row>
    <row r="1976" spans="1:8" x14ac:dyDescent="0.35">
      <c r="A1976" s="20" t="str">
        <f>B3&amp;C1975&amp;D1976</f>
        <v>DISTRIBUCION VOLUMEN X CRITERIO (Consumiciones)BOLLERIA DULCEBCN AM</v>
      </c>
      <c r="B1976" s="20">
        <v>0</v>
      </c>
      <c r="C1976" s="20">
        <v>0</v>
      </c>
      <c r="D1976" s="21" t="s">
        <v>136</v>
      </c>
      <c r="E1976" s="21" t="s">
        <v>279</v>
      </c>
      <c r="F1976" s="21" t="s">
        <v>279</v>
      </c>
      <c r="G1976" s="21">
        <v>10.53110481790727</v>
      </c>
      <c r="H1976" s="21">
        <v>11.86888119542119</v>
      </c>
    </row>
    <row r="1977" spans="1:8" x14ac:dyDescent="0.35">
      <c r="A1977" s="20" t="str">
        <f>B3&amp;C1975&amp;D1977</f>
        <v>DISTRIBUCION VOLUMEN X CRITERIO (Consumiciones)BOLLERIA DULCEREST.CAT ARAGON</v>
      </c>
      <c r="B1977" s="20">
        <v>0</v>
      </c>
      <c r="C1977" s="20">
        <v>0</v>
      </c>
      <c r="D1977" s="21" t="s">
        <v>137</v>
      </c>
      <c r="E1977" s="21" t="s">
        <v>279</v>
      </c>
      <c r="F1977" s="21" t="s">
        <v>279</v>
      </c>
      <c r="G1977" s="21">
        <v>12.541859796060558</v>
      </c>
      <c r="H1977" s="21">
        <v>13.101234958728064</v>
      </c>
    </row>
    <row r="1978" spans="1:8" x14ac:dyDescent="0.35">
      <c r="A1978" s="20" t="str">
        <f>B3&amp;C1975&amp;D1978</f>
        <v>DISTRIBUCION VOLUMEN X CRITERIO (Consumiciones)BOLLERIA DULCELEVANTE</v>
      </c>
      <c r="B1978" s="20">
        <v>0</v>
      </c>
      <c r="C1978" s="20">
        <v>0</v>
      </c>
      <c r="D1978" s="21" t="s">
        <v>138</v>
      </c>
      <c r="E1978" s="21" t="s">
        <v>279</v>
      </c>
      <c r="F1978" s="21" t="s">
        <v>279</v>
      </c>
      <c r="G1978" s="21">
        <v>15.264281259751908</v>
      </c>
      <c r="H1978" s="21">
        <v>17.489888291298037</v>
      </c>
    </row>
    <row r="1979" spans="1:8" x14ac:dyDescent="0.35">
      <c r="A1979" s="20" t="str">
        <f>B3&amp;C1975&amp;D1979</f>
        <v>DISTRIBUCION VOLUMEN X CRITERIO (Consumiciones)BOLLERIA DULCEANDALUCIA</v>
      </c>
      <c r="B1979" s="20">
        <v>0</v>
      </c>
      <c r="C1979" s="20">
        <v>0</v>
      </c>
      <c r="D1979" s="21" t="s">
        <v>139</v>
      </c>
      <c r="E1979" s="21" t="s">
        <v>279</v>
      </c>
      <c r="F1979" s="21" t="s">
        <v>279</v>
      </c>
      <c r="G1979" s="21">
        <v>14.399877059972416</v>
      </c>
      <c r="H1979" s="21">
        <v>12.992567346842554</v>
      </c>
    </row>
    <row r="1980" spans="1:8" x14ac:dyDescent="0.35">
      <c r="A1980" s="20" t="str">
        <f>B3&amp;C1975&amp;D1980</f>
        <v>DISTRIBUCION VOLUMEN X CRITERIO (Consumiciones)BOLLERIA DULCEMDD AM</v>
      </c>
      <c r="B1980" s="20">
        <v>0</v>
      </c>
      <c r="C1980" s="20">
        <v>0</v>
      </c>
      <c r="D1980" s="21" t="s">
        <v>140</v>
      </c>
      <c r="E1980" s="21" t="s">
        <v>279</v>
      </c>
      <c r="F1980" s="21" t="s">
        <v>279</v>
      </c>
      <c r="G1980" s="21">
        <v>15.591717922813872</v>
      </c>
      <c r="H1980" s="21">
        <v>16.58515052217167</v>
      </c>
    </row>
    <row r="1981" spans="1:8" x14ac:dyDescent="0.35">
      <c r="A1981" s="20" t="str">
        <f>B3&amp;C1975&amp;D1981</f>
        <v>DISTRIBUCION VOLUMEN X CRITERIO (Consumiciones)BOLLERIA DULCERTO CENTRO</v>
      </c>
      <c r="B1981" s="20">
        <v>0</v>
      </c>
      <c r="C1981" s="20">
        <v>0</v>
      </c>
      <c r="D1981" s="21" t="s">
        <v>141</v>
      </c>
      <c r="E1981" s="21" t="s">
        <v>279</v>
      </c>
      <c r="F1981" s="21" t="s">
        <v>279</v>
      </c>
      <c r="G1981" s="21">
        <v>11.060606282124946</v>
      </c>
      <c r="H1981" s="21">
        <v>8.1685801174002215</v>
      </c>
    </row>
    <row r="1982" spans="1:8" x14ac:dyDescent="0.35">
      <c r="A1982" s="20" t="str">
        <f>B3&amp;C1975&amp;D1982</f>
        <v>DISTRIBUCION VOLUMEN X CRITERIO (Consumiciones)BOLLERIA DULCENORTE-CENTRO</v>
      </c>
      <c r="B1982" s="20">
        <v>0</v>
      </c>
      <c r="C1982" s="20">
        <v>0</v>
      </c>
      <c r="D1982" s="21" t="s">
        <v>142</v>
      </c>
      <c r="E1982" s="21" t="s">
        <v>279</v>
      </c>
      <c r="F1982" s="21" t="s">
        <v>279</v>
      </c>
      <c r="G1982" s="21">
        <v>14.2924312446362</v>
      </c>
      <c r="H1982" s="21">
        <v>13.441698969127714</v>
      </c>
    </row>
    <row r="1983" spans="1:8" x14ac:dyDescent="0.35">
      <c r="A1983" s="20" t="str">
        <f>B3&amp;C1975&amp;D1983</f>
        <v>DISTRIBUCION VOLUMEN X CRITERIO (Consumiciones)BOLLERIA DULCENOROESTE</v>
      </c>
      <c r="B1983" s="20">
        <v>0</v>
      </c>
      <c r="C1983" s="20">
        <v>0</v>
      </c>
      <c r="D1983" s="21" t="s">
        <v>143</v>
      </c>
      <c r="E1983" s="21" t="s">
        <v>279</v>
      </c>
      <c r="F1983" s="21" t="s">
        <v>279</v>
      </c>
      <c r="G1983" s="21">
        <v>6.3181216167328396</v>
      </c>
      <c r="H1983" s="21">
        <v>6.3520087022998455</v>
      </c>
    </row>
    <row r="1984" spans="1:8" x14ac:dyDescent="0.35">
      <c r="A1984" s="20" t="str">
        <f>B3&amp;C1975&amp;D1984</f>
        <v>DISTRIBUCION VOLUMEN X CRITERIO (Consumiciones)BOLLERIA DULCE&lt;2MIL</v>
      </c>
      <c r="B1984" s="20">
        <v>0</v>
      </c>
      <c r="C1984" s="20">
        <v>0</v>
      </c>
      <c r="D1984" s="21" t="s">
        <v>144</v>
      </c>
      <c r="E1984" s="21" t="s">
        <v>279</v>
      </c>
      <c r="F1984" s="21" t="s">
        <v>279</v>
      </c>
      <c r="G1984" s="21">
        <v>7.1685569833038425</v>
      </c>
      <c r="H1984" s="21">
        <v>4.6734162252090536</v>
      </c>
    </row>
    <row r="1985" spans="1:8" x14ac:dyDescent="0.35">
      <c r="A1985" s="20" t="str">
        <f>B3&amp;C1975&amp;D1985</f>
        <v>DISTRIBUCION VOLUMEN X CRITERIO (Consumiciones)BOLLERIA DULCE2-5MIL</v>
      </c>
      <c r="B1985" s="20">
        <v>0</v>
      </c>
      <c r="C1985" s="20">
        <v>0</v>
      </c>
      <c r="D1985" s="21" t="s">
        <v>145</v>
      </c>
      <c r="E1985" s="21" t="s">
        <v>279</v>
      </c>
      <c r="F1985" s="21" t="s">
        <v>279</v>
      </c>
      <c r="G1985" s="21">
        <v>5.1524688641546819</v>
      </c>
      <c r="H1985" s="21">
        <v>3.9633839957162049</v>
      </c>
    </row>
    <row r="1986" spans="1:8" x14ac:dyDescent="0.35">
      <c r="A1986" s="20" t="str">
        <f>B3&amp;C1975&amp;D1986</f>
        <v>DISTRIBUCION VOLUMEN X CRITERIO (Consumiciones)BOLLERIA DULCE5-10MIL</v>
      </c>
      <c r="B1986" s="20">
        <v>0</v>
      </c>
      <c r="C1986" s="20">
        <v>0</v>
      </c>
      <c r="D1986" s="21" t="s">
        <v>146</v>
      </c>
      <c r="E1986" s="21" t="s">
        <v>279</v>
      </c>
      <c r="F1986" s="21" t="s">
        <v>279</v>
      </c>
      <c r="G1986" s="21">
        <v>5.978816562529901</v>
      </c>
      <c r="H1986" s="21">
        <v>6.1964365698659289</v>
      </c>
    </row>
    <row r="1987" spans="1:8" x14ac:dyDescent="0.35">
      <c r="A1987" s="20" t="str">
        <f>B3&amp;C1975&amp;D1987</f>
        <v>DISTRIBUCION VOLUMEN X CRITERIO (Consumiciones)BOLLERIA DULCE10-30MIL</v>
      </c>
      <c r="B1987" s="20">
        <v>0</v>
      </c>
      <c r="C1987" s="20">
        <v>0</v>
      </c>
      <c r="D1987" s="21" t="s">
        <v>147</v>
      </c>
      <c r="E1987" s="21" t="s">
        <v>279</v>
      </c>
      <c r="F1987" s="21" t="s">
        <v>279</v>
      </c>
      <c r="G1987" s="21">
        <v>21.384530837104951</v>
      </c>
      <c r="H1987" s="21">
        <v>19.774949230971295</v>
      </c>
    </row>
    <row r="1988" spans="1:8" x14ac:dyDescent="0.35">
      <c r="A1988" s="20" t="str">
        <f>B3&amp;C1975&amp;D1988</f>
        <v>DISTRIBUCION VOLUMEN X CRITERIO (Consumiciones)BOLLERIA DULCE30-100MIL</v>
      </c>
      <c r="B1988" s="20">
        <v>0</v>
      </c>
      <c r="C1988" s="20">
        <v>0</v>
      </c>
      <c r="D1988" s="21" t="s">
        <v>148</v>
      </c>
      <c r="E1988" s="21" t="s">
        <v>279</v>
      </c>
      <c r="F1988" s="21" t="s">
        <v>279</v>
      </c>
      <c r="G1988" s="21">
        <v>20.396023487913201</v>
      </c>
      <c r="H1988" s="21">
        <v>20.029737348155983</v>
      </c>
    </row>
    <row r="1989" spans="1:8" x14ac:dyDescent="0.35">
      <c r="A1989" s="20" t="str">
        <f>B3&amp;C1975&amp;D1989</f>
        <v>DISTRIBUCION VOLUMEN X CRITERIO (Consumiciones)BOLLERIA DULCE100-200MIL</v>
      </c>
      <c r="B1989" s="20">
        <v>0</v>
      </c>
      <c r="C1989" s="20">
        <v>0</v>
      </c>
      <c r="D1989" s="21" t="s">
        <v>149</v>
      </c>
      <c r="E1989" s="21" t="s">
        <v>279</v>
      </c>
      <c r="F1989" s="21" t="s">
        <v>279</v>
      </c>
      <c r="G1989" s="21">
        <v>8.0198825604340058</v>
      </c>
      <c r="H1989" s="21">
        <v>8.7735061444837719</v>
      </c>
    </row>
    <row r="1990" spans="1:8" x14ac:dyDescent="0.35">
      <c r="A1990" s="20" t="str">
        <f>B3&amp;C1975&amp;D1990</f>
        <v>DISTRIBUCION VOLUMEN X CRITERIO (Consumiciones)BOLLERIA DULCE200-500MIL</v>
      </c>
      <c r="B1990" s="20">
        <v>0</v>
      </c>
      <c r="C1990" s="20">
        <v>0</v>
      </c>
      <c r="D1990" s="21" t="s">
        <v>150</v>
      </c>
      <c r="E1990" s="21" t="s">
        <v>279</v>
      </c>
      <c r="F1990" s="21" t="s">
        <v>279</v>
      </c>
      <c r="G1990" s="21">
        <v>15.420664288764813</v>
      </c>
      <c r="H1990" s="21">
        <v>16.050679782981344</v>
      </c>
    </row>
    <row r="1991" spans="1:8" x14ac:dyDescent="0.35">
      <c r="A1991" s="20" t="str">
        <f>B3&amp;C1975&amp;D1991</f>
        <v>DISTRIBUCION VOLUMEN X CRITERIO (Consumiciones)BOLLERIA DULCE&gt;500MIL</v>
      </c>
      <c r="B1991" s="20">
        <v>0</v>
      </c>
      <c r="C1991" s="20">
        <v>0</v>
      </c>
      <c r="D1991" s="21" t="s">
        <v>151</v>
      </c>
      <c r="E1991" s="21" t="s">
        <v>279</v>
      </c>
      <c r="F1991" s="21" t="s">
        <v>279</v>
      </c>
      <c r="G1991" s="21">
        <v>16.479064538153729</v>
      </c>
      <c r="H1991" s="21">
        <v>20.537899122024161</v>
      </c>
    </row>
    <row r="1992" spans="1:8" x14ac:dyDescent="0.35">
      <c r="A1992" s="20" t="str">
        <f>B3&amp;C1975&amp;D1992</f>
        <v>DISTRIBUCION VOLUMEN X CRITERIO (Consumiciones)BOLLERIA DULCEDE 15 A 19 AÑOS</v>
      </c>
      <c r="B1992" s="20">
        <v>0</v>
      </c>
      <c r="C1992" s="20">
        <v>0</v>
      </c>
      <c r="D1992" s="21" t="s">
        <v>152</v>
      </c>
      <c r="E1992" s="21" t="s">
        <v>279</v>
      </c>
      <c r="F1992" s="21" t="s">
        <v>279</v>
      </c>
      <c r="G1992" s="21">
        <v>4.0630395784690565</v>
      </c>
      <c r="H1992" s="21">
        <v>4.9912017189062849</v>
      </c>
    </row>
    <row r="1993" spans="1:8" x14ac:dyDescent="0.35">
      <c r="A1993" s="20" t="str">
        <f>B3&amp;C1975&amp;D1993</f>
        <v>DISTRIBUCION VOLUMEN X CRITERIO (Consumiciones)BOLLERIA DULCEDE 20 A 24 AÑOS</v>
      </c>
      <c r="B1993" s="20">
        <v>0</v>
      </c>
      <c r="C1993" s="20">
        <v>0</v>
      </c>
      <c r="D1993" s="21" t="s">
        <v>153</v>
      </c>
      <c r="E1993" s="21" t="s">
        <v>279</v>
      </c>
      <c r="F1993" s="21" t="s">
        <v>279</v>
      </c>
      <c r="G1993" s="21">
        <v>4.2249019509419252</v>
      </c>
      <c r="H1993" s="21">
        <v>3.9147046640151144</v>
      </c>
    </row>
    <row r="1994" spans="1:8" x14ac:dyDescent="0.35">
      <c r="A1994" s="20" t="str">
        <f>B3&amp;C1975&amp;D1994</f>
        <v>DISTRIBUCION VOLUMEN X CRITERIO (Consumiciones)BOLLERIA DULCEDE 25 A 34 AÑOS</v>
      </c>
      <c r="B1994" s="20">
        <v>0</v>
      </c>
      <c r="C1994" s="20">
        <v>0</v>
      </c>
      <c r="D1994" s="21" t="s">
        <v>154</v>
      </c>
      <c r="E1994" s="21" t="s">
        <v>279</v>
      </c>
      <c r="F1994" s="21" t="s">
        <v>279</v>
      </c>
      <c r="G1994" s="21">
        <v>8.5845863290624358</v>
      </c>
      <c r="H1994" s="21">
        <v>8.7317408304230231</v>
      </c>
    </row>
    <row r="1995" spans="1:8" x14ac:dyDescent="0.35">
      <c r="A1995" s="20" t="str">
        <f>B3&amp;C1975&amp;D1995</f>
        <v>DISTRIBUCION VOLUMEN X CRITERIO (Consumiciones)BOLLERIA DULCEDE 35 A 49 AÑOS</v>
      </c>
      <c r="B1995" s="20">
        <v>0</v>
      </c>
      <c r="C1995" s="20">
        <v>0</v>
      </c>
      <c r="D1995" s="21" t="s">
        <v>155</v>
      </c>
      <c r="E1995" s="21" t="s">
        <v>279</v>
      </c>
      <c r="F1995" s="21" t="s">
        <v>279</v>
      </c>
      <c r="G1995" s="21">
        <v>32.238796708235277</v>
      </c>
      <c r="H1995" s="21">
        <v>31.012619008328478</v>
      </c>
    </row>
    <row r="1996" spans="1:8" x14ac:dyDescent="0.35">
      <c r="A1996" s="20" t="str">
        <f>B3&amp;C1975&amp;D1996</f>
        <v>DISTRIBUCION VOLUMEN X CRITERIO (Consumiciones)BOLLERIA DULCEDE 50 A 59 AÑOS</v>
      </c>
      <c r="B1996" s="20">
        <v>0</v>
      </c>
      <c r="C1996" s="20">
        <v>0</v>
      </c>
      <c r="D1996" s="21" t="s">
        <v>156</v>
      </c>
      <c r="E1996" s="21" t="s">
        <v>279</v>
      </c>
      <c r="F1996" s="21" t="s">
        <v>279</v>
      </c>
      <c r="G1996" s="21">
        <v>22.645120971979974</v>
      </c>
      <c r="H1996" s="21">
        <v>25.440570768489863</v>
      </c>
    </row>
    <row r="1997" spans="1:8" x14ac:dyDescent="0.35">
      <c r="A1997" s="20" t="str">
        <f>B3&amp;C1975&amp;D1997</f>
        <v>DISTRIBUCION VOLUMEN X CRITERIO (Consumiciones)BOLLERIA DULCEDE 60 A 75 AÑOS</v>
      </c>
      <c r="B1997" s="20">
        <v>0</v>
      </c>
      <c r="C1997" s="20">
        <v>0</v>
      </c>
      <c r="D1997" s="21" t="s">
        <v>157</v>
      </c>
      <c r="E1997" s="21" t="s">
        <v>279</v>
      </c>
      <c r="F1997" s="21" t="s">
        <v>279</v>
      </c>
      <c r="G1997" s="21">
        <v>28.243554461311337</v>
      </c>
      <c r="H1997" s="21">
        <v>25.909161325955687</v>
      </c>
    </row>
    <row r="1998" spans="1:8" x14ac:dyDescent="0.35">
      <c r="A1998" s="20" t="str">
        <f>B3&amp;C1975&amp;D1998</f>
        <v>DISTRIBUCION VOLUMEN X CRITERIO (Consumiciones)BOLLERIA DULCEALTA Y MEDIA ALTA</v>
      </c>
      <c r="B1998" s="20">
        <v>0</v>
      </c>
      <c r="C1998" s="20">
        <v>0</v>
      </c>
      <c r="D1998" s="21" t="s">
        <v>158</v>
      </c>
      <c r="E1998" s="21" t="s">
        <v>279</v>
      </c>
      <c r="F1998" s="21" t="s">
        <v>279</v>
      </c>
      <c r="G1998" s="21">
        <v>17.742968595548266</v>
      </c>
      <c r="H1998" s="21">
        <v>17.694715642922812</v>
      </c>
    </row>
    <row r="1999" spans="1:8" x14ac:dyDescent="0.35">
      <c r="A1999" s="20" t="str">
        <f>B3&amp;C1975&amp;D1999</f>
        <v>DISTRIBUCION VOLUMEN X CRITERIO (Consumiciones)BOLLERIA DULCEMEDIA</v>
      </c>
      <c r="B1999" s="20">
        <v>0</v>
      </c>
      <c r="C1999" s="20">
        <v>0</v>
      </c>
      <c r="D1999" s="21" t="s">
        <v>159</v>
      </c>
      <c r="E1999" s="21" t="s">
        <v>279</v>
      </c>
      <c r="F1999" s="21" t="s">
        <v>279</v>
      </c>
      <c r="G1999" s="21">
        <v>40.953503230343443</v>
      </c>
      <c r="H1999" s="21">
        <v>36.090801628650233</v>
      </c>
    </row>
    <row r="2000" spans="1:8" x14ac:dyDescent="0.35">
      <c r="A2000" s="20" t="str">
        <f>B3&amp;C1975&amp;D2000</f>
        <v>DISTRIBUCION VOLUMEN X CRITERIO (Consumiciones)BOLLERIA DULCEMEDIA BAJA</v>
      </c>
      <c r="B2000" s="20">
        <v>0</v>
      </c>
      <c r="C2000" s="20">
        <v>0</v>
      </c>
      <c r="D2000" s="21" t="s">
        <v>160</v>
      </c>
      <c r="E2000" s="21" t="s">
        <v>279</v>
      </c>
      <c r="F2000" s="21" t="s">
        <v>279</v>
      </c>
      <c r="G2000" s="21">
        <v>22.033994672057315</v>
      </c>
      <c r="H2000" s="21">
        <v>27.291072396803319</v>
      </c>
    </row>
    <row r="2001" spans="1:8" x14ac:dyDescent="0.35">
      <c r="A2001" s="20" t="str">
        <f>B3&amp;C1975&amp;D2001</f>
        <v>DISTRIBUCION VOLUMEN X CRITERIO (Consumiciones)BOLLERIA DULCEBAJA</v>
      </c>
      <c r="B2001" s="20">
        <v>0</v>
      </c>
      <c r="C2001" s="20">
        <v>0</v>
      </c>
      <c r="D2001" s="21" t="s">
        <v>161</v>
      </c>
      <c r="E2001" s="21" t="s">
        <v>279</v>
      </c>
      <c r="F2001" s="21" t="s">
        <v>279</v>
      </c>
      <c r="G2001" s="21">
        <v>19.269549746769211</v>
      </c>
      <c r="H2001" s="21">
        <v>18.923427170439123</v>
      </c>
    </row>
    <row r="2002" spans="1:8" x14ac:dyDescent="0.35">
      <c r="A2002" s="20" t="str">
        <f>B3&amp;C1975&amp;D2002</f>
        <v>DISTRIBUCION VOLUMEN X CRITERIO (Consumiciones)BOLLERIA DULCEHOMBRE</v>
      </c>
      <c r="B2002" s="20">
        <v>0</v>
      </c>
      <c r="C2002" s="20">
        <v>0</v>
      </c>
      <c r="D2002" s="21" t="s">
        <v>162</v>
      </c>
      <c r="E2002" s="21" t="s">
        <v>279</v>
      </c>
      <c r="F2002" s="21" t="s">
        <v>279</v>
      </c>
      <c r="G2002" s="21">
        <v>41.795028368963685</v>
      </c>
      <c r="H2002" s="21">
        <v>43.308625178070479</v>
      </c>
    </row>
    <row r="2003" spans="1:8" x14ac:dyDescent="0.35">
      <c r="A2003" s="20" t="str">
        <f>B3&amp;C1975&amp;D2003</f>
        <v>DISTRIBUCION VOLUMEN X CRITERIO (Consumiciones)BOLLERIA DULCEMUJER</v>
      </c>
      <c r="B2003" s="20">
        <v>0</v>
      </c>
      <c r="C2003" s="20">
        <v>0</v>
      </c>
      <c r="D2003" s="21" t="s">
        <v>163</v>
      </c>
      <c r="E2003" s="21" t="s">
        <v>279</v>
      </c>
      <c r="F2003" s="21" t="s">
        <v>279</v>
      </c>
      <c r="G2003" s="21">
        <v>58.204971631036315</v>
      </c>
      <c r="H2003" s="21">
        <v>56.691374821929521</v>
      </c>
    </row>
    <row r="2004" spans="1:8" x14ac:dyDescent="0.35">
      <c r="A2004" s="20" t="str">
        <f>B3&amp;C2004&amp;D2004</f>
        <v>DISTRIBUCION VOLUMEN X CRITERIO (Consumiciones)PAL.PAN+BARRIT+TORTITT.ESPAÑA</v>
      </c>
      <c r="B2004" s="20">
        <v>0</v>
      </c>
      <c r="C2004" s="20" t="s">
        <v>115</v>
      </c>
      <c r="D2004" s="21" t="s">
        <v>135</v>
      </c>
      <c r="E2004" s="21">
        <v>100</v>
      </c>
      <c r="F2004" s="21">
        <v>100</v>
      </c>
      <c r="G2004" s="21">
        <v>100</v>
      </c>
      <c r="H2004" s="21">
        <v>100</v>
      </c>
    </row>
    <row r="2005" spans="1:8" x14ac:dyDescent="0.35">
      <c r="A2005" s="20" t="str">
        <f>B3&amp;C2004&amp;D2005</f>
        <v>DISTRIBUCION VOLUMEN X CRITERIO (Consumiciones)PAL.PAN+BARRIT+TORTITBCN AM</v>
      </c>
      <c r="B2005" s="20">
        <v>0</v>
      </c>
      <c r="C2005" s="20">
        <v>0</v>
      </c>
      <c r="D2005" s="21" t="s">
        <v>136</v>
      </c>
      <c r="E2005" s="21">
        <v>14.425876630825519</v>
      </c>
      <c r="F2005" s="21">
        <v>10.179998926859698</v>
      </c>
      <c r="G2005" s="21">
        <v>7.5978700373873806</v>
      </c>
      <c r="H2005" s="21">
        <v>7.8585999200122725</v>
      </c>
    </row>
    <row r="2006" spans="1:8" x14ac:dyDescent="0.35">
      <c r="A2006" s="20" t="str">
        <f>B3&amp;C2004&amp;D2006</f>
        <v>DISTRIBUCION VOLUMEN X CRITERIO (Consumiciones)PAL.PAN+BARRIT+TORTITREST.CAT ARAGON</v>
      </c>
      <c r="B2006" s="20">
        <v>0</v>
      </c>
      <c r="C2006" s="20">
        <v>0</v>
      </c>
      <c r="D2006" s="21" t="s">
        <v>137</v>
      </c>
      <c r="E2006" s="21">
        <v>11.186001735728199</v>
      </c>
      <c r="F2006" s="21">
        <v>9.6833213638075026</v>
      </c>
      <c r="G2006" s="21">
        <v>13.41687236073723</v>
      </c>
      <c r="H2006" s="21">
        <v>12.387513071696201</v>
      </c>
    </row>
    <row r="2007" spans="1:8" x14ac:dyDescent="0.35">
      <c r="A2007" s="20" t="str">
        <f>B3&amp;C2004&amp;D2007</f>
        <v>DISTRIBUCION VOLUMEN X CRITERIO (Consumiciones)PAL.PAN+BARRIT+TORTITLEVANTE</v>
      </c>
      <c r="B2007" s="20">
        <v>0</v>
      </c>
      <c r="C2007" s="20">
        <v>0</v>
      </c>
      <c r="D2007" s="21" t="s">
        <v>138</v>
      </c>
      <c r="E2007" s="21">
        <v>16.342634504390439</v>
      </c>
      <c r="F2007" s="21">
        <v>16.220457764011744</v>
      </c>
      <c r="G2007" s="21">
        <v>16.906713387581689</v>
      </c>
      <c r="H2007" s="21">
        <v>26.11663604043332</v>
      </c>
    </row>
    <row r="2008" spans="1:8" x14ac:dyDescent="0.35">
      <c r="A2008" s="20" t="str">
        <f>B3&amp;C2004&amp;D2008</f>
        <v>DISTRIBUCION VOLUMEN X CRITERIO (Consumiciones)PAL.PAN+BARRIT+TORTITANDALUCIA</v>
      </c>
      <c r="B2008" s="20">
        <v>0</v>
      </c>
      <c r="C2008" s="20">
        <v>0</v>
      </c>
      <c r="D2008" s="21" t="s">
        <v>139</v>
      </c>
      <c r="E2008" s="21">
        <v>19.179223762266346</v>
      </c>
      <c r="F2008" s="21">
        <v>28.730730186920955</v>
      </c>
      <c r="G2008" s="21">
        <v>23.588942771384097</v>
      </c>
      <c r="H2008" s="21">
        <v>22.366618455191798</v>
      </c>
    </row>
    <row r="2009" spans="1:8" x14ac:dyDescent="0.35">
      <c r="A2009" s="20" t="str">
        <f>B3&amp;C2004&amp;D2009</f>
        <v>DISTRIBUCION VOLUMEN X CRITERIO (Consumiciones)PAL.PAN+BARRIT+TORTITMDD AM</v>
      </c>
      <c r="B2009" s="20">
        <v>0</v>
      </c>
      <c r="C2009" s="20">
        <v>0</v>
      </c>
      <c r="D2009" s="21" t="s">
        <v>140</v>
      </c>
      <c r="E2009" s="21">
        <v>14.242944906883523</v>
      </c>
      <c r="F2009" s="21">
        <v>12.599552086077074</v>
      </c>
      <c r="G2009" s="21">
        <v>10.393716266274815</v>
      </c>
      <c r="H2009" s="21">
        <v>7.4090675534541086</v>
      </c>
    </row>
    <row r="2010" spans="1:8" x14ac:dyDescent="0.35">
      <c r="A2010" s="20" t="str">
        <f>B3&amp;C2004&amp;D2010</f>
        <v>DISTRIBUCION VOLUMEN X CRITERIO (Consumiciones)PAL.PAN+BARRIT+TORTITRTO CENTRO</v>
      </c>
      <c r="B2010" s="20">
        <v>0</v>
      </c>
      <c r="C2010" s="20">
        <v>0</v>
      </c>
      <c r="D2010" s="21" t="s">
        <v>141</v>
      </c>
      <c r="E2010" s="21">
        <v>6.4256286115317671</v>
      </c>
      <c r="F2010" s="21">
        <v>7.2236466918097584</v>
      </c>
      <c r="G2010" s="21">
        <v>9.5543247357512051</v>
      </c>
      <c r="H2010" s="21">
        <v>10.654459047824487</v>
      </c>
    </row>
    <row r="2011" spans="1:8" x14ac:dyDescent="0.35">
      <c r="A2011" s="20" t="str">
        <f>B3&amp;C2004&amp;D2011</f>
        <v>DISTRIBUCION VOLUMEN X CRITERIO (Consumiciones)PAL.PAN+BARRIT+TORTITNORTE-CENTRO</v>
      </c>
      <c r="B2011" s="20">
        <v>0</v>
      </c>
      <c r="C2011" s="20">
        <v>0</v>
      </c>
      <c r="D2011" s="21" t="s">
        <v>142</v>
      </c>
      <c r="E2011" s="21">
        <v>8.9662607913922976</v>
      </c>
      <c r="F2011" s="21">
        <v>8.0457260015832901</v>
      </c>
      <c r="G2011" s="21">
        <v>12.199957980663733</v>
      </c>
      <c r="H2011" s="21">
        <v>7.9647611857209171</v>
      </c>
    </row>
    <row r="2012" spans="1:8" x14ac:dyDescent="0.35">
      <c r="A2012" s="20" t="str">
        <f>B3&amp;C2004&amp;D2012</f>
        <v>DISTRIBUCION VOLUMEN X CRITERIO (Consumiciones)PAL.PAN+BARRIT+TORTITNOROESTE</v>
      </c>
      <c r="B2012" s="20">
        <v>0</v>
      </c>
      <c r="C2012" s="20">
        <v>0</v>
      </c>
      <c r="D2012" s="21" t="s">
        <v>143</v>
      </c>
      <c r="E2012" s="21">
        <v>9.2314306844050922</v>
      </c>
      <c r="F2012" s="21">
        <v>7.3165642644098279</v>
      </c>
      <c r="G2012" s="21">
        <v>6.3416086033976695</v>
      </c>
      <c r="H2012" s="21">
        <v>5.2423453955808448</v>
      </c>
    </row>
    <row r="2013" spans="1:8" x14ac:dyDescent="0.35">
      <c r="A2013" s="20" t="str">
        <f>B3&amp;C2004&amp;D2013</f>
        <v>DISTRIBUCION VOLUMEN X CRITERIO (Consumiciones)PAL.PAN+BARRIT+TORTIT&lt;2MIL</v>
      </c>
      <c r="B2013" s="20">
        <v>0</v>
      </c>
      <c r="C2013" s="20">
        <v>0</v>
      </c>
      <c r="D2013" s="21" t="s">
        <v>144</v>
      </c>
      <c r="E2013" s="21">
        <v>3.5593376599192483</v>
      </c>
      <c r="F2013" s="21">
        <v>0</v>
      </c>
      <c r="G2013" s="21">
        <v>0</v>
      </c>
      <c r="H2013" s="21">
        <v>0</v>
      </c>
    </row>
    <row r="2014" spans="1:8" x14ac:dyDescent="0.35">
      <c r="A2014" s="20" t="str">
        <f>B3&amp;C2004&amp;D2014</f>
        <v>DISTRIBUCION VOLUMEN X CRITERIO (Consumiciones)PAL.PAN+BARRIT+TORTIT2-5MIL</v>
      </c>
      <c r="B2014" s="20">
        <v>0</v>
      </c>
      <c r="C2014" s="20">
        <v>0</v>
      </c>
      <c r="D2014" s="21" t="s">
        <v>145</v>
      </c>
      <c r="E2014" s="21">
        <v>5.6259303520649322</v>
      </c>
      <c r="F2014" s="21">
        <v>5.3537942703175281</v>
      </c>
      <c r="G2014" s="21">
        <v>0</v>
      </c>
      <c r="H2014" s="21">
        <v>0</v>
      </c>
    </row>
    <row r="2015" spans="1:8" x14ac:dyDescent="0.35">
      <c r="A2015" s="20" t="str">
        <f>B3&amp;C2004&amp;D2015</f>
        <v>DISTRIBUCION VOLUMEN X CRITERIO (Consumiciones)PAL.PAN+BARRIT+TORTIT5-10MIL</v>
      </c>
      <c r="B2015" s="20">
        <v>0</v>
      </c>
      <c r="C2015" s="20">
        <v>0</v>
      </c>
      <c r="D2015" s="21" t="s">
        <v>146</v>
      </c>
      <c r="E2015" s="21">
        <v>4.6538249144087294</v>
      </c>
      <c r="F2015" s="21">
        <v>4.8787224780456402</v>
      </c>
      <c r="G2015" s="21">
        <v>3.5061935518748366</v>
      </c>
      <c r="H2015" s="21">
        <v>3.1898281603693639</v>
      </c>
    </row>
    <row r="2016" spans="1:8" x14ac:dyDescent="0.35">
      <c r="A2016" s="20" t="str">
        <f>B3&amp;C2004&amp;D2016</f>
        <v>DISTRIBUCION VOLUMEN X CRITERIO (Consumiciones)PAL.PAN+BARRIT+TORTIT10-30MIL</v>
      </c>
      <c r="B2016" s="20">
        <v>0</v>
      </c>
      <c r="C2016" s="20">
        <v>0</v>
      </c>
      <c r="D2016" s="21" t="s">
        <v>147</v>
      </c>
      <c r="E2016" s="21">
        <v>16.839699995927372</v>
      </c>
      <c r="F2016" s="21">
        <v>15.611471001188329</v>
      </c>
      <c r="G2016" s="21">
        <v>14.390504612912222</v>
      </c>
      <c r="H2016" s="21">
        <v>19.026400639365885</v>
      </c>
    </row>
    <row r="2017" spans="1:8" x14ac:dyDescent="0.35">
      <c r="A2017" s="20" t="str">
        <f>B3&amp;C2004&amp;D2017</f>
        <v>DISTRIBUCION VOLUMEN X CRITERIO (Consumiciones)PAL.PAN+BARRIT+TORTIT30-100MIL</v>
      </c>
      <c r="B2017" s="20">
        <v>0</v>
      </c>
      <c r="C2017" s="20">
        <v>0</v>
      </c>
      <c r="D2017" s="21" t="s">
        <v>148</v>
      </c>
      <c r="E2017" s="21">
        <v>26.452632851335338</v>
      </c>
      <c r="F2017" s="21">
        <v>25.103748055611835</v>
      </c>
      <c r="G2017" s="21">
        <v>25.675012378503304</v>
      </c>
      <c r="H2017" s="21">
        <v>22.458503854349985</v>
      </c>
    </row>
    <row r="2018" spans="1:8" x14ac:dyDescent="0.35">
      <c r="A2018" s="20" t="str">
        <f>B3&amp;C2004&amp;D2018</f>
        <v>DISTRIBUCION VOLUMEN X CRITERIO (Consumiciones)PAL.PAN+BARRIT+TORTIT100-200MIL</v>
      </c>
      <c r="B2018" s="20">
        <v>0</v>
      </c>
      <c r="C2018" s="20">
        <v>0</v>
      </c>
      <c r="D2018" s="21" t="s">
        <v>149</v>
      </c>
      <c r="E2018" s="21">
        <v>12.882131475206634</v>
      </c>
      <c r="F2018" s="21">
        <v>15.681192094195298</v>
      </c>
      <c r="G2018" s="21">
        <v>15.171363945197941</v>
      </c>
      <c r="H2018" s="21">
        <v>17.551015623063527</v>
      </c>
    </row>
    <row r="2019" spans="1:8" x14ac:dyDescent="0.35">
      <c r="A2019" s="20" t="str">
        <f>B3&amp;C2004&amp;D2019</f>
        <v>DISTRIBUCION VOLUMEN X CRITERIO (Consumiciones)PAL.PAN+BARRIT+TORTIT200-500MIL</v>
      </c>
      <c r="B2019" s="20">
        <v>0</v>
      </c>
      <c r="C2019" s="20">
        <v>0</v>
      </c>
      <c r="D2019" s="21" t="s">
        <v>150</v>
      </c>
      <c r="E2019" s="21">
        <v>12.107045143457965</v>
      </c>
      <c r="F2019" s="21">
        <v>10.320801087472971</v>
      </c>
      <c r="G2019" s="21">
        <v>10.720269169479218</v>
      </c>
      <c r="H2019" s="21">
        <v>12.255553419274362</v>
      </c>
    </row>
    <row r="2020" spans="1:8" x14ac:dyDescent="0.35">
      <c r="A2020" s="20" t="str">
        <f>B3&amp;C2004&amp;D2020</f>
        <v>DISTRIBUCION VOLUMEN X CRITERIO (Consumiciones)PAL.PAN+BARRIT+TORTIT&gt;500MIL</v>
      </c>
      <c r="B2020" s="20">
        <v>0</v>
      </c>
      <c r="C2020" s="20">
        <v>0</v>
      </c>
      <c r="D2020" s="21" t="s">
        <v>151</v>
      </c>
      <c r="E2020" s="21">
        <v>17.879397200823981</v>
      </c>
      <c r="F2020" s="21">
        <v>18.912782648280437</v>
      </c>
      <c r="G2020" s="21">
        <v>16.979381037975898</v>
      </c>
      <c r="H2020" s="21">
        <v>17.073119099314074</v>
      </c>
    </row>
    <row r="2021" spans="1:8" x14ac:dyDescent="0.35">
      <c r="A2021" s="20" t="str">
        <f>B3&amp;C2004&amp;D2021</f>
        <v>DISTRIBUCION VOLUMEN X CRITERIO (Consumiciones)PAL.PAN+BARRIT+TORTITDE 15 A 19 AÑOS</v>
      </c>
      <c r="B2021" s="20">
        <v>0</v>
      </c>
      <c r="C2021" s="20">
        <v>0</v>
      </c>
      <c r="D2021" s="21" t="s">
        <v>152</v>
      </c>
      <c r="E2021" s="21">
        <v>4.5301973051255331</v>
      </c>
      <c r="F2021" s="21">
        <v>5.6056279965474927</v>
      </c>
      <c r="G2021" s="21">
        <v>0</v>
      </c>
      <c r="H2021" s="21">
        <v>0</v>
      </c>
    </row>
    <row r="2022" spans="1:8" x14ac:dyDescent="0.35">
      <c r="A2022" s="20" t="str">
        <f>B3&amp;C2004&amp;D2022</f>
        <v>DISTRIBUCION VOLUMEN X CRITERIO (Consumiciones)PAL.PAN+BARRIT+TORTITDE 20 A 24 AÑOS</v>
      </c>
      <c r="B2022" s="20">
        <v>0</v>
      </c>
      <c r="C2022" s="20">
        <v>0</v>
      </c>
      <c r="D2022" s="21" t="s">
        <v>153</v>
      </c>
      <c r="E2022" s="21">
        <v>5.4493614459296982</v>
      </c>
      <c r="F2022" s="21">
        <v>4.7975918043931243</v>
      </c>
      <c r="G2022" s="21">
        <v>5.4470728372021018</v>
      </c>
      <c r="H2022" s="21">
        <v>6.4270835496597165</v>
      </c>
    </row>
    <row r="2023" spans="1:8" x14ac:dyDescent="0.35">
      <c r="A2023" s="20" t="str">
        <f>B3&amp;C2004&amp;D2023</f>
        <v>DISTRIBUCION VOLUMEN X CRITERIO (Consumiciones)PAL.PAN+BARRIT+TORTITDE 25 A 34 AÑOS</v>
      </c>
      <c r="B2023" s="20">
        <v>0</v>
      </c>
      <c r="C2023" s="20">
        <v>0</v>
      </c>
      <c r="D2023" s="21" t="s">
        <v>154</v>
      </c>
      <c r="E2023" s="21">
        <v>11.053706877404951</v>
      </c>
      <c r="F2023" s="21">
        <v>10.015878133246204</v>
      </c>
      <c r="G2023" s="21">
        <v>12.129514160639186</v>
      </c>
      <c r="H2023" s="21">
        <v>14.441690353707873</v>
      </c>
    </row>
    <row r="2024" spans="1:8" x14ac:dyDescent="0.35">
      <c r="A2024" s="20" t="str">
        <f>B3&amp;C2004&amp;D2024</f>
        <v>DISTRIBUCION VOLUMEN X CRITERIO (Consumiciones)PAL.PAN+BARRIT+TORTITDE 35 A 49 AÑOS</v>
      </c>
      <c r="B2024" s="20">
        <v>0</v>
      </c>
      <c r="C2024" s="20">
        <v>0</v>
      </c>
      <c r="D2024" s="21" t="s">
        <v>155</v>
      </c>
      <c r="E2024" s="21">
        <v>37.565394440795622</v>
      </c>
      <c r="F2024" s="21">
        <v>30.863849893550093</v>
      </c>
      <c r="G2024" s="21">
        <v>20.69295045772818</v>
      </c>
      <c r="H2024" s="21">
        <v>22.967551377376601</v>
      </c>
    </row>
    <row r="2025" spans="1:8" x14ac:dyDescent="0.35">
      <c r="A2025" s="20" t="str">
        <f>B3&amp;C2004&amp;D2025</f>
        <v>DISTRIBUCION VOLUMEN X CRITERIO (Consumiciones)PAL.PAN+BARRIT+TORTITDE 50 A 59 AÑOS</v>
      </c>
      <c r="B2025" s="20">
        <v>0</v>
      </c>
      <c r="C2025" s="20">
        <v>0</v>
      </c>
      <c r="D2025" s="21" t="s">
        <v>156</v>
      </c>
      <c r="E2025" s="21">
        <v>22.153574799807625</v>
      </c>
      <c r="F2025" s="21">
        <v>23.247902558136655</v>
      </c>
      <c r="G2025" s="21">
        <v>27.071080253246361</v>
      </c>
      <c r="H2025" s="21">
        <v>28.041010792983855</v>
      </c>
    </row>
    <row r="2026" spans="1:8" x14ac:dyDescent="0.35">
      <c r="A2026" s="20" t="str">
        <f>B3&amp;C2004&amp;D2026</f>
        <v>DISTRIBUCION VOLUMEN X CRITERIO (Consumiciones)PAL.PAN+BARRIT+TORTITDE 60 A 75 AÑOS</v>
      </c>
      <c r="B2026" s="20">
        <v>0</v>
      </c>
      <c r="C2026" s="20">
        <v>0</v>
      </c>
      <c r="D2026" s="21" t="s">
        <v>157</v>
      </c>
      <c r="E2026" s="21">
        <v>19.247761062378601</v>
      </c>
      <c r="F2026" s="21">
        <v>25.469148256866358</v>
      </c>
      <c r="G2026" s="21">
        <v>27.633703193592417</v>
      </c>
      <c r="H2026" s="21">
        <v>25.289272198771513</v>
      </c>
    </row>
    <row r="2027" spans="1:8" x14ac:dyDescent="0.35">
      <c r="A2027" s="20" t="str">
        <f>B3&amp;C2004&amp;D2027</f>
        <v>DISTRIBUCION VOLUMEN X CRITERIO (Consumiciones)PAL.PAN+BARRIT+TORTITALTA Y MEDIA ALTA</v>
      </c>
      <c r="B2027" s="20">
        <v>0</v>
      </c>
      <c r="C2027" s="20">
        <v>0</v>
      </c>
      <c r="D2027" s="21" t="s">
        <v>158</v>
      </c>
      <c r="E2027" s="21">
        <v>21.538693634045337</v>
      </c>
      <c r="F2027" s="21">
        <v>27.121028781423849</v>
      </c>
      <c r="G2027" s="21">
        <v>23.482198913640435</v>
      </c>
      <c r="H2027" s="21">
        <v>19.072644800228307</v>
      </c>
    </row>
    <row r="2028" spans="1:8" x14ac:dyDescent="0.35">
      <c r="A2028" s="20" t="str">
        <f>B3&amp;C2004&amp;D2028</f>
        <v>DISTRIBUCION VOLUMEN X CRITERIO (Consumiciones)PAL.PAN+BARRIT+TORTITMEDIA</v>
      </c>
      <c r="B2028" s="20">
        <v>0</v>
      </c>
      <c r="C2028" s="20">
        <v>0</v>
      </c>
      <c r="D2028" s="21" t="s">
        <v>159</v>
      </c>
      <c r="E2028" s="21">
        <v>33.49820757644423</v>
      </c>
      <c r="F2028" s="21">
        <v>28.271731973346668</v>
      </c>
      <c r="G2028" s="21">
        <v>27.019354696029424</v>
      </c>
      <c r="H2028" s="21">
        <v>30.505845334283716</v>
      </c>
    </row>
    <row r="2029" spans="1:8" x14ac:dyDescent="0.35">
      <c r="A2029" s="20" t="str">
        <f>B3&amp;C2004&amp;D2029</f>
        <v>DISTRIBUCION VOLUMEN X CRITERIO (Consumiciones)PAL.PAN+BARRIT+TORTITMEDIA BAJA</v>
      </c>
      <c r="B2029" s="20">
        <v>0</v>
      </c>
      <c r="C2029" s="20">
        <v>0</v>
      </c>
      <c r="D2029" s="21" t="s">
        <v>160</v>
      </c>
      <c r="E2029" s="21">
        <v>22.796134365428845</v>
      </c>
      <c r="F2029" s="21">
        <v>25.149413975815616</v>
      </c>
      <c r="G2029" s="21">
        <v>25.419929206018843</v>
      </c>
      <c r="H2029" s="21">
        <v>24.265476184893572</v>
      </c>
    </row>
    <row r="2030" spans="1:8" x14ac:dyDescent="0.35">
      <c r="A2030" s="20" t="str">
        <f>B3&amp;C2004&amp;D2030</f>
        <v>DISTRIBUCION VOLUMEN X CRITERIO (Consumiciones)PAL.PAN+BARRIT+TORTITBAJA</v>
      </c>
      <c r="B2030" s="20">
        <v>0</v>
      </c>
      <c r="C2030" s="20">
        <v>0</v>
      </c>
      <c r="D2030" s="21" t="s">
        <v>161</v>
      </c>
      <c r="E2030" s="21">
        <v>22.166961982946802</v>
      </c>
      <c r="F2030" s="21">
        <v>19.457821650053656</v>
      </c>
      <c r="G2030" s="21">
        <v>24.078529470666943</v>
      </c>
      <c r="H2030" s="21">
        <v>26.156033680594398</v>
      </c>
    </row>
    <row r="2031" spans="1:8" x14ac:dyDescent="0.35">
      <c r="A2031" s="20" t="str">
        <f>B3&amp;C2004&amp;D2031</f>
        <v>DISTRIBUCION VOLUMEN X CRITERIO (Consumiciones)PAL.PAN+BARRIT+TORTITHOMBRE</v>
      </c>
      <c r="B2031" s="20">
        <v>0</v>
      </c>
      <c r="C2031" s="20">
        <v>0</v>
      </c>
      <c r="D2031" s="21" t="s">
        <v>162</v>
      </c>
      <c r="E2031" s="21">
        <v>36.271121054124308</v>
      </c>
      <c r="F2031" s="21">
        <v>35.748334845471867</v>
      </c>
      <c r="G2031" s="21">
        <v>35.406641512401229</v>
      </c>
      <c r="H2031" s="21">
        <v>40.912831465054936</v>
      </c>
    </row>
    <row r="2032" spans="1:8" x14ac:dyDescent="0.35">
      <c r="A2032" s="20" t="str">
        <f>B3&amp;C2004&amp;D2032</f>
        <v>DISTRIBUCION VOLUMEN X CRITERIO (Consumiciones)PAL.PAN+BARRIT+TORTITMUJER</v>
      </c>
      <c r="B2032" s="20">
        <v>0</v>
      </c>
      <c r="C2032" s="20">
        <v>0</v>
      </c>
      <c r="D2032" s="21" t="s">
        <v>163</v>
      </c>
      <c r="E2032" s="21">
        <v>63.728878945875692</v>
      </c>
      <c r="F2032" s="21">
        <v>64.251669678728391</v>
      </c>
      <c r="G2032" s="21">
        <v>64.593364630776591</v>
      </c>
      <c r="H2032" s="21">
        <v>59.087168534945043</v>
      </c>
    </row>
    <row r="2033" spans="1:8" x14ac:dyDescent="0.35">
      <c r="A2033" s="20" t="str">
        <f>B3&amp;C2033&amp;D2033</f>
        <v>DISTRIBUCION VOLUMEN X CRITERIO (Consumiciones)PALITOS PANT.ESPAÑA</v>
      </c>
      <c r="B2033" s="20">
        <v>0</v>
      </c>
      <c r="C2033" s="20" t="s">
        <v>116</v>
      </c>
      <c r="D2033" s="21" t="s">
        <v>135</v>
      </c>
      <c r="E2033" s="21">
        <v>100</v>
      </c>
      <c r="F2033" s="21">
        <v>100</v>
      </c>
      <c r="G2033" s="21">
        <v>100</v>
      </c>
      <c r="H2033" s="21">
        <v>100</v>
      </c>
    </row>
    <row r="2034" spans="1:8" x14ac:dyDescent="0.35">
      <c r="A2034" s="20" t="str">
        <f>B3&amp;C2033&amp;D2034</f>
        <v>DISTRIBUCION VOLUMEN X CRITERIO (Consumiciones)PALITOS PANBCN AM</v>
      </c>
      <c r="B2034" s="20">
        <v>0</v>
      </c>
      <c r="C2034" s="20">
        <v>0</v>
      </c>
      <c r="D2034" s="21" t="s">
        <v>136</v>
      </c>
      <c r="E2034" s="21">
        <v>14.607486414483899</v>
      </c>
      <c r="F2034" s="21">
        <v>10.194428374547964</v>
      </c>
      <c r="G2034" s="21">
        <v>7.8961118152169192</v>
      </c>
      <c r="H2034" s="21">
        <v>7.9277248337746018</v>
      </c>
    </row>
    <row r="2035" spans="1:8" x14ac:dyDescent="0.35">
      <c r="A2035" s="20" t="str">
        <f>B3&amp;C2033&amp;D2035</f>
        <v>DISTRIBUCION VOLUMEN X CRITERIO (Consumiciones)PALITOS PANREST.CAT ARAGON</v>
      </c>
      <c r="B2035" s="20">
        <v>0</v>
      </c>
      <c r="C2035" s="20">
        <v>0</v>
      </c>
      <c r="D2035" s="21" t="s">
        <v>137</v>
      </c>
      <c r="E2035" s="21">
        <v>12.368437489555049</v>
      </c>
      <c r="F2035" s="21">
        <v>10.751770356587901</v>
      </c>
      <c r="G2035" s="21">
        <v>16.889964025694979</v>
      </c>
      <c r="H2035" s="21">
        <v>11.030479288518968</v>
      </c>
    </row>
    <row r="2036" spans="1:8" x14ac:dyDescent="0.35">
      <c r="A2036" s="20" t="str">
        <f>B3&amp;C2033&amp;D2036</f>
        <v>DISTRIBUCION VOLUMEN X CRITERIO (Consumiciones)PALITOS PANLEVANTE</v>
      </c>
      <c r="B2036" s="20">
        <v>0</v>
      </c>
      <c r="C2036" s="20">
        <v>0</v>
      </c>
      <c r="D2036" s="21" t="s">
        <v>138</v>
      </c>
      <c r="E2036" s="21">
        <v>17.340227845316367</v>
      </c>
      <c r="F2036" s="21">
        <v>18.342164454977365</v>
      </c>
      <c r="G2036" s="21">
        <v>18.3911262639132</v>
      </c>
      <c r="H2036" s="21">
        <v>33.042153474046252</v>
      </c>
    </row>
    <row r="2037" spans="1:8" x14ac:dyDescent="0.35">
      <c r="A2037" s="20" t="str">
        <f>B3&amp;C2033&amp;D2037</f>
        <v>DISTRIBUCION VOLUMEN X CRITERIO (Consumiciones)PALITOS PANANDALUCIA</v>
      </c>
      <c r="B2037" s="20">
        <v>0</v>
      </c>
      <c r="C2037" s="20">
        <v>0</v>
      </c>
      <c r="D2037" s="21" t="s">
        <v>139</v>
      </c>
      <c r="E2037" s="21">
        <v>16.82829980086888</v>
      </c>
      <c r="F2037" s="21">
        <v>29.061963783541099</v>
      </c>
      <c r="G2037" s="21">
        <v>28.023215833590186</v>
      </c>
      <c r="H2037" s="21">
        <v>24.346522233344519</v>
      </c>
    </row>
    <row r="2038" spans="1:8" x14ac:dyDescent="0.35">
      <c r="A2038" s="20" t="str">
        <f>B3&amp;C2033&amp;D2038</f>
        <v>DISTRIBUCION VOLUMEN X CRITERIO (Consumiciones)PALITOS PANMDD AM</v>
      </c>
      <c r="B2038" s="20">
        <v>0</v>
      </c>
      <c r="C2038" s="20">
        <v>0</v>
      </c>
      <c r="D2038" s="21" t="s">
        <v>140</v>
      </c>
      <c r="E2038" s="21">
        <v>13.541040052693207</v>
      </c>
      <c r="F2038" s="21">
        <v>9.7030744752217082</v>
      </c>
      <c r="G2038" s="21">
        <v>7.6420239524556122</v>
      </c>
      <c r="H2038" s="21">
        <v>5.1208605597498842</v>
      </c>
    </row>
    <row r="2039" spans="1:8" x14ac:dyDescent="0.35">
      <c r="A2039" s="20" t="str">
        <f>B3&amp;C2033&amp;D2039</f>
        <v>DISTRIBUCION VOLUMEN X CRITERIO (Consumiciones)PALITOS PANRTO CENTRO</v>
      </c>
      <c r="B2039" s="20">
        <v>0</v>
      </c>
      <c r="C2039" s="20">
        <v>0</v>
      </c>
      <c r="D2039" s="21" t="s">
        <v>141</v>
      </c>
      <c r="E2039" s="21">
        <v>4.800976167682717</v>
      </c>
      <c r="F2039" s="21">
        <v>7.0561443714536098</v>
      </c>
      <c r="G2039" s="21">
        <v>9.0560288951671151</v>
      </c>
      <c r="H2039" s="21">
        <v>7.6412997948526264</v>
      </c>
    </row>
    <row r="2040" spans="1:8" x14ac:dyDescent="0.35">
      <c r="A2040" s="20" t="str">
        <f>B3&amp;C2033&amp;D2040</f>
        <v>DISTRIBUCION VOLUMEN X CRITERIO (Consumiciones)PALITOS PANNORTE-CENTRO</v>
      </c>
      <c r="B2040" s="20">
        <v>0</v>
      </c>
      <c r="C2040" s="20">
        <v>0</v>
      </c>
      <c r="D2040" s="21" t="s">
        <v>142</v>
      </c>
      <c r="E2040" s="21">
        <v>12.674492206859927</v>
      </c>
      <c r="F2040" s="21">
        <v>8.8205341261314398</v>
      </c>
      <c r="G2040" s="21">
        <v>7.8759170220886476</v>
      </c>
      <c r="H2040" s="21">
        <v>0</v>
      </c>
    </row>
    <row r="2041" spans="1:8" x14ac:dyDescent="0.35">
      <c r="A2041" s="20" t="str">
        <f>B3&amp;C2033&amp;D2041</f>
        <v>DISTRIBUCION VOLUMEN X CRITERIO (Consumiciones)PALITOS PANNOROESTE</v>
      </c>
      <c r="B2041" s="20">
        <v>0</v>
      </c>
      <c r="C2041" s="20">
        <v>0</v>
      </c>
      <c r="D2041" s="21" t="s">
        <v>143</v>
      </c>
      <c r="E2041" s="21">
        <v>7.8390328431940715</v>
      </c>
      <c r="F2041" s="21">
        <v>6.0699111229246574</v>
      </c>
      <c r="G2041" s="21">
        <v>0</v>
      </c>
      <c r="H2041" s="21">
        <v>0</v>
      </c>
    </row>
    <row r="2042" spans="1:8" x14ac:dyDescent="0.35">
      <c r="A2042" s="20" t="str">
        <f>B3&amp;C2033&amp;D2042</f>
        <v>DISTRIBUCION VOLUMEN X CRITERIO (Consumiciones)PALITOS PAN&lt;2MIL</v>
      </c>
      <c r="B2042" s="20">
        <v>0</v>
      </c>
      <c r="C2042" s="20">
        <v>0</v>
      </c>
      <c r="D2042" s="21" t="s">
        <v>144</v>
      </c>
      <c r="E2042" s="21">
        <v>0</v>
      </c>
      <c r="F2042" s="21">
        <v>0</v>
      </c>
      <c r="G2042" s="21">
        <v>0</v>
      </c>
      <c r="H2042" s="21">
        <v>0</v>
      </c>
    </row>
    <row r="2043" spans="1:8" x14ac:dyDescent="0.35">
      <c r="A2043" s="20" t="str">
        <f>B3&amp;C2033&amp;D2043</f>
        <v>DISTRIBUCION VOLUMEN X CRITERIO (Consumiciones)PALITOS PAN2-5MIL</v>
      </c>
      <c r="B2043" s="20">
        <v>0</v>
      </c>
      <c r="C2043" s="20">
        <v>0</v>
      </c>
      <c r="D2043" s="21" t="s">
        <v>145</v>
      </c>
      <c r="E2043" s="21">
        <v>4.2225787875377083</v>
      </c>
      <c r="F2043" s="21">
        <v>0</v>
      </c>
      <c r="G2043" s="21">
        <v>0</v>
      </c>
      <c r="H2043" s="21">
        <v>0</v>
      </c>
    </row>
    <row r="2044" spans="1:8" x14ac:dyDescent="0.35">
      <c r="A2044" s="20" t="str">
        <f>B3&amp;C2033&amp;D2044</f>
        <v>DISTRIBUCION VOLUMEN X CRITERIO (Consumiciones)PALITOS PAN5-10MIL</v>
      </c>
      <c r="B2044" s="20">
        <v>0</v>
      </c>
      <c r="C2044" s="20">
        <v>0</v>
      </c>
      <c r="D2044" s="21" t="s">
        <v>146</v>
      </c>
      <c r="E2044" s="21">
        <v>4.7616753913002769</v>
      </c>
      <c r="F2044" s="21">
        <v>4.379924219580059</v>
      </c>
      <c r="G2044" s="21">
        <v>0</v>
      </c>
      <c r="H2044" s="21">
        <v>0</v>
      </c>
    </row>
    <row r="2045" spans="1:8" x14ac:dyDescent="0.35">
      <c r="A2045" s="20" t="str">
        <f>B3&amp;C2033&amp;D2045</f>
        <v>DISTRIBUCION VOLUMEN X CRITERIO (Consumiciones)PALITOS PAN10-30MIL</v>
      </c>
      <c r="B2045" s="20">
        <v>0</v>
      </c>
      <c r="C2045" s="20">
        <v>0</v>
      </c>
      <c r="D2045" s="21" t="s">
        <v>147</v>
      </c>
      <c r="E2045" s="21">
        <v>15.171813313714043</v>
      </c>
      <c r="F2045" s="21">
        <v>16.66899711188594</v>
      </c>
      <c r="G2045" s="21">
        <v>15.168249142925813</v>
      </c>
      <c r="H2045" s="21">
        <v>18.452791811962975</v>
      </c>
    </row>
    <row r="2046" spans="1:8" x14ac:dyDescent="0.35">
      <c r="A2046" s="20" t="str">
        <f>B3&amp;C2033&amp;D2046</f>
        <v>DISTRIBUCION VOLUMEN X CRITERIO (Consumiciones)PALITOS PAN30-100MIL</v>
      </c>
      <c r="B2046" s="20">
        <v>0</v>
      </c>
      <c r="C2046" s="20">
        <v>0</v>
      </c>
      <c r="D2046" s="21" t="s">
        <v>148</v>
      </c>
      <c r="E2046" s="21">
        <v>28.866655695562553</v>
      </c>
      <c r="F2046" s="21">
        <v>25.052643491766379</v>
      </c>
      <c r="G2046" s="21">
        <v>25.521427132837875</v>
      </c>
      <c r="H2046" s="21">
        <v>21.856194185754884</v>
      </c>
    </row>
    <row r="2047" spans="1:8" x14ac:dyDescent="0.35">
      <c r="A2047" s="20" t="str">
        <f>B3&amp;C2033&amp;D2047</f>
        <v>DISTRIBUCION VOLUMEN X CRITERIO (Consumiciones)PALITOS PAN100-200MIL</v>
      </c>
      <c r="B2047" s="20">
        <v>0</v>
      </c>
      <c r="C2047" s="20">
        <v>0</v>
      </c>
      <c r="D2047" s="21" t="s">
        <v>149</v>
      </c>
      <c r="E2047" s="21">
        <v>15.111597746674549</v>
      </c>
      <c r="F2047" s="21">
        <v>18.171196143820485</v>
      </c>
      <c r="G2047" s="21">
        <v>15.990617527375745</v>
      </c>
      <c r="H2047" s="21">
        <v>20.670567545221491</v>
      </c>
    </row>
    <row r="2048" spans="1:8" x14ac:dyDescent="0.35">
      <c r="A2048" s="20" t="str">
        <f>B3&amp;C2033&amp;D2048</f>
        <v>DISTRIBUCION VOLUMEN X CRITERIO (Consumiciones)PALITOS PAN200-500MIL</v>
      </c>
      <c r="B2048" s="20">
        <v>0</v>
      </c>
      <c r="C2048" s="20">
        <v>0</v>
      </c>
      <c r="D2048" s="21" t="s">
        <v>150</v>
      </c>
      <c r="E2048" s="21">
        <v>10.749733506669333</v>
      </c>
      <c r="F2048" s="21">
        <v>9.4554650429494345</v>
      </c>
      <c r="G2048" s="21">
        <v>8.8624630993538425</v>
      </c>
      <c r="H2048" s="21">
        <v>12.967671014868918</v>
      </c>
    </row>
    <row r="2049" spans="1:8" x14ac:dyDescent="0.35">
      <c r="A2049" s="20" t="str">
        <f>B3&amp;C2033&amp;D2049</f>
        <v>DISTRIBUCION VOLUMEN X CRITERIO (Consumiciones)PALITOS PAN&gt;500MIL</v>
      </c>
      <c r="B2049" s="20">
        <v>0</v>
      </c>
      <c r="C2049" s="20">
        <v>0</v>
      </c>
      <c r="D2049" s="21" t="s">
        <v>151</v>
      </c>
      <c r="E2049" s="21">
        <v>17.838439350601043</v>
      </c>
      <c r="F2049" s="21">
        <v>17.859791332083976</v>
      </c>
      <c r="G2049" s="21">
        <v>19.215597693104574</v>
      </c>
      <c r="H2049" s="21">
        <v>17.745007110345824</v>
      </c>
    </row>
    <row r="2050" spans="1:8" x14ac:dyDescent="0.35">
      <c r="A2050" s="20" t="str">
        <f>B3&amp;C2033&amp;D2050</f>
        <v>DISTRIBUCION VOLUMEN X CRITERIO (Consumiciones)PALITOS PANDE 15 A 19 AÑOS</v>
      </c>
      <c r="B2050" s="20">
        <v>0</v>
      </c>
      <c r="C2050" s="20">
        <v>0</v>
      </c>
      <c r="D2050" s="21" t="s">
        <v>152</v>
      </c>
      <c r="E2050" s="21">
        <v>0</v>
      </c>
      <c r="F2050" s="21">
        <v>0</v>
      </c>
      <c r="G2050" s="21">
        <v>0</v>
      </c>
      <c r="H2050" s="21">
        <v>0</v>
      </c>
    </row>
    <row r="2051" spans="1:8" x14ac:dyDescent="0.35">
      <c r="A2051" s="20" t="str">
        <f>B3&amp;C2033&amp;D2051</f>
        <v>DISTRIBUCION VOLUMEN X CRITERIO (Consumiciones)PALITOS PANDE 20 A 24 AÑOS</v>
      </c>
      <c r="B2051" s="20">
        <v>0</v>
      </c>
      <c r="C2051" s="20">
        <v>0</v>
      </c>
      <c r="D2051" s="21" t="s">
        <v>153</v>
      </c>
      <c r="E2051" s="21">
        <v>3.5227329600020294</v>
      </c>
      <c r="F2051" s="21">
        <v>5.031195280141108</v>
      </c>
      <c r="G2051" s="21">
        <v>0</v>
      </c>
      <c r="H2051" s="21">
        <v>0</v>
      </c>
    </row>
    <row r="2052" spans="1:8" x14ac:dyDescent="0.35">
      <c r="A2052" s="20" t="str">
        <f>B3&amp;C2033&amp;D2052</f>
        <v>DISTRIBUCION VOLUMEN X CRITERIO (Consumiciones)PALITOS PANDE 25 A 34 AÑOS</v>
      </c>
      <c r="B2052" s="20">
        <v>0</v>
      </c>
      <c r="C2052" s="20">
        <v>0</v>
      </c>
      <c r="D2052" s="21" t="s">
        <v>154</v>
      </c>
      <c r="E2052" s="21">
        <v>9.824973131298032</v>
      </c>
      <c r="F2052" s="21">
        <v>9.0174381333803897</v>
      </c>
      <c r="G2052" s="21">
        <v>9.2417867201069992</v>
      </c>
      <c r="H2052" s="21">
        <v>15.21095339035908</v>
      </c>
    </row>
    <row r="2053" spans="1:8" x14ac:dyDescent="0.35">
      <c r="A2053" s="20" t="str">
        <f>B3&amp;C2033&amp;D2053</f>
        <v>DISTRIBUCION VOLUMEN X CRITERIO (Consumiciones)PALITOS PANDE 35 A 49 AÑOS</v>
      </c>
      <c r="B2053" s="20">
        <v>0</v>
      </c>
      <c r="C2053" s="20">
        <v>0</v>
      </c>
      <c r="D2053" s="21" t="s">
        <v>155</v>
      </c>
      <c r="E2053" s="21">
        <v>40.742127388558409</v>
      </c>
      <c r="F2053" s="21">
        <v>33.070816497169588</v>
      </c>
      <c r="G2053" s="21">
        <v>18.476004704588977</v>
      </c>
      <c r="H2053" s="21">
        <v>20.62660114089427</v>
      </c>
    </row>
    <row r="2054" spans="1:8" x14ac:dyDescent="0.35">
      <c r="A2054" s="20" t="str">
        <f>B3&amp;C2033&amp;D2054</f>
        <v>DISTRIBUCION VOLUMEN X CRITERIO (Consumiciones)PALITOS PANDE 50 A 59 AÑOS</v>
      </c>
      <c r="B2054" s="20">
        <v>0</v>
      </c>
      <c r="C2054" s="20">
        <v>0</v>
      </c>
      <c r="D2054" s="21" t="s">
        <v>156</v>
      </c>
      <c r="E2054" s="21">
        <v>20.446918269768073</v>
      </c>
      <c r="F2054" s="21">
        <v>22.097478130670218</v>
      </c>
      <c r="G2054" s="21">
        <v>29.392275705827437</v>
      </c>
      <c r="H2054" s="21">
        <v>26.480173099388583</v>
      </c>
    </row>
    <row r="2055" spans="1:8" x14ac:dyDescent="0.35">
      <c r="A2055" s="20" t="str">
        <f>B3&amp;C2033&amp;D2055</f>
        <v>DISTRIBUCION VOLUMEN X CRITERIO (Consumiciones)PALITOS PANDE 60 A 75 AÑOS</v>
      </c>
      <c r="B2055" s="20">
        <v>0</v>
      </c>
      <c r="C2055" s="20">
        <v>0</v>
      </c>
      <c r="D2055" s="21" t="s">
        <v>157</v>
      </c>
      <c r="E2055" s="21">
        <v>19.427021191275244</v>
      </c>
      <c r="F2055" s="21">
        <v>26.431628236657083</v>
      </c>
      <c r="G2055" s="21">
        <v>33.888329436951501</v>
      </c>
      <c r="H2055" s="21">
        <v>28.7727945781917</v>
      </c>
    </row>
    <row r="2056" spans="1:8" x14ac:dyDescent="0.35">
      <c r="A2056" s="20" t="str">
        <f>B3&amp;C2033&amp;D2056</f>
        <v>DISTRIBUCION VOLUMEN X CRITERIO (Consumiciones)PALITOS PANALTA Y MEDIA ALTA</v>
      </c>
      <c r="B2056" s="20">
        <v>0</v>
      </c>
      <c r="C2056" s="20">
        <v>0</v>
      </c>
      <c r="D2056" s="21" t="s">
        <v>158</v>
      </c>
      <c r="E2056" s="21">
        <v>24.718887526851756</v>
      </c>
      <c r="F2056" s="21">
        <v>29.99949966160148</v>
      </c>
      <c r="G2056" s="21">
        <v>21.73048313280227</v>
      </c>
      <c r="H2056" s="21">
        <v>16.908518365001253</v>
      </c>
    </row>
    <row r="2057" spans="1:8" x14ac:dyDescent="0.35">
      <c r="A2057" s="20" t="str">
        <f>B3&amp;C2033&amp;D2057</f>
        <v>DISTRIBUCION VOLUMEN X CRITERIO (Consumiciones)PALITOS PANMEDIA</v>
      </c>
      <c r="B2057" s="20">
        <v>0</v>
      </c>
      <c r="C2057" s="20">
        <v>0</v>
      </c>
      <c r="D2057" s="21" t="s">
        <v>159</v>
      </c>
      <c r="E2057" s="21">
        <v>33.540133859701697</v>
      </c>
      <c r="F2057" s="21">
        <v>27.613052280150789</v>
      </c>
      <c r="G2057" s="21">
        <v>26.571369438197745</v>
      </c>
      <c r="H2057" s="21">
        <v>31.253099423600222</v>
      </c>
    </row>
    <row r="2058" spans="1:8" x14ac:dyDescent="0.35">
      <c r="A2058" s="20" t="str">
        <f>B3&amp;C2033&amp;D2058</f>
        <v>DISTRIBUCION VOLUMEN X CRITERIO (Consumiciones)PALITOS PANMEDIA BAJA</v>
      </c>
      <c r="B2058" s="20">
        <v>0</v>
      </c>
      <c r="C2058" s="20">
        <v>0</v>
      </c>
      <c r="D2058" s="21" t="s">
        <v>160</v>
      </c>
      <c r="E2058" s="21">
        <v>21.079062865623147</v>
      </c>
      <c r="F2058" s="21">
        <v>23.989866658327692</v>
      </c>
      <c r="G2058" s="21">
        <v>26.110691367613338</v>
      </c>
      <c r="H2058" s="21">
        <v>21.253948550771895</v>
      </c>
    </row>
    <row r="2059" spans="1:8" x14ac:dyDescent="0.35">
      <c r="A2059" s="20" t="str">
        <f>B3&amp;C2033&amp;D2059</f>
        <v>DISTRIBUCION VOLUMEN X CRITERIO (Consumiciones)PALITOS PANBAJA</v>
      </c>
      <c r="B2059" s="20">
        <v>0</v>
      </c>
      <c r="C2059" s="20">
        <v>0</v>
      </c>
      <c r="D2059" s="21" t="s">
        <v>161</v>
      </c>
      <c r="E2059" s="21">
        <v>20.661916545528499</v>
      </c>
      <c r="F2059" s="21">
        <v>18.397570976203401</v>
      </c>
      <c r="G2059" s="21">
        <v>25.587456061386654</v>
      </c>
      <c r="H2059" s="21">
        <v>30.584444602987094</v>
      </c>
    </row>
    <row r="2060" spans="1:8" x14ac:dyDescent="0.35">
      <c r="A2060" s="20" t="str">
        <f>B3&amp;C2033&amp;D2060</f>
        <v>DISTRIBUCION VOLUMEN X CRITERIO (Consumiciones)PALITOS PANHOMBRE</v>
      </c>
      <c r="B2060" s="20">
        <v>0</v>
      </c>
      <c r="C2060" s="20">
        <v>0</v>
      </c>
      <c r="D2060" s="21" t="s">
        <v>162</v>
      </c>
      <c r="E2060" s="21">
        <v>37.74633631996781</v>
      </c>
      <c r="F2060" s="21">
        <v>35.295679890640322</v>
      </c>
      <c r="G2060" s="21">
        <v>37.611987132481808</v>
      </c>
      <c r="H2060" s="21">
        <v>42.960998363460568</v>
      </c>
    </row>
    <row r="2061" spans="1:8" x14ac:dyDescent="0.35">
      <c r="A2061" s="20" t="str">
        <f>B3&amp;C2033&amp;D2061</f>
        <v>DISTRIBUCION VOLUMEN X CRITERIO (Consumiciones)PALITOS PANMUJER</v>
      </c>
      <c r="B2061" s="20">
        <v>0</v>
      </c>
      <c r="C2061" s="20">
        <v>0</v>
      </c>
      <c r="D2061" s="21" t="s">
        <v>163</v>
      </c>
      <c r="E2061" s="21">
        <v>62.25366368003219</v>
      </c>
      <c r="F2061" s="21">
        <v>64.704320109359685</v>
      </c>
      <c r="G2061" s="21">
        <v>62.388012867518206</v>
      </c>
      <c r="H2061" s="21">
        <v>57.039012578899893</v>
      </c>
    </row>
    <row r="2062" spans="1:8" x14ac:dyDescent="0.35">
      <c r="A2062" s="20" t="str">
        <f>B3&amp;C2062&amp;D2062</f>
        <v>DISTRIBUCION VOLUMEN X CRITERIO (Consumiciones)TORTITAST.ESPAÑA</v>
      </c>
      <c r="B2062" s="20">
        <v>0</v>
      </c>
      <c r="C2062" s="20" t="s">
        <v>117</v>
      </c>
      <c r="D2062" s="21" t="s">
        <v>135</v>
      </c>
      <c r="E2062" s="21">
        <v>100</v>
      </c>
      <c r="F2062" s="21">
        <v>100</v>
      </c>
      <c r="G2062" s="21">
        <v>100</v>
      </c>
      <c r="H2062" s="21">
        <v>100</v>
      </c>
    </row>
    <row r="2063" spans="1:8" x14ac:dyDescent="0.35">
      <c r="A2063" s="20" t="str">
        <f>B3&amp;C2062&amp;D2063</f>
        <v>DISTRIBUCION VOLUMEN X CRITERIO (Consumiciones)TORTITASBCN AM</v>
      </c>
      <c r="B2063" s="20">
        <v>0</v>
      </c>
      <c r="C2063" s="20">
        <v>0</v>
      </c>
      <c r="D2063" s="21" t="s">
        <v>136</v>
      </c>
      <c r="E2063" s="21">
        <v>14.635653619313441</v>
      </c>
      <c r="F2063" s="21">
        <v>9.8763649288707764</v>
      </c>
      <c r="G2063" s="21">
        <v>0</v>
      </c>
      <c r="H2063" s="21">
        <v>0</v>
      </c>
    </row>
    <row r="2064" spans="1:8" x14ac:dyDescent="0.35">
      <c r="A2064" s="20" t="str">
        <f>B3&amp;C2062&amp;D2064</f>
        <v>DISTRIBUCION VOLUMEN X CRITERIO (Consumiciones)TORTITASREST.CAT ARAGON</v>
      </c>
      <c r="B2064" s="20">
        <v>0</v>
      </c>
      <c r="C2064" s="20">
        <v>0</v>
      </c>
      <c r="D2064" s="21" t="s">
        <v>137</v>
      </c>
      <c r="E2064" s="21">
        <v>9.206433023559601</v>
      </c>
      <c r="F2064" s="21">
        <v>9.2567508482473624</v>
      </c>
      <c r="G2064" s="21">
        <v>0</v>
      </c>
      <c r="H2064" s="21">
        <v>0</v>
      </c>
    </row>
    <row r="2065" spans="1:8" x14ac:dyDescent="0.35">
      <c r="A2065" s="20" t="str">
        <f>B3&amp;C2062&amp;D2065</f>
        <v>DISTRIBUCION VOLUMEN X CRITERIO (Consumiciones)TORTITASLEVANTE</v>
      </c>
      <c r="B2065" s="20">
        <v>0</v>
      </c>
      <c r="C2065" s="20">
        <v>0</v>
      </c>
      <c r="D2065" s="21" t="s">
        <v>138</v>
      </c>
      <c r="E2065" s="21">
        <v>19.235300628924666</v>
      </c>
      <c r="F2065" s="21">
        <v>12.568722284314154</v>
      </c>
      <c r="G2065" s="21">
        <v>18.668022843260125</v>
      </c>
      <c r="H2065" s="21">
        <v>14.727071619608296</v>
      </c>
    </row>
    <row r="2066" spans="1:8" x14ac:dyDescent="0.35">
      <c r="A2066" s="20" t="str">
        <f>B3&amp;C2062&amp;D2066</f>
        <v>DISTRIBUCION VOLUMEN X CRITERIO (Consumiciones)TORTITASANDALUCIA</v>
      </c>
      <c r="B2066" s="20">
        <v>0</v>
      </c>
      <c r="C2066" s="20">
        <v>0</v>
      </c>
      <c r="D2066" s="21" t="s">
        <v>139</v>
      </c>
      <c r="E2066" s="21">
        <v>18.907144019100134</v>
      </c>
      <c r="F2066" s="21">
        <v>24.895084450589344</v>
      </c>
      <c r="G2066" s="21">
        <v>20.372788554592493</v>
      </c>
      <c r="H2066" s="21">
        <v>20.657737671339724</v>
      </c>
    </row>
    <row r="2067" spans="1:8" x14ac:dyDescent="0.35">
      <c r="A2067" s="20" t="str">
        <f>B3&amp;C2062&amp;D2067</f>
        <v>DISTRIBUCION VOLUMEN X CRITERIO (Consumiciones)TORTITASMDD AM</v>
      </c>
      <c r="B2067" s="20">
        <v>0</v>
      </c>
      <c r="C2067" s="20">
        <v>0</v>
      </c>
      <c r="D2067" s="21" t="s">
        <v>140</v>
      </c>
      <c r="E2067" s="21">
        <v>12.245532885837086</v>
      </c>
      <c r="F2067" s="21">
        <v>16.371661337975073</v>
      </c>
      <c r="G2067" s="21">
        <v>13.119496336010119</v>
      </c>
      <c r="H2067" s="21">
        <v>0</v>
      </c>
    </row>
    <row r="2068" spans="1:8" x14ac:dyDescent="0.35">
      <c r="A2068" s="20" t="str">
        <f>B3&amp;C2062&amp;D2068</f>
        <v>DISTRIBUCION VOLUMEN X CRITERIO (Consumiciones)TORTITASRTO CENTRO</v>
      </c>
      <c r="B2068" s="20">
        <v>0</v>
      </c>
      <c r="C2068" s="20">
        <v>0</v>
      </c>
      <c r="D2068" s="21" t="s">
        <v>141</v>
      </c>
      <c r="E2068" s="21">
        <v>5.7067126577509892</v>
      </c>
      <c r="F2068" s="21">
        <v>0</v>
      </c>
      <c r="G2068" s="21">
        <v>0</v>
      </c>
      <c r="H2068" s="21">
        <v>0</v>
      </c>
    </row>
    <row r="2069" spans="1:8" x14ac:dyDescent="0.35">
      <c r="A2069" s="20" t="str">
        <f>B3&amp;C2062&amp;D2069</f>
        <v>DISTRIBUCION VOLUMEN X CRITERIO (Consumiciones)TORTITASNORTE-CENTRO</v>
      </c>
      <c r="B2069" s="20">
        <v>0</v>
      </c>
      <c r="C2069" s="20">
        <v>0</v>
      </c>
      <c r="D2069" s="21" t="s">
        <v>142</v>
      </c>
      <c r="E2069" s="21">
        <v>0</v>
      </c>
      <c r="F2069" s="21">
        <v>0</v>
      </c>
      <c r="G2069" s="21">
        <v>0</v>
      </c>
      <c r="H2069" s="21">
        <v>0</v>
      </c>
    </row>
    <row r="2070" spans="1:8" x14ac:dyDescent="0.35">
      <c r="A2070" s="20" t="str">
        <f>B3&amp;C2062&amp;D2070</f>
        <v>DISTRIBUCION VOLUMEN X CRITERIO (Consumiciones)TORTITASNOROESTE</v>
      </c>
      <c r="B2070" s="20">
        <v>0</v>
      </c>
      <c r="C2070" s="20">
        <v>0</v>
      </c>
      <c r="D2070" s="21" t="s">
        <v>143</v>
      </c>
      <c r="E2070" s="21">
        <v>15.362731412964505</v>
      </c>
      <c r="F2070" s="21">
        <v>0</v>
      </c>
      <c r="G2070" s="21">
        <v>0</v>
      </c>
      <c r="H2070" s="21">
        <v>0</v>
      </c>
    </row>
    <row r="2071" spans="1:8" x14ac:dyDescent="0.35">
      <c r="A2071" s="20" t="str">
        <f>B3&amp;C2062&amp;D2071</f>
        <v>DISTRIBUCION VOLUMEN X CRITERIO (Consumiciones)TORTITAS&lt;2MIL</v>
      </c>
      <c r="B2071" s="20">
        <v>0</v>
      </c>
      <c r="C2071" s="20">
        <v>0</v>
      </c>
      <c r="D2071" s="21" t="s">
        <v>144</v>
      </c>
      <c r="E2071" s="21">
        <v>0</v>
      </c>
      <c r="F2071" s="21">
        <v>0</v>
      </c>
      <c r="G2071" s="21">
        <v>0</v>
      </c>
      <c r="H2071" s="21">
        <v>0</v>
      </c>
    </row>
    <row r="2072" spans="1:8" x14ac:dyDescent="0.35">
      <c r="A2072" s="20" t="str">
        <f>B3&amp;C2062&amp;D2072</f>
        <v>DISTRIBUCION VOLUMEN X CRITERIO (Consumiciones)TORTITAS2-5MIL</v>
      </c>
      <c r="B2072" s="20">
        <v>0</v>
      </c>
      <c r="C2072" s="20">
        <v>0</v>
      </c>
      <c r="D2072" s="21" t="s">
        <v>145</v>
      </c>
      <c r="E2072" s="21">
        <v>0</v>
      </c>
      <c r="F2072" s="21">
        <v>0</v>
      </c>
      <c r="G2072" s="21">
        <v>0</v>
      </c>
      <c r="H2072" s="21">
        <v>0</v>
      </c>
    </row>
    <row r="2073" spans="1:8" x14ac:dyDescent="0.35">
      <c r="A2073" s="20" t="str">
        <f>B3&amp;C2062&amp;D2073</f>
        <v>DISTRIBUCION VOLUMEN X CRITERIO (Consumiciones)TORTITAS5-10MIL</v>
      </c>
      <c r="B2073" s="20">
        <v>0</v>
      </c>
      <c r="C2073" s="20">
        <v>0</v>
      </c>
      <c r="D2073" s="21" t="s">
        <v>146</v>
      </c>
      <c r="E2073" s="21">
        <v>0</v>
      </c>
      <c r="F2073" s="21">
        <v>0</v>
      </c>
      <c r="G2073" s="21">
        <v>0</v>
      </c>
      <c r="H2073" s="21">
        <v>0</v>
      </c>
    </row>
    <row r="2074" spans="1:8" x14ac:dyDescent="0.35">
      <c r="A2074" s="20" t="str">
        <f>B3&amp;C2062&amp;D2074</f>
        <v>DISTRIBUCION VOLUMEN X CRITERIO (Consumiciones)TORTITAS10-30MIL</v>
      </c>
      <c r="B2074" s="20">
        <v>0</v>
      </c>
      <c r="C2074" s="20">
        <v>0</v>
      </c>
      <c r="D2074" s="21" t="s">
        <v>147</v>
      </c>
      <c r="E2074" s="21">
        <v>19.322710393768972</v>
      </c>
      <c r="F2074" s="21">
        <v>16.299120363461867</v>
      </c>
      <c r="G2074" s="21">
        <v>13.60111395838002</v>
      </c>
      <c r="H2074" s="21">
        <v>14.13190417409902</v>
      </c>
    </row>
    <row r="2075" spans="1:8" x14ac:dyDescent="0.35">
      <c r="A2075" s="20" t="str">
        <f>B3&amp;C2062&amp;D2075</f>
        <v>DISTRIBUCION VOLUMEN X CRITERIO (Consumiciones)TORTITAS30-100MIL</v>
      </c>
      <c r="B2075" s="20">
        <v>0</v>
      </c>
      <c r="C2075" s="20">
        <v>0</v>
      </c>
      <c r="D2075" s="21" t="s">
        <v>148</v>
      </c>
      <c r="E2075" s="21">
        <v>20.558476417159785</v>
      </c>
      <c r="F2075" s="21">
        <v>23.756993391088255</v>
      </c>
      <c r="G2075" s="21">
        <v>22.656393284911246</v>
      </c>
      <c r="H2075" s="21">
        <v>26.819767455004602</v>
      </c>
    </row>
    <row r="2076" spans="1:8" x14ac:dyDescent="0.35">
      <c r="A2076" s="20" t="str">
        <f>B3&amp;C2062&amp;D2076</f>
        <v>DISTRIBUCION VOLUMEN X CRITERIO (Consumiciones)TORTITAS100-200MIL</v>
      </c>
      <c r="B2076" s="20">
        <v>0</v>
      </c>
      <c r="C2076" s="20">
        <v>0</v>
      </c>
      <c r="D2076" s="21" t="s">
        <v>149</v>
      </c>
      <c r="E2076" s="21">
        <v>11.754795519981997</v>
      </c>
      <c r="F2076" s="21">
        <v>0</v>
      </c>
      <c r="G2076" s="21">
        <v>0</v>
      </c>
      <c r="H2076" s="21">
        <v>0</v>
      </c>
    </row>
    <row r="2077" spans="1:8" x14ac:dyDescent="0.35">
      <c r="A2077" s="20" t="str">
        <f>B3&amp;C2062&amp;D2077</f>
        <v>DISTRIBUCION VOLUMEN X CRITERIO (Consumiciones)TORTITAS200-500MIL</v>
      </c>
      <c r="B2077" s="20">
        <v>0</v>
      </c>
      <c r="C2077" s="20">
        <v>0</v>
      </c>
      <c r="D2077" s="21" t="s">
        <v>150</v>
      </c>
      <c r="E2077" s="21">
        <v>15.514508565459781</v>
      </c>
      <c r="F2077" s="21">
        <v>14.934888232343424</v>
      </c>
      <c r="G2077" s="21">
        <v>16.291526897488616</v>
      </c>
      <c r="H2077" s="21">
        <v>0</v>
      </c>
    </row>
    <row r="2078" spans="1:8" x14ac:dyDescent="0.35">
      <c r="A2078" s="20" t="str">
        <f>B3&amp;C2062&amp;D2078</f>
        <v>DISTRIBUCION VOLUMEN X CRITERIO (Consumiciones)TORTITAS&gt;500MIL</v>
      </c>
      <c r="B2078" s="20">
        <v>0</v>
      </c>
      <c r="C2078" s="20">
        <v>0</v>
      </c>
      <c r="D2078" s="21" t="s">
        <v>151</v>
      </c>
      <c r="E2078" s="21">
        <v>14.918459648281649</v>
      </c>
      <c r="F2078" s="21">
        <v>18.189629781737544</v>
      </c>
      <c r="G2078" s="21">
        <v>11.918844794219394</v>
      </c>
      <c r="H2078" s="21">
        <v>15.999710618710761</v>
      </c>
    </row>
    <row r="2079" spans="1:8" x14ac:dyDescent="0.35">
      <c r="A2079" s="20" t="str">
        <f>B3&amp;C2062&amp;D2079</f>
        <v>DISTRIBUCION VOLUMEN X CRITERIO (Consumiciones)TORTITASDE 15 A 19 AÑOS</v>
      </c>
      <c r="B2079" s="20">
        <v>0</v>
      </c>
      <c r="C2079" s="20">
        <v>0</v>
      </c>
      <c r="D2079" s="21" t="s">
        <v>152</v>
      </c>
      <c r="E2079" s="21">
        <v>0</v>
      </c>
      <c r="F2079" s="21">
        <v>0</v>
      </c>
      <c r="G2079" s="21">
        <v>0</v>
      </c>
      <c r="H2079" s="21">
        <v>0</v>
      </c>
    </row>
    <row r="2080" spans="1:8" x14ac:dyDescent="0.35">
      <c r="A2080" s="20" t="str">
        <f>B3&amp;C2062&amp;D2080</f>
        <v>DISTRIBUCION VOLUMEN X CRITERIO (Consumiciones)TORTITASDE 20 A 24 AÑOS</v>
      </c>
      <c r="B2080" s="20">
        <v>0</v>
      </c>
      <c r="C2080" s="20">
        <v>0</v>
      </c>
      <c r="D2080" s="21" t="s">
        <v>153</v>
      </c>
      <c r="E2080" s="21">
        <v>0</v>
      </c>
      <c r="F2080" s="21">
        <v>0</v>
      </c>
      <c r="G2080" s="21">
        <v>0</v>
      </c>
      <c r="H2080" s="21">
        <v>0</v>
      </c>
    </row>
    <row r="2081" spans="1:8" x14ac:dyDescent="0.35">
      <c r="A2081" s="20" t="str">
        <f>B3&amp;C2062&amp;D2081</f>
        <v>DISTRIBUCION VOLUMEN X CRITERIO (Consumiciones)TORTITASDE 25 A 34 AÑOS</v>
      </c>
      <c r="B2081" s="20">
        <v>0</v>
      </c>
      <c r="C2081" s="20">
        <v>0</v>
      </c>
      <c r="D2081" s="21" t="s">
        <v>154</v>
      </c>
      <c r="E2081" s="21">
        <v>15.937107839419951</v>
      </c>
      <c r="F2081" s="21">
        <v>13.297107366646033</v>
      </c>
      <c r="G2081" s="21">
        <v>18.708887218056329</v>
      </c>
      <c r="H2081" s="21">
        <v>0</v>
      </c>
    </row>
    <row r="2082" spans="1:8" x14ac:dyDescent="0.35">
      <c r="A2082" s="20" t="str">
        <f>B3&amp;C2062&amp;D2082</f>
        <v>DISTRIBUCION VOLUMEN X CRITERIO (Consumiciones)TORTITASDE 35 A 49 AÑOS</v>
      </c>
      <c r="B2082" s="20">
        <v>0</v>
      </c>
      <c r="C2082" s="20">
        <v>0</v>
      </c>
      <c r="D2082" s="21" t="s">
        <v>155</v>
      </c>
      <c r="E2082" s="21">
        <v>24.425317336647158</v>
      </c>
      <c r="F2082" s="21">
        <v>29.916034496335321</v>
      </c>
      <c r="G2082" s="21">
        <v>19.475351668661801</v>
      </c>
      <c r="H2082" s="21">
        <v>26.196820536124054</v>
      </c>
    </row>
    <row r="2083" spans="1:8" x14ac:dyDescent="0.35">
      <c r="A2083" s="20" t="str">
        <f>B3&amp;C2062&amp;D2083</f>
        <v>DISTRIBUCION VOLUMEN X CRITERIO (Consumiciones)TORTITASDE 50 A 59 AÑOS</v>
      </c>
      <c r="B2083" s="20">
        <v>0</v>
      </c>
      <c r="C2083" s="20">
        <v>0</v>
      </c>
      <c r="D2083" s="21" t="s">
        <v>156</v>
      </c>
      <c r="E2083" s="21">
        <v>29.38952752371004</v>
      </c>
      <c r="F2083" s="21">
        <v>19.748706039381997</v>
      </c>
      <c r="G2083" s="21">
        <v>24.008648423861313</v>
      </c>
      <c r="H2083" s="21">
        <v>30.158221480682666</v>
      </c>
    </row>
    <row r="2084" spans="1:8" x14ac:dyDescent="0.35">
      <c r="A2084" s="20" t="str">
        <f>B3&amp;C2062&amp;D2084</f>
        <v>DISTRIBUCION VOLUMEN X CRITERIO (Consumiciones)TORTITASDE 60 A 75 AÑOS</v>
      </c>
      <c r="B2084" s="20">
        <v>0</v>
      </c>
      <c r="C2084" s="20">
        <v>0</v>
      </c>
      <c r="D2084" s="21" t="s">
        <v>157</v>
      </c>
      <c r="E2084" s="21">
        <v>0</v>
      </c>
      <c r="F2084" s="21">
        <v>0</v>
      </c>
      <c r="G2084" s="21">
        <v>0</v>
      </c>
      <c r="H2084" s="21">
        <v>0</v>
      </c>
    </row>
    <row r="2085" spans="1:8" x14ac:dyDescent="0.35">
      <c r="A2085" s="20" t="str">
        <f>B3&amp;C2062&amp;D2085</f>
        <v>DISTRIBUCION VOLUMEN X CRITERIO (Consumiciones)TORTITASALTA Y MEDIA ALTA</v>
      </c>
      <c r="B2085" s="20">
        <v>0</v>
      </c>
      <c r="C2085" s="20">
        <v>0</v>
      </c>
      <c r="D2085" s="21" t="s">
        <v>158</v>
      </c>
      <c r="E2085" s="21">
        <v>16.453654416783063</v>
      </c>
      <c r="F2085" s="21">
        <v>17.905248409549792</v>
      </c>
      <c r="G2085" s="21">
        <v>30.126818843973453</v>
      </c>
      <c r="H2085" s="21">
        <v>20.795340735164121</v>
      </c>
    </row>
    <row r="2086" spans="1:8" x14ac:dyDescent="0.35">
      <c r="A2086" s="20" t="str">
        <f>B3&amp;C2062&amp;D2086</f>
        <v>DISTRIBUCION VOLUMEN X CRITERIO (Consumiciones)TORTITASMEDIA</v>
      </c>
      <c r="B2086" s="20">
        <v>0</v>
      </c>
      <c r="C2086" s="20">
        <v>0</v>
      </c>
      <c r="D2086" s="21" t="s">
        <v>159</v>
      </c>
      <c r="E2086" s="21">
        <v>25.574428867421901</v>
      </c>
      <c r="F2086" s="21">
        <v>29.133539085071845</v>
      </c>
      <c r="G2086" s="21">
        <v>20.15343913633156</v>
      </c>
      <c r="H2086" s="21">
        <v>27.040584595420093</v>
      </c>
    </row>
    <row r="2087" spans="1:8" x14ac:dyDescent="0.35">
      <c r="A2087" s="20" t="str">
        <f>B3&amp;C2062&amp;D2087</f>
        <v>DISTRIBUCION VOLUMEN X CRITERIO (Consumiciones)TORTITASMEDIA BAJA</v>
      </c>
      <c r="B2087" s="20">
        <v>0</v>
      </c>
      <c r="C2087" s="20">
        <v>0</v>
      </c>
      <c r="D2087" s="21" t="s">
        <v>160</v>
      </c>
      <c r="E2087" s="21">
        <v>27.187503822227875</v>
      </c>
      <c r="F2087" s="21">
        <v>29.145981641573453</v>
      </c>
      <c r="G2087" s="21">
        <v>23.009490831879784</v>
      </c>
      <c r="H2087" s="21">
        <v>33.823698971113878</v>
      </c>
    </row>
    <row r="2088" spans="1:8" x14ac:dyDescent="0.35">
      <c r="A2088" s="20" t="str">
        <f>B3&amp;C2062&amp;D2088</f>
        <v>DISTRIBUCION VOLUMEN X CRITERIO (Consumiciones)TORTITASBAJA</v>
      </c>
      <c r="B2088" s="20">
        <v>0</v>
      </c>
      <c r="C2088" s="20">
        <v>0</v>
      </c>
      <c r="D2088" s="21" t="s">
        <v>161</v>
      </c>
      <c r="E2088" s="21">
        <v>30.784423595805215</v>
      </c>
      <c r="F2088" s="21">
        <v>23.815221727662021</v>
      </c>
      <c r="G2088" s="21">
        <v>26.710253674995649</v>
      </c>
      <c r="H2088" s="21">
        <v>18.340367220334464</v>
      </c>
    </row>
    <row r="2089" spans="1:8" x14ac:dyDescent="0.35">
      <c r="A2089" s="20" t="str">
        <f>B3&amp;C2062&amp;D2089</f>
        <v>DISTRIBUCION VOLUMEN X CRITERIO (Consumiciones)TORTITASHOMBRE</v>
      </c>
      <c r="B2089" s="20">
        <v>0</v>
      </c>
      <c r="C2089" s="20">
        <v>0</v>
      </c>
      <c r="D2089" s="21" t="s">
        <v>162</v>
      </c>
      <c r="E2089" s="21">
        <v>32.230086498545717</v>
      </c>
      <c r="F2089" s="21">
        <v>28.462574225722765</v>
      </c>
      <c r="G2089" s="21">
        <v>30.828303218137915</v>
      </c>
      <c r="H2089" s="21">
        <v>40.231177216649371</v>
      </c>
    </row>
    <row r="2090" spans="1:8" x14ac:dyDescent="0.35">
      <c r="A2090" s="20" t="str">
        <f>B3&amp;C2062&amp;D2090</f>
        <v>DISTRIBUCION VOLUMEN X CRITERIO (Consumiciones)TORTITASMUJER</v>
      </c>
      <c r="B2090" s="20">
        <v>0</v>
      </c>
      <c r="C2090" s="20">
        <v>0</v>
      </c>
      <c r="D2090" s="21" t="s">
        <v>163</v>
      </c>
      <c r="E2090" s="21">
        <v>67.769911972563122</v>
      </c>
      <c r="F2090" s="21">
        <v>71.537430124821455</v>
      </c>
      <c r="G2090" s="21">
        <v>69.171696781862082</v>
      </c>
      <c r="H2090" s="21">
        <v>59.768822783350629</v>
      </c>
    </row>
    <row r="2091" spans="1:8" x14ac:dyDescent="0.35">
      <c r="A2091" s="20" t="str">
        <f>$B$3&amp;$C$2091&amp;D2091</f>
        <v>DISTRIBUCION VOLUMEN X CRITERIO (Consumiciones)BARRITAST.ESPAÑA</v>
      </c>
      <c r="B2091" s="20">
        <v>0</v>
      </c>
      <c r="C2091" s="20" t="s">
        <v>118</v>
      </c>
      <c r="D2091" s="21" t="s">
        <v>135</v>
      </c>
      <c r="E2091" s="21">
        <v>100</v>
      </c>
      <c r="F2091" s="21">
        <v>100</v>
      </c>
      <c r="G2091" s="21">
        <v>100</v>
      </c>
      <c r="H2091" s="21">
        <v>100</v>
      </c>
    </row>
    <row r="2092" spans="1:8" x14ac:dyDescent="0.35">
      <c r="A2092" s="20" t="str">
        <f t="shared" ref="A2092:A2119" si="0">$B$3&amp;$C$2091&amp;D2092</f>
        <v>DISTRIBUCION VOLUMEN X CRITERIO (Consumiciones)BARRITASBCN AM</v>
      </c>
      <c r="B2092" s="20">
        <v>0</v>
      </c>
      <c r="C2092" s="20">
        <v>0</v>
      </c>
      <c r="D2092" s="21" t="s">
        <v>136</v>
      </c>
      <c r="E2092" s="21">
        <v>0</v>
      </c>
      <c r="F2092" s="21">
        <v>0</v>
      </c>
      <c r="G2092" s="21">
        <v>0</v>
      </c>
      <c r="H2092" s="21">
        <v>0</v>
      </c>
    </row>
    <row r="2093" spans="1:8" x14ac:dyDescent="0.35">
      <c r="A2093" s="20" t="str">
        <f t="shared" si="0"/>
        <v>DISTRIBUCION VOLUMEN X CRITERIO (Consumiciones)BARRITASREST.CAT ARAGON</v>
      </c>
      <c r="B2093" s="20">
        <v>0</v>
      </c>
      <c r="C2093" s="20">
        <v>0</v>
      </c>
      <c r="D2093" s="21" t="s">
        <v>137</v>
      </c>
      <c r="E2093" s="21">
        <v>0</v>
      </c>
      <c r="F2093" s="21">
        <v>0</v>
      </c>
      <c r="G2093" s="21">
        <v>0</v>
      </c>
      <c r="H2093" s="21">
        <v>0</v>
      </c>
    </row>
    <row r="2094" spans="1:8" x14ac:dyDescent="0.35">
      <c r="A2094" s="20" t="str">
        <f t="shared" si="0"/>
        <v>DISTRIBUCION VOLUMEN X CRITERIO (Consumiciones)BARRITASLEVANTE</v>
      </c>
      <c r="B2094" s="20">
        <v>0</v>
      </c>
      <c r="C2094" s="20">
        <v>0</v>
      </c>
      <c r="D2094" s="21" t="s">
        <v>138</v>
      </c>
      <c r="E2094" s="21">
        <v>10.631011927664487</v>
      </c>
      <c r="F2094" s="21">
        <v>0</v>
      </c>
      <c r="G2094" s="21">
        <v>10.662675596634905</v>
      </c>
      <c r="H2094" s="21">
        <v>0</v>
      </c>
    </row>
    <row r="2095" spans="1:8" x14ac:dyDescent="0.35">
      <c r="A2095" s="20" t="str">
        <f t="shared" si="0"/>
        <v>DISTRIBUCION VOLUMEN X CRITERIO (Consumiciones)BARRITASANDALUCIA</v>
      </c>
      <c r="B2095" s="20">
        <v>0</v>
      </c>
      <c r="C2095" s="20">
        <v>0</v>
      </c>
      <c r="D2095" s="21" t="s">
        <v>139</v>
      </c>
      <c r="E2095" s="21">
        <v>24.859007034245028</v>
      </c>
      <c r="F2095" s="21">
        <v>31.965831688452234</v>
      </c>
      <c r="G2095" s="21">
        <v>15.358188853234921</v>
      </c>
      <c r="H2095" s="21">
        <v>0</v>
      </c>
    </row>
    <row r="2096" spans="1:8" x14ac:dyDescent="0.35">
      <c r="A2096" s="20" t="str">
        <f t="shared" si="0"/>
        <v>DISTRIBUCION VOLUMEN X CRITERIO (Consumiciones)BARRITASMDD AM</v>
      </c>
      <c r="B2096" s="20">
        <v>0</v>
      </c>
      <c r="C2096" s="20">
        <v>0</v>
      </c>
      <c r="D2096" s="21" t="s">
        <v>140</v>
      </c>
      <c r="E2096" s="21">
        <v>18.216624503846997</v>
      </c>
      <c r="F2096" s="21">
        <v>17.890291753538172</v>
      </c>
      <c r="G2096" s="21">
        <v>14.603919422375167</v>
      </c>
      <c r="H2096" s="21">
        <v>14.498557720086582</v>
      </c>
    </row>
    <row r="2097" spans="1:8" x14ac:dyDescent="0.35">
      <c r="A2097" s="20" t="str">
        <f t="shared" si="0"/>
        <v>DISTRIBUCION VOLUMEN X CRITERIO (Consumiciones)BARRITASRTO CENTRO</v>
      </c>
      <c r="B2097" s="20">
        <v>0</v>
      </c>
      <c r="C2097" s="20">
        <v>0</v>
      </c>
      <c r="D2097" s="21" t="s">
        <v>141</v>
      </c>
      <c r="E2097" s="21">
        <v>10.981865595266376</v>
      </c>
      <c r="F2097" s="21">
        <v>0</v>
      </c>
      <c r="G2097" s="21">
        <v>0</v>
      </c>
      <c r="H2097" s="21">
        <v>0</v>
      </c>
    </row>
    <row r="2098" spans="1:8" x14ac:dyDescent="0.35">
      <c r="A2098" s="20" t="str">
        <f t="shared" si="0"/>
        <v>DISTRIBUCION VOLUMEN X CRITERIO (Consumiciones)BARRITASNORTE-CENTRO</v>
      </c>
      <c r="B2098" s="20">
        <v>0</v>
      </c>
      <c r="C2098" s="20">
        <v>0</v>
      </c>
      <c r="D2098" s="21" t="s">
        <v>142</v>
      </c>
      <c r="E2098" s="21">
        <v>0</v>
      </c>
      <c r="F2098" s="21">
        <v>0</v>
      </c>
      <c r="G2098" s="21">
        <v>0</v>
      </c>
      <c r="H2098" s="21">
        <v>0</v>
      </c>
    </row>
    <row r="2099" spans="1:8" x14ac:dyDescent="0.35">
      <c r="A2099" s="20" t="str">
        <f t="shared" si="0"/>
        <v>DISTRIBUCION VOLUMEN X CRITERIO (Consumiciones)BARRITASNOROESTE</v>
      </c>
      <c r="B2099" s="20">
        <v>0</v>
      </c>
      <c r="C2099" s="20">
        <v>0</v>
      </c>
      <c r="D2099" s="21" t="s">
        <v>143</v>
      </c>
      <c r="E2099" s="21">
        <v>0</v>
      </c>
      <c r="F2099" s="21">
        <v>0</v>
      </c>
      <c r="G2099" s="21">
        <v>0</v>
      </c>
      <c r="H2099" s="21">
        <v>0</v>
      </c>
    </row>
    <row r="2100" spans="1:8" x14ac:dyDescent="0.35">
      <c r="A2100" s="20" t="str">
        <f t="shared" si="0"/>
        <v>DISTRIBUCION VOLUMEN X CRITERIO (Consumiciones)BARRITAS&lt;2MIL</v>
      </c>
      <c r="B2100" s="20">
        <v>0</v>
      </c>
      <c r="C2100" s="20">
        <v>0</v>
      </c>
      <c r="D2100" s="21" t="s">
        <v>144</v>
      </c>
      <c r="E2100" s="21">
        <v>0</v>
      </c>
      <c r="F2100" s="21">
        <v>0</v>
      </c>
      <c r="G2100" s="21">
        <v>0</v>
      </c>
      <c r="H2100" s="21">
        <v>0</v>
      </c>
    </row>
    <row r="2101" spans="1:8" x14ac:dyDescent="0.35">
      <c r="A2101" s="20" t="str">
        <f t="shared" si="0"/>
        <v>DISTRIBUCION VOLUMEN X CRITERIO (Consumiciones)BARRITAS2-5MIL</v>
      </c>
      <c r="B2101" s="20">
        <v>0</v>
      </c>
      <c r="C2101" s="20">
        <v>0</v>
      </c>
      <c r="D2101" s="21" t="s">
        <v>145</v>
      </c>
      <c r="E2101" s="21">
        <v>0</v>
      </c>
      <c r="F2101" s="21">
        <v>0</v>
      </c>
      <c r="G2101" s="21">
        <v>0</v>
      </c>
      <c r="H2101" s="21">
        <v>0</v>
      </c>
    </row>
    <row r="2102" spans="1:8" x14ac:dyDescent="0.35">
      <c r="A2102" s="20" t="str">
        <f t="shared" si="0"/>
        <v>DISTRIBUCION VOLUMEN X CRITERIO (Consumiciones)BARRITAS5-10MIL</v>
      </c>
      <c r="B2102" s="20">
        <v>0</v>
      </c>
      <c r="C2102" s="20">
        <v>0</v>
      </c>
      <c r="D2102" s="21" t="s">
        <v>146</v>
      </c>
      <c r="E2102" s="21">
        <v>0</v>
      </c>
      <c r="F2102" s="21">
        <v>0</v>
      </c>
      <c r="G2102" s="21">
        <v>0</v>
      </c>
      <c r="H2102" s="21">
        <v>0</v>
      </c>
    </row>
    <row r="2103" spans="1:8" x14ac:dyDescent="0.35">
      <c r="A2103" s="20" t="str">
        <f t="shared" si="0"/>
        <v>DISTRIBUCION VOLUMEN X CRITERIO (Consumiciones)BARRITAS10-30MIL</v>
      </c>
      <c r="B2103" s="20">
        <v>0</v>
      </c>
      <c r="C2103" s="20">
        <v>0</v>
      </c>
      <c r="D2103" s="21" t="s">
        <v>147</v>
      </c>
      <c r="E2103" s="21">
        <v>17.688099216242286</v>
      </c>
      <c r="F2103" s="21">
        <v>0</v>
      </c>
      <c r="G2103" s="21">
        <v>0</v>
      </c>
      <c r="H2103" s="21">
        <v>0</v>
      </c>
    </row>
    <row r="2104" spans="1:8" x14ac:dyDescent="0.35">
      <c r="A2104" s="20" t="str">
        <f t="shared" si="0"/>
        <v>DISTRIBUCION VOLUMEN X CRITERIO (Consumiciones)BARRITAS30-100MIL</v>
      </c>
      <c r="B2104" s="20">
        <v>0</v>
      </c>
      <c r="C2104" s="20">
        <v>0</v>
      </c>
      <c r="D2104" s="21" t="s">
        <v>148</v>
      </c>
      <c r="E2104" s="21">
        <v>27.959301958912654</v>
      </c>
      <c r="F2104" s="21">
        <v>26.791364280384471</v>
      </c>
      <c r="G2104" s="21">
        <v>29.807820193937872</v>
      </c>
      <c r="H2104" s="21">
        <v>18.045748496606532</v>
      </c>
    </row>
    <row r="2105" spans="1:8" x14ac:dyDescent="0.35">
      <c r="A2105" s="20" t="str">
        <f t="shared" si="0"/>
        <v>DISTRIBUCION VOLUMEN X CRITERIO (Consumiciones)BARRITAS100-200MIL</v>
      </c>
      <c r="B2105" s="20">
        <v>0</v>
      </c>
      <c r="C2105" s="20">
        <v>0</v>
      </c>
      <c r="D2105" s="21" t="s">
        <v>149</v>
      </c>
      <c r="E2105" s="21">
        <v>9.1426412505954566</v>
      </c>
      <c r="F2105" s="21">
        <v>0</v>
      </c>
      <c r="G2105" s="21">
        <v>0</v>
      </c>
      <c r="H2105" s="21">
        <v>0</v>
      </c>
    </row>
    <row r="2106" spans="1:8" x14ac:dyDescent="0.35">
      <c r="A2106" s="20" t="str">
        <f t="shared" si="0"/>
        <v>DISTRIBUCION VOLUMEN X CRITERIO (Consumiciones)BARRITAS200-500MIL</v>
      </c>
      <c r="B2106" s="20">
        <v>0</v>
      </c>
      <c r="C2106" s="20">
        <v>0</v>
      </c>
      <c r="D2106" s="21" t="s">
        <v>150</v>
      </c>
      <c r="E2106" s="21">
        <v>11.148875071495649</v>
      </c>
      <c r="F2106" s="21">
        <v>0</v>
      </c>
      <c r="G2106" s="21">
        <v>0</v>
      </c>
      <c r="H2106" s="21">
        <v>0</v>
      </c>
    </row>
    <row r="2107" spans="1:8" x14ac:dyDescent="0.35">
      <c r="A2107" s="20" t="str">
        <f t="shared" si="0"/>
        <v>DISTRIBUCION VOLUMEN X CRITERIO (Consumiciones)BARRITAS&gt;500MIL</v>
      </c>
      <c r="B2107" s="20">
        <v>0</v>
      </c>
      <c r="C2107" s="20">
        <v>0</v>
      </c>
      <c r="D2107" s="21" t="s">
        <v>151</v>
      </c>
      <c r="E2107" s="21">
        <v>21.492569268766029</v>
      </c>
      <c r="F2107" s="21">
        <v>23.198826673704804</v>
      </c>
      <c r="G2107" s="21">
        <v>17.055727710368167</v>
      </c>
      <c r="H2107" s="21">
        <v>16.032241289651587</v>
      </c>
    </row>
    <row r="2108" spans="1:8" x14ac:dyDescent="0.35">
      <c r="A2108" s="20" t="str">
        <f t="shared" si="0"/>
        <v>DISTRIBUCION VOLUMEN X CRITERIO (Consumiciones)BARRITASDE 15 A 19 AÑOS</v>
      </c>
      <c r="B2108" s="20">
        <v>0</v>
      </c>
      <c r="C2108" s="20">
        <v>0</v>
      </c>
      <c r="D2108" s="21" t="s">
        <v>152</v>
      </c>
      <c r="E2108" s="21">
        <v>0</v>
      </c>
      <c r="F2108" s="21">
        <v>0</v>
      </c>
      <c r="G2108" s="21">
        <v>0</v>
      </c>
      <c r="H2108" s="21">
        <v>0</v>
      </c>
    </row>
    <row r="2109" spans="1:8" x14ac:dyDescent="0.35">
      <c r="A2109" s="20" t="str">
        <f t="shared" si="0"/>
        <v>DISTRIBUCION VOLUMEN X CRITERIO (Consumiciones)BARRITASDE 20 A 24 AÑOS</v>
      </c>
      <c r="B2109" s="20">
        <v>0</v>
      </c>
      <c r="C2109" s="20">
        <v>0</v>
      </c>
      <c r="D2109" s="21" t="s">
        <v>153</v>
      </c>
      <c r="E2109" s="21">
        <v>0</v>
      </c>
      <c r="F2109" s="21">
        <v>0</v>
      </c>
      <c r="G2109" s="21">
        <v>0</v>
      </c>
      <c r="H2109" s="21">
        <v>0</v>
      </c>
    </row>
    <row r="2110" spans="1:8" x14ac:dyDescent="0.35">
      <c r="A2110" s="20" t="str">
        <f t="shared" si="0"/>
        <v>DISTRIBUCION VOLUMEN X CRITERIO (Consumiciones)BARRITASDE 25 A 34 AÑOS</v>
      </c>
      <c r="B2110" s="20">
        <v>0</v>
      </c>
      <c r="C2110" s="20">
        <v>0</v>
      </c>
      <c r="D2110" s="21" t="s">
        <v>154</v>
      </c>
      <c r="E2110" s="21">
        <v>8.0480403512633298</v>
      </c>
      <c r="F2110" s="21">
        <v>9.6050467105662065</v>
      </c>
      <c r="G2110" s="21">
        <v>11.976261490505664</v>
      </c>
      <c r="H2110" s="21">
        <v>0</v>
      </c>
    </row>
    <row r="2111" spans="1:8" x14ac:dyDescent="0.35">
      <c r="A2111" s="20" t="str">
        <f t="shared" si="0"/>
        <v>DISTRIBUCION VOLUMEN X CRITERIO (Consumiciones)BARRITASDE 35 A 49 AÑOS</v>
      </c>
      <c r="B2111" s="20">
        <v>0</v>
      </c>
      <c r="C2111" s="20">
        <v>0</v>
      </c>
      <c r="D2111" s="21" t="s">
        <v>155</v>
      </c>
      <c r="E2111" s="21">
        <v>45.947996422445833</v>
      </c>
      <c r="F2111" s="21">
        <v>24.659585619278623</v>
      </c>
      <c r="G2111" s="21">
        <v>28.28140101234164</v>
      </c>
      <c r="H2111" s="21">
        <v>27.397255890235613</v>
      </c>
    </row>
    <row r="2112" spans="1:8" x14ac:dyDescent="0.35">
      <c r="A2112" s="20" t="str">
        <f t="shared" si="0"/>
        <v>DISTRIBUCION VOLUMEN X CRITERIO (Consumiciones)BARRITASDE 50 A 59 AÑOS</v>
      </c>
      <c r="B2112" s="20">
        <v>0</v>
      </c>
      <c r="C2112" s="20">
        <v>0</v>
      </c>
      <c r="D2112" s="21" t="s">
        <v>156</v>
      </c>
      <c r="E2112" s="21">
        <v>17.440185835073734</v>
      </c>
      <c r="F2112" s="21">
        <v>30.986534333169768</v>
      </c>
      <c r="G2112" s="21">
        <v>24.457623672467268</v>
      </c>
      <c r="H2112" s="21">
        <v>31.051010929326068</v>
      </c>
    </row>
    <row r="2113" spans="1:8" x14ac:dyDescent="0.35">
      <c r="A2113" s="20" t="str">
        <f t="shared" si="0"/>
        <v>DISTRIBUCION VOLUMEN X CRITERIO (Consumiciones)BARRITASDE 60 A 75 AÑOS</v>
      </c>
      <c r="B2113" s="20">
        <v>0</v>
      </c>
      <c r="C2113" s="20">
        <v>0</v>
      </c>
      <c r="D2113" s="21" t="s">
        <v>157</v>
      </c>
      <c r="E2113" s="21">
        <v>0</v>
      </c>
      <c r="F2113" s="21">
        <v>0</v>
      </c>
      <c r="G2113" s="21">
        <v>0</v>
      </c>
      <c r="H2113" s="21">
        <v>0</v>
      </c>
    </row>
    <row r="2114" spans="1:8" x14ac:dyDescent="0.35">
      <c r="A2114" s="20" t="str">
        <f t="shared" si="0"/>
        <v>DISTRIBUCION VOLUMEN X CRITERIO (Consumiciones)BARRITASALTA Y MEDIA ALTA</v>
      </c>
      <c r="B2114" s="20">
        <v>0</v>
      </c>
      <c r="C2114" s="20">
        <v>0</v>
      </c>
      <c r="D2114" s="21" t="s">
        <v>158</v>
      </c>
      <c r="E2114" s="21">
        <v>20.337873856137755</v>
      </c>
      <c r="F2114" s="21">
        <v>28.030297695157625</v>
      </c>
      <c r="G2114" s="21">
        <v>20.127223001038026</v>
      </c>
      <c r="H2114" s="21">
        <v>0</v>
      </c>
    </row>
    <row r="2115" spans="1:8" x14ac:dyDescent="0.35">
      <c r="A2115" s="20" t="str">
        <f t="shared" si="0"/>
        <v>DISTRIBUCION VOLUMEN X CRITERIO (Consumiciones)BARRITASMEDIA</v>
      </c>
      <c r="B2115" s="20">
        <v>0</v>
      </c>
      <c r="C2115" s="20">
        <v>0</v>
      </c>
      <c r="D2115" s="21" t="s">
        <v>159</v>
      </c>
      <c r="E2115" s="21">
        <v>42.822202064200056</v>
      </c>
      <c r="F2115" s="21">
        <v>29.470344156295557</v>
      </c>
      <c r="G2115" s="21">
        <v>36.690612067687162</v>
      </c>
      <c r="H2115" s="21">
        <v>32.92068571631755</v>
      </c>
    </row>
    <row r="2116" spans="1:8" x14ac:dyDescent="0.35">
      <c r="A2116" s="20" t="str">
        <f t="shared" si="0"/>
        <v>DISTRIBUCION VOLUMEN X CRITERIO (Consumiciones)BARRITASMEDIA BAJA</v>
      </c>
      <c r="B2116" s="20">
        <v>0</v>
      </c>
      <c r="C2116" s="20">
        <v>0</v>
      </c>
      <c r="D2116" s="21" t="s">
        <v>160</v>
      </c>
      <c r="E2116" s="21">
        <v>21.488003725134647</v>
      </c>
      <c r="F2116" s="21">
        <v>24.462599856271407</v>
      </c>
      <c r="G2116" s="21">
        <v>26.485022021717498</v>
      </c>
      <c r="H2116" s="21">
        <v>21.465000822255114</v>
      </c>
    </row>
    <row r="2117" spans="1:8" x14ac:dyDescent="0.35">
      <c r="A2117" s="20" t="str">
        <f t="shared" si="0"/>
        <v>DISTRIBUCION VOLUMEN X CRITERIO (Consumiciones)BARRITASBAJA</v>
      </c>
      <c r="B2117" s="20">
        <v>0</v>
      </c>
      <c r="C2117" s="20">
        <v>0</v>
      </c>
      <c r="D2117" s="21" t="s">
        <v>161</v>
      </c>
      <c r="E2117" s="21">
        <v>15.35192362601582</v>
      </c>
      <c r="F2117" s="21">
        <v>18.036742097227755</v>
      </c>
      <c r="G2117" s="21">
        <v>0</v>
      </c>
      <c r="H2117" s="21">
        <v>0</v>
      </c>
    </row>
    <row r="2118" spans="1:8" x14ac:dyDescent="0.35">
      <c r="A2118" s="20" t="str">
        <f t="shared" si="0"/>
        <v>DISTRIBUCION VOLUMEN X CRITERIO (Consumiciones)BARRITASHOMBRE</v>
      </c>
      <c r="B2118" s="20">
        <v>0</v>
      </c>
      <c r="C2118" s="20">
        <v>0</v>
      </c>
      <c r="D2118" s="21" t="s">
        <v>162</v>
      </c>
      <c r="E2118" s="21">
        <v>37.713840376453795</v>
      </c>
      <c r="F2118" s="21">
        <v>45.458769997417875</v>
      </c>
      <c r="G2118" s="21">
        <v>34.975012497573097</v>
      </c>
      <c r="H2118" s="21">
        <v>33.665564400353801</v>
      </c>
    </row>
    <row r="2119" spans="1:8" x14ac:dyDescent="0.35">
      <c r="A2119" s="20" t="str">
        <f t="shared" si="0"/>
        <v>DISTRIBUCION VOLUMEN X CRITERIO (Consumiciones)BARRITASMUJER</v>
      </c>
      <c r="B2119" s="20">
        <v>0</v>
      </c>
      <c r="C2119" s="20">
        <v>0</v>
      </c>
      <c r="D2119" s="21" t="s">
        <v>163</v>
      </c>
      <c r="E2119" s="21">
        <v>62.286170528507114</v>
      </c>
      <c r="F2119" s="21">
        <v>54.541212826016441</v>
      </c>
      <c r="G2119" s="21">
        <v>65.024987502426896</v>
      </c>
      <c r="H2119" s="21">
        <v>66.334475601246268</v>
      </c>
    </row>
    <row r="2120" spans="1:8" x14ac:dyDescent="0.35">
      <c r="A2120" s="20" t="str">
        <f>$B$3&amp;$C$2120&amp;D2120</f>
        <v>DISTRIBUCION VOLUMEN X CRITERIO (Consumiciones).Resto productos Ing.T.ESPAÑA</v>
      </c>
      <c r="B2120" s="20">
        <v>0</v>
      </c>
      <c r="C2120" s="20" t="s">
        <v>119</v>
      </c>
      <c r="D2120" s="21" t="s">
        <v>135</v>
      </c>
      <c r="E2120" s="21">
        <v>100</v>
      </c>
      <c r="F2120" s="21">
        <v>100</v>
      </c>
      <c r="G2120" s="21">
        <v>100</v>
      </c>
      <c r="H2120" s="21">
        <v>100</v>
      </c>
    </row>
    <row r="2121" spans="1:8" x14ac:dyDescent="0.35">
      <c r="A2121" s="20" t="str">
        <f t="shared" ref="A2121:A2148" si="1">$B$3&amp;$C$2120&amp;D2121</f>
        <v>DISTRIBUCION VOLUMEN X CRITERIO (Consumiciones).Resto productos Ing.BCN AM</v>
      </c>
      <c r="B2121" s="20">
        <v>0</v>
      </c>
      <c r="C2121" s="20">
        <v>0</v>
      </c>
      <c r="D2121" s="21" t="s">
        <v>136</v>
      </c>
      <c r="E2121" s="21">
        <v>10.98134707583956</v>
      </c>
      <c r="F2121" s="21">
        <v>11.281903655691712</v>
      </c>
      <c r="G2121" s="21">
        <v>9.3816907434606218</v>
      </c>
      <c r="H2121" s="21">
        <v>9.1696492879958864</v>
      </c>
    </row>
    <row r="2122" spans="1:8" x14ac:dyDescent="0.35">
      <c r="A2122" s="20" t="str">
        <f t="shared" si="1"/>
        <v>DISTRIBUCION VOLUMEN X CRITERIO (Consumiciones).Resto productos Ing.REST.CAT ARAGON</v>
      </c>
      <c r="B2122" s="20">
        <v>0</v>
      </c>
      <c r="C2122" s="20">
        <v>0</v>
      </c>
      <c r="D2122" s="21" t="s">
        <v>137</v>
      </c>
      <c r="E2122" s="21">
        <v>15.439777660501377</v>
      </c>
      <c r="F2122" s="21">
        <v>11.984711398423768</v>
      </c>
      <c r="G2122" s="21">
        <v>9.634144772857665</v>
      </c>
      <c r="H2122" s="21">
        <v>11.248606519635745</v>
      </c>
    </row>
    <row r="2123" spans="1:8" x14ac:dyDescent="0.35">
      <c r="A2123" s="20" t="str">
        <f t="shared" si="1"/>
        <v>DISTRIBUCION VOLUMEN X CRITERIO (Consumiciones).Resto productos Ing.LEVANTE</v>
      </c>
      <c r="B2123" s="20">
        <v>0</v>
      </c>
      <c r="C2123" s="20">
        <v>0</v>
      </c>
      <c r="D2123" s="21" t="s">
        <v>138</v>
      </c>
      <c r="E2123" s="21">
        <v>17.228760064467078</v>
      </c>
      <c r="F2123" s="21">
        <v>17.293701894951504</v>
      </c>
      <c r="G2123" s="21">
        <v>18.617081800131817</v>
      </c>
      <c r="H2123" s="21">
        <v>17.596102633286968</v>
      </c>
    </row>
    <row r="2124" spans="1:8" x14ac:dyDescent="0.35">
      <c r="A2124" s="20" t="str">
        <f t="shared" si="1"/>
        <v>DISTRIBUCION VOLUMEN X CRITERIO (Consumiciones).Resto productos Ing.ANDALUCIA</v>
      </c>
      <c r="B2124" s="20">
        <v>0</v>
      </c>
      <c r="C2124" s="20">
        <v>0</v>
      </c>
      <c r="D2124" s="21" t="s">
        <v>139</v>
      </c>
      <c r="E2124" s="21">
        <v>17.89237612017855</v>
      </c>
      <c r="F2124" s="21">
        <v>18.832980439512308</v>
      </c>
      <c r="G2124" s="21">
        <v>20.310912276868027</v>
      </c>
      <c r="H2124" s="21">
        <v>19.518540205126083</v>
      </c>
    </row>
    <row r="2125" spans="1:8" x14ac:dyDescent="0.35">
      <c r="A2125" s="20" t="str">
        <f t="shared" si="1"/>
        <v>DISTRIBUCION VOLUMEN X CRITERIO (Consumiciones).Resto productos Ing.MDD AM</v>
      </c>
      <c r="B2125" s="20">
        <v>0</v>
      </c>
      <c r="C2125" s="20">
        <v>0</v>
      </c>
      <c r="D2125" s="21" t="s">
        <v>140</v>
      </c>
      <c r="E2125" s="21">
        <v>15.025276915259807</v>
      </c>
      <c r="F2125" s="21">
        <v>16.267825706583128</v>
      </c>
      <c r="G2125" s="21">
        <v>17.956850468981919</v>
      </c>
      <c r="H2125" s="21">
        <v>17.407546757671298</v>
      </c>
    </row>
    <row r="2126" spans="1:8" x14ac:dyDescent="0.35">
      <c r="A2126" s="20" t="str">
        <f t="shared" si="1"/>
        <v>DISTRIBUCION VOLUMEN X CRITERIO (Consumiciones).Resto productos Ing.RTO CENTRO</v>
      </c>
      <c r="B2126" s="20">
        <v>0</v>
      </c>
      <c r="C2126" s="20">
        <v>0</v>
      </c>
      <c r="D2126" s="21" t="s">
        <v>141</v>
      </c>
      <c r="E2126" s="21">
        <v>7.3048006457524943</v>
      </c>
      <c r="F2126" s="21">
        <v>7.6993452747441751</v>
      </c>
      <c r="G2126" s="21">
        <v>8.6387997500421552</v>
      </c>
      <c r="H2126" s="21">
        <v>8.6108341925560126</v>
      </c>
    </row>
    <row r="2127" spans="1:8" x14ac:dyDescent="0.35">
      <c r="A2127" s="20" t="str">
        <f t="shared" si="1"/>
        <v>DISTRIBUCION VOLUMEN X CRITERIO (Consumiciones).Resto productos Ing.NORTE-CENTRO</v>
      </c>
      <c r="B2127" s="20">
        <v>0</v>
      </c>
      <c r="C2127" s="20">
        <v>0</v>
      </c>
      <c r="D2127" s="21" t="s">
        <v>142</v>
      </c>
      <c r="E2127" s="21">
        <v>8.5680194062286184</v>
      </c>
      <c r="F2127" s="21">
        <v>9.4385161221014862</v>
      </c>
      <c r="G2127" s="21">
        <v>8.7477753766081907</v>
      </c>
      <c r="H2127" s="21">
        <v>10.523431399388675</v>
      </c>
    </row>
    <row r="2128" spans="1:8" x14ac:dyDescent="0.35">
      <c r="A2128" s="20" t="str">
        <f t="shared" si="1"/>
        <v>DISTRIBUCION VOLUMEN X CRITERIO (Consumiciones).Resto productos Ing.NOROESTE</v>
      </c>
      <c r="B2128" s="20">
        <v>0</v>
      </c>
      <c r="C2128" s="20">
        <v>0</v>
      </c>
      <c r="D2128" s="21" t="s">
        <v>143</v>
      </c>
      <c r="E2128" s="21">
        <v>7.5596431133739737</v>
      </c>
      <c r="F2128" s="21">
        <v>7.2010155079919187</v>
      </c>
      <c r="G2128" s="21">
        <v>6.7127448110495953</v>
      </c>
      <c r="H2128" s="21">
        <v>5.9253034383180765</v>
      </c>
    </row>
    <row r="2129" spans="1:8" x14ac:dyDescent="0.35">
      <c r="A2129" s="20" t="str">
        <f t="shared" si="1"/>
        <v>DISTRIBUCION VOLUMEN X CRITERIO (Consumiciones).Resto productos Ing.&lt;2MIL</v>
      </c>
      <c r="B2129" s="20">
        <v>0</v>
      </c>
      <c r="C2129" s="20">
        <v>0</v>
      </c>
      <c r="D2129" s="21" t="s">
        <v>144</v>
      </c>
      <c r="E2129" s="21">
        <v>3.3273933692581075</v>
      </c>
      <c r="F2129" s="21">
        <v>3.9461562242622943</v>
      </c>
      <c r="G2129" s="21">
        <v>3.4546763417671724</v>
      </c>
      <c r="H2129" s="21">
        <v>2.8973084959842268</v>
      </c>
    </row>
    <row r="2130" spans="1:8" x14ac:dyDescent="0.35">
      <c r="A2130" s="20" t="str">
        <f t="shared" si="1"/>
        <v>DISTRIBUCION VOLUMEN X CRITERIO (Consumiciones).Resto productos Ing.2-5MIL</v>
      </c>
      <c r="B2130" s="20">
        <v>0</v>
      </c>
      <c r="C2130" s="20">
        <v>0</v>
      </c>
      <c r="D2130" s="21" t="s">
        <v>145</v>
      </c>
      <c r="E2130" s="21">
        <v>8.5300907621195527</v>
      </c>
      <c r="F2130" s="21">
        <v>5.3054163547054394</v>
      </c>
      <c r="G2130" s="21">
        <v>4.8611386933865059</v>
      </c>
      <c r="H2130" s="21">
        <v>6.0699186741524489</v>
      </c>
    </row>
    <row r="2131" spans="1:8" x14ac:dyDescent="0.35">
      <c r="A2131" s="20" t="str">
        <f t="shared" si="1"/>
        <v>DISTRIBUCION VOLUMEN X CRITERIO (Consumiciones).Resto productos Ing.5-10MIL</v>
      </c>
      <c r="B2131" s="20">
        <v>0</v>
      </c>
      <c r="C2131" s="20">
        <v>0</v>
      </c>
      <c r="D2131" s="21" t="s">
        <v>146</v>
      </c>
      <c r="E2131" s="21">
        <v>7.3654526221976306</v>
      </c>
      <c r="F2131" s="21">
        <v>7.1043148472438045</v>
      </c>
      <c r="G2131" s="21">
        <v>5.9830881271013858</v>
      </c>
      <c r="H2131" s="21">
        <v>7.3872405552462936</v>
      </c>
    </row>
    <row r="2132" spans="1:8" x14ac:dyDescent="0.35">
      <c r="A2132" s="20" t="str">
        <f t="shared" si="1"/>
        <v>DISTRIBUCION VOLUMEN X CRITERIO (Consumiciones).Resto productos Ing.10-30MIL</v>
      </c>
      <c r="B2132" s="20">
        <v>0</v>
      </c>
      <c r="C2132" s="20">
        <v>0</v>
      </c>
      <c r="D2132" s="21" t="s">
        <v>147</v>
      </c>
      <c r="E2132" s="21">
        <v>18.790129538118496</v>
      </c>
      <c r="F2132" s="21">
        <v>16.970010894231365</v>
      </c>
      <c r="G2132" s="21">
        <v>17.598479559755319</v>
      </c>
      <c r="H2132" s="21">
        <v>18.070030296921377</v>
      </c>
    </row>
    <row r="2133" spans="1:8" x14ac:dyDescent="0.35">
      <c r="A2133" s="20" t="str">
        <f t="shared" si="1"/>
        <v>DISTRIBUCION VOLUMEN X CRITERIO (Consumiciones).Resto productos Ing.30-100MIL</v>
      </c>
      <c r="B2133" s="20">
        <v>0</v>
      </c>
      <c r="C2133" s="20">
        <v>0</v>
      </c>
      <c r="D2133" s="21" t="s">
        <v>148</v>
      </c>
      <c r="E2133" s="21">
        <v>20.002669267892433</v>
      </c>
      <c r="F2133" s="21">
        <v>21.726527670546552</v>
      </c>
      <c r="G2133" s="21">
        <v>21.260537234092926</v>
      </c>
      <c r="H2133" s="21">
        <v>21.570691132581388</v>
      </c>
    </row>
    <row r="2134" spans="1:8" x14ac:dyDescent="0.35">
      <c r="A2134" s="20" t="str">
        <f t="shared" si="1"/>
        <v>DISTRIBUCION VOLUMEN X CRITERIO (Consumiciones).Resto productos Ing.100-200MIL</v>
      </c>
      <c r="B2134" s="20">
        <v>0</v>
      </c>
      <c r="C2134" s="20">
        <v>0</v>
      </c>
      <c r="D2134" s="21" t="s">
        <v>149</v>
      </c>
      <c r="E2134" s="21">
        <v>9.787226796925605</v>
      </c>
      <c r="F2134" s="21">
        <v>10.347728383367297</v>
      </c>
      <c r="G2134" s="21">
        <v>10.623567360910769</v>
      </c>
      <c r="H2134" s="21">
        <v>9.6464204454422084</v>
      </c>
    </row>
    <row r="2135" spans="1:8" x14ac:dyDescent="0.35">
      <c r="A2135" s="20" t="str">
        <f t="shared" si="1"/>
        <v>DISTRIBUCION VOLUMEN X CRITERIO (Consumiciones).Resto productos Ing.200-500MIL</v>
      </c>
      <c r="B2135" s="20">
        <v>0</v>
      </c>
      <c r="C2135" s="20">
        <v>0</v>
      </c>
      <c r="D2135" s="21" t="s">
        <v>150</v>
      </c>
      <c r="E2135" s="21">
        <v>13.296733146628146</v>
      </c>
      <c r="F2135" s="21">
        <v>14.073659752315734</v>
      </c>
      <c r="G2135" s="21">
        <v>14.481158671356178</v>
      </c>
      <c r="H2135" s="21">
        <v>14.110441107201641</v>
      </c>
    </row>
    <row r="2136" spans="1:8" x14ac:dyDescent="0.35">
      <c r="A2136" s="20" t="str">
        <f t="shared" si="1"/>
        <v>DISTRIBUCION VOLUMEN X CRITERIO (Consumiciones).Resto productos Ing.&gt;500MIL</v>
      </c>
      <c r="B2136" s="20">
        <v>0</v>
      </c>
      <c r="C2136" s="20">
        <v>0</v>
      </c>
      <c r="D2136" s="21" t="s">
        <v>151</v>
      </c>
      <c r="E2136" s="21">
        <v>18.900304697180324</v>
      </c>
      <c r="F2136" s="21">
        <v>20.526186452448517</v>
      </c>
      <c r="G2136" s="21">
        <v>21.737342703878404</v>
      </c>
      <c r="H2136" s="21">
        <v>20.247937264154803</v>
      </c>
    </row>
    <row r="2137" spans="1:8" x14ac:dyDescent="0.35">
      <c r="A2137" s="20" t="str">
        <f t="shared" si="1"/>
        <v>DISTRIBUCION VOLUMEN X CRITERIO (Consumiciones).Resto productos Ing.DE 15 A 19 AÑOS</v>
      </c>
      <c r="B2137" s="20">
        <v>0</v>
      </c>
      <c r="C2137" s="20">
        <v>0</v>
      </c>
      <c r="D2137" s="21" t="s">
        <v>152</v>
      </c>
      <c r="E2137" s="21">
        <v>3.1406091199218431</v>
      </c>
      <c r="F2137" s="21">
        <v>2.6383704924719575</v>
      </c>
      <c r="G2137" s="21">
        <v>2.5066330562604442</v>
      </c>
      <c r="H2137" s="21">
        <v>2.7207244029023849</v>
      </c>
    </row>
    <row r="2138" spans="1:8" x14ac:dyDescent="0.35">
      <c r="A2138" s="20" t="str">
        <f t="shared" si="1"/>
        <v>DISTRIBUCION VOLUMEN X CRITERIO (Consumiciones).Resto productos Ing.DE 20 A 24 AÑOS</v>
      </c>
      <c r="B2138" s="20">
        <v>0</v>
      </c>
      <c r="C2138" s="20">
        <v>0</v>
      </c>
      <c r="D2138" s="21" t="s">
        <v>153</v>
      </c>
      <c r="E2138" s="21">
        <v>4.0214197480351332</v>
      </c>
      <c r="F2138" s="21">
        <v>3.4393578744869111</v>
      </c>
      <c r="G2138" s="21">
        <v>4.3402570223609365</v>
      </c>
      <c r="H2138" s="21">
        <v>3.7865835205340188</v>
      </c>
    </row>
    <row r="2139" spans="1:8" x14ac:dyDescent="0.35">
      <c r="A2139" s="20" t="str">
        <f t="shared" si="1"/>
        <v>DISTRIBUCION VOLUMEN X CRITERIO (Consumiciones).Resto productos Ing.DE 25 A 34 AÑOS</v>
      </c>
      <c r="B2139" s="20">
        <v>0</v>
      </c>
      <c r="C2139" s="20">
        <v>0</v>
      </c>
      <c r="D2139" s="21" t="s">
        <v>154</v>
      </c>
      <c r="E2139" s="21">
        <v>11.440778661001074</v>
      </c>
      <c r="F2139" s="21">
        <v>10.885614045383203</v>
      </c>
      <c r="G2139" s="21">
        <v>12.590251050454762</v>
      </c>
      <c r="H2139" s="21">
        <v>11.787192393870564</v>
      </c>
    </row>
    <row r="2140" spans="1:8" x14ac:dyDescent="0.35">
      <c r="A2140" s="20" t="str">
        <f t="shared" si="1"/>
        <v>DISTRIBUCION VOLUMEN X CRITERIO (Consumiciones).Resto productos Ing.DE 35 A 49 AÑOS</v>
      </c>
      <c r="B2140" s="20">
        <v>0</v>
      </c>
      <c r="C2140" s="20">
        <v>0</v>
      </c>
      <c r="D2140" s="21" t="s">
        <v>155</v>
      </c>
      <c r="E2140" s="21">
        <v>31.271510017366765</v>
      </c>
      <c r="F2140" s="21">
        <v>31.331954188825684</v>
      </c>
      <c r="G2140" s="21">
        <v>29.332504852085421</v>
      </c>
      <c r="H2140" s="21">
        <v>27.706395070507583</v>
      </c>
    </row>
    <row r="2141" spans="1:8" x14ac:dyDescent="0.35">
      <c r="A2141" s="20" t="str">
        <f t="shared" si="1"/>
        <v>DISTRIBUCION VOLUMEN X CRITERIO (Consumiciones).Resto productos Ing.DE 50 A 59 AÑOS</v>
      </c>
      <c r="B2141" s="20">
        <v>0</v>
      </c>
      <c r="C2141" s="20">
        <v>0</v>
      </c>
      <c r="D2141" s="21" t="s">
        <v>156</v>
      </c>
      <c r="E2141" s="21">
        <v>24.082993297984149</v>
      </c>
      <c r="F2141" s="21">
        <v>24.932460495019125</v>
      </c>
      <c r="G2141" s="21">
        <v>25.542994685498215</v>
      </c>
      <c r="H2141" s="21">
        <v>26.407385097109405</v>
      </c>
    </row>
    <row r="2142" spans="1:8" x14ac:dyDescent="0.35">
      <c r="A2142" s="20" t="str">
        <f t="shared" si="1"/>
        <v>DISTRIBUCION VOLUMEN X CRITERIO (Consumiciones).Resto productos Ing.DE 60 A 75 AÑOS</v>
      </c>
      <c r="B2142" s="20">
        <v>0</v>
      </c>
      <c r="C2142" s="20">
        <v>0</v>
      </c>
      <c r="D2142" s="21" t="s">
        <v>157</v>
      </c>
      <c r="E2142" s="21">
        <v>26.042691659694682</v>
      </c>
      <c r="F2142" s="21">
        <v>26.772239139526562</v>
      </c>
      <c r="G2142" s="21">
        <v>25.687366400684798</v>
      </c>
      <c r="H2142" s="21">
        <v>27.591717109412926</v>
      </c>
    </row>
    <row r="2143" spans="1:8" x14ac:dyDescent="0.35">
      <c r="A2143" s="20" t="str">
        <f t="shared" si="1"/>
        <v>DISTRIBUCION VOLUMEN X CRITERIO (Consumiciones).Resto productos Ing.ALTA Y MEDIA ALTA</v>
      </c>
      <c r="B2143" s="20">
        <v>0</v>
      </c>
      <c r="C2143" s="20">
        <v>0</v>
      </c>
      <c r="D2143" s="21" t="s">
        <v>158</v>
      </c>
      <c r="E2143" s="21">
        <v>28.174878813735283</v>
      </c>
      <c r="F2143" s="21">
        <v>28.06961980416251</v>
      </c>
      <c r="G2143" s="21">
        <v>25.461225508647388</v>
      </c>
      <c r="H2143" s="21">
        <v>29.194009032783896</v>
      </c>
    </row>
    <row r="2144" spans="1:8" x14ac:dyDescent="0.35">
      <c r="A2144" s="20" t="str">
        <f t="shared" si="1"/>
        <v>DISTRIBUCION VOLUMEN X CRITERIO (Consumiciones).Resto productos Ing.MEDIA</v>
      </c>
      <c r="B2144" s="20">
        <v>0</v>
      </c>
      <c r="C2144" s="20">
        <v>0</v>
      </c>
      <c r="D2144" s="21" t="s">
        <v>159</v>
      </c>
      <c r="E2144" s="21">
        <v>31.137298426454059</v>
      </c>
      <c r="F2144" s="21">
        <v>31.465684812040003</v>
      </c>
      <c r="G2144" s="21">
        <v>31.951648620673424</v>
      </c>
      <c r="H2144" s="21">
        <v>30.045601750168039</v>
      </c>
    </row>
    <row r="2145" spans="1:8" x14ac:dyDescent="0.35">
      <c r="A2145" s="20" t="str">
        <f t="shared" si="1"/>
        <v>DISTRIBUCION VOLUMEN X CRITERIO (Consumiciones).Resto productos Ing.MEDIA BAJA</v>
      </c>
      <c r="B2145" s="20">
        <v>0</v>
      </c>
      <c r="C2145" s="20">
        <v>0</v>
      </c>
      <c r="D2145" s="21" t="s">
        <v>160</v>
      </c>
      <c r="E2145" s="21">
        <v>19.190476653120676</v>
      </c>
      <c r="F2145" s="21">
        <v>22.54935534662371</v>
      </c>
      <c r="G2145" s="21">
        <v>23.554781037409857</v>
      </c>
      <c r="H2145" s="21">
        <v>22.493082515688535</v>
      </c>
    </row>
    <row r="2146" spans="1:8" x14ac:dyDescent="0.35">
      <c r="A2146" s="20" t="str">
        <f t="shared" si="1"/>
        <v>DISTRIBUCION VOLUMEN X CRITERIO (Consumiciones).Resto productos Ing.BAJA</v>
      </c>
      <c r="B2146" s="20">
        <v>0</v>
      </c>
      <c r="C2146" s="20">
        <v>0</v>
      </c>
      <c r="D2146" s="21" t="s">
        <v>161</v>
      </c>
      <c r="E2146" s="21">
        <v>21.497347108291446</v>
      </c>
      <c r="F2146" s="21">
        <v>17.915335211165377</v>
      </c>
      <c r="G2146" s="21">
        <v>19.032344833269324</v>
      </c>
      <c r="H2146" s="21">
        <v>18.267318729675154</v>
      </c>
    </row>
    <row r="2147" spans="1:8" x14ac:dyDescent="0.35">
      <c r="A2147" s="20" t="str">
        <f t="shared" si="1"/>
        <v>DISTRIBUCION VOLUMEN X CRITERIO (Consumiciones).Resto productos Ing.HOMBRE</v>
      </c>
      <c r="B2147" s="20">
        <v>0</v>
      </c>
      <c r="C2147" s="20">
        <v>0</v>
      </c>
      <c r="D2147" s="21" t="s">
        <v>162</v>
      </c>
      <c r="E2147" s="21">
        <v>49.532267141933239</v>
      </c>
      <c r="F2147" s="21">
        <v>48.323584635494967</v>
      </c>
      <c r="G2147" s="21">
        <v>47.487735683574058</v>
      </c>
      <c r="H2147" s="21">
        <v>47.321113687309015</v>
      </c>
    </row>
    <row r="2148" spans="1:8" x14ac:dyDescent="0.35">
      <c r="A2148" s="20" t="str">
        <f t="shared" si="1"/>
        <v>DISTRIBUCION VOLUMEN X CRITERIO (Consumiciones).Resto productos Ing.MUJER</v>
      </c>
      <c r="B2148" s="20">
        <v>0</v>
      </c>
      <c r="C2148" s="20">
        <v>0</v>
      </c>
      <c r="D2148" s="21" t="s">
        <v>163</v>
      </c>
      <c r="E2148" s="21">
        <v>50.467742874081367</v>
      </c>
      <c r="F2148" s="21">
        <v>51.67640571248824</v>
      </c>
      <c r="G2148" s="21">
        <v>52.512264316425942</v>
      </c>
      <c r="H2148" s="21">
        <v>52.678886312690977</v>
      </c>
    </row>
    <row r="2149" spans="1:8" x14ac:dyDescent="0.35">
      <c r="A2149" s="20" t="str">
        <f>$B$3&amp;$C$2149&amp;D2149</f>
        <v>DISTRIBUCION VOLUMEN X CRITERIO (Consumiciones)Gazpacho / SalmorejoT.ESPAÑA</v>
      </c>
      <c r="B2149" s="20">
        <v>0</v>
      </c>
      <c r="C2149" s="20" t="s">
        <v>120</v>
      </c>
      <c r="D2149" s="21" t="s">
        <v>135</v>
      </c>
      <c r="E2149" s="21" t="s">
        <v>279</v>
      </c>
      <c r="F2149" s="21" t="s">
        <v>279</v>
      </c>
      <c r="G2149" s="21">
        <v>100</v>
      </c>
      <c r="H2149" s="21">
        <v>100</v>
      </c>
    </row>
    <row r="2150" spans="1:8" x14ac:dyDescent="0.35">
      <c r="A2150" s="20" t="str">
        <f t="shared" ref="A2150:A2177" si="2">$B$3&amp;$C$2149&amp;D2150</f>
        <v>DISTRIBUCION VOLUMEN X CRITERIO (Consumiciones)Gazpacho / SalmorejoBCN AM</v>
      </c>
      <c r="B2150" s="20">
        <v>0</v>
      </c>
      <c r="C2150" s="20">
        <v>0</v>
      </c>
      <c r="D2150" s="21" t="s">
        <v>136</v>
      </c>
      <c r="E2150" s="21" t="s">
        <v>279</v>
      </c>
      <c r="F2150" s="21" t="s">
        <v>279</v>
      </c>
      <c r="G2150" s="21">
        <v>0</v>
      </c>
      <c r="H2150" s="21">
        <v>8.0454841969830824</v>
      </c>
    </row>
    <row r="2151" spans="1:8" x14ac:dyDescent="0.35">
      <c r="A2151" s="20" t="str">
        <f t="shared" si="2"/>
        <v>DISTRIBUCION VOLUMEN X CRITERIO (Consumiciones)Gazpacho / SalmorejoREST.CAT ARAGON</v>
      </c>
      <c r="B2151" s="20">
        <v>0</v>
      </c>
      <c r="C2151" s="20">
        <v>0</v>
      </c>
      <c r="D2151" s="21" t="s">
        <v>137</v>
      </c>
      <c r="E2151" s="21" t="s">
        <v>279</v>
      </c>
      <c r="F2151" s="21" t="s">
        <v>279</v>
      </c>
      <c r="G2151" s="21">
        <v>0</v>
      </c>
      <c r="H2151" s="21">
        <v>6.1516737089320577</v>
      </c>
    </row>
    <row r="2152" spans="1:8" x14ac:dyDescent="0.35">
      <c r="A2152" s="20" t="str">
        <f t="shared" si="2"/>
        <v>DISTRIBUCION VOLUMEN X CRITERIO (Consumiciones)Gazpacho / SalmorejoLEVANTE</v>
      </c>
      <c r="B2152" s="20">
        <v>0</v>
      </c>
      <c r="C2152" s="20">
        <v>0</v>
      </c>
      <c r="D2152" s="21" t="s">
        <v>138</v>
      </c>
      <c r="E2152" s="21" t="s">
        <v>279</v>
      </c>
      <c r="F2152" s="21" t="s">
        <v>279</v>
      </c>
      <c r="G2152" s="21">
        <v>14.311479729933179</v>
      </c>
      <c r="H2152" s="21">
        <v>14.122083913366049</v>
      </c>
    </row>
    <row r="2153" spans="1:8" x14ac:dyDescent="0.35">
      <c r="A2153" s="20" t="str">
        <f t="shared" si="2"/>
        <v>DISTRIBUCION VOLUMEN X CRITERIO (Consumiciones)Gazpacho / SalmorejoANDALUCIA</v>
      </c>
      <c r="B2153" s="20">
        <v>0</v>
      </c>
      <c r="C2153" s="20">
        <v>0</v>
      </c>
      <c r="D2153" s="21" t="s">
        <v>139</v>
      </c>
      <c r="E2153" s="21" t="s">
        <v>279</v>
      </c>
      <c r="F2153" s="21" t="s">
        <v>279</v>
      </c>
      <c r="G2153" s="21">
        <v>39.635288033395476</v>
      </c>
      <c r="H2153" s="21">
        <v>35.674977478958084</v>
      </c>
    </row>
    <row r="2154" spans="1:8" x14ac:dyDescent="0.35">
      <c r="A2154" s="20" t="str">
        <f t="shared" si="2"/>
        <v>DISTRIBUCION VOLUMEN X CRITERIO (Consumiciones)Gazpacho / SalmorejoMDD AM</v>
      </c>
      <c r="B2154" s="20">
        <v>0</v>
      </c>
      <c r="C2154" s="20">
        <v>0</v>
      </c>
      <c r="D2154" s="21" t="s">
        <v>140</v>
      </c>
      <c r="E2154" s="21" t="s">
        <v>279</v>
      </c>
      <c r="F2154" s="21" t="s">
        <v>279</v>
      </c>
      <c r="G2154" s="21">
        <v>18.580874435721544</v>
      </c>
      <c r="H2154" s="21">
        <v>19.550951735258018</v>
      </c>
    </row>
    <row r="2155" spans="1:8" x14ac:dyDescent="0.35">
      <c r="A2155" s="20" t="str">
        <f t="shared" si="2"/>
        <v>DISTRIBUCION VOLUMEN X CRITERIO (Consumiciones)Gazpacho / SalmorejoRTO CENTRO</v>
      </c>
      <c r="B2155" s="20">
        <v>0</v>
      </c>
      <c r="C2155" s="20">
        <v>0</v>
      </c>
      <c r="D2155" s="21" t="s">
        <v>141</v>
      </c>
      <c r="E2155" s="21" t="s">
        <v>279</v>
      </c>
      <c r="F2155" s="21" t="s">
        <v>279</v>
      </c>
      <c r="G2155" s="21">
        <v>16.468853719375002</v>
      </c>
      <c r="H2155" s="21">
        <v>10.383085270769023</v>
      </c>
    </row>
    <row r="2156" spans="1:8" x14ac:dyDescent="0.35">
      <c r="A2156" s="20" t="str">
        <f t="shared" si="2"/>
        <v>DISTRIBUCION VOLUMEN X CRITERIO (Consumiciones)Gazpacho / SalmorejoNORTE-CENTRO</v>
      </c>
      <c r="B2156" s="20">
        <v>0</v>
      </c>
      <c r="C2156" s="20">
        <v>0</v>
      </c>
      <c r="D2156" s="21" t="s">
        <v>142</v>
      </c>
      <c r="E2156" s="21" t="s">
        <v>279</v>
      </c>
      <c r="F2156" s="21" t="s">
        <v>279</v>
      </c>
      <c r="G2156" s="21">
        <v>0</v>
      </c>
      <c r="H2156" s="21">
        <v>0</v>
      </c>
    </row>
    <row r="2157" spans="1:8" x14ac:dyDescent="0.35">
      <c r="A2157" s="20" t="str">
        <f t="shared" si="2"/>
        <v>DISTRIBUCION VOLUMEN X CRITERIO (Consumiciones)Gazpacho / SalmorejoNOROESTE</v>
      </c>
      <c r="B2157" s="20">
        <v>0</v>
      </c>
      <c r="C2157" s="20">
        <v>0</v>
      </c>
      <c r="D2157" s="21" t="s">
        <v>143</v>
      </c>
      <c r="E2157" s="21" t="s">
        <v>279</v>
      </c>
      <c r="F2157" s="21" t="s">
        <v>279</v>
      </c>
      <c r="G2157" s="21">
        <v>0</v>
      </c>
      <c r="H2157" s="21">
        <v>0</v>
      </c>
    </row>
    <row r="2158" spans="1:8" x14ac:dyDescent="0.35">
      <c r="A2158" s="20" t="str">
        <f t="shared" si="2"/>
        <v>DISTRIBUCION VOLUMEN X CRITERIO (Consumiciones)Gazpacho / Salmorejo&lt;2MIL</v>
      </c>
      <c r="B2158" s="20">
        <v>0</v>
      </c>
      <c r="C2158" s="20">
        <v>0</v>
      </c>
      <c r="D2158" s="21" t="s">
        <v>144</v>
      </c>
      <c r="E2158" s="21" t="s">
        <v>279</v>
      </c>
      <c r="F2158" s="21" t="s">
        <v>279</v>
      </c>
      <c r="G2158" s="21">
        <v>0</v>
      </c>
      <c r="H2158" s="21">
        <v>0</v>
      </c>
    </row>
    <row r="2159" spans="1:8" x14ac:dyDescent="0.35">
      <c r="A2159" s="20" t="str">
        <f t="shared" si="2"/>
        <v>DISTRIBUCION VOLUMEN X CRITERIO (Consumiciones)Gazpacho / Salmorejo2-5MIL</v>
      </c>
      <c r="B2159" s="20">
        <v>0</v>
      </c>
      <c r="C2159" s="20">
        <v>0</v>
      </c>
      <c r="D2159" s="21" t="s">
        <v>145</v>
      </c>
      <c r="E2159" s="21" t="s">
        <v>279</v>
      </c>
      <c r="F2159" s="21" t="s">
        <v>279</v>
      </c>
      <c r="G2159" s="21">
        <v>0</v>
      </c>
      <c r="H2159" s="21">
        <v>0</v>
      </c>
    </row>
    <row r="2160" spans="1:8" x14ac:dyDescent="0.35">
      <c r="A2160" s="20" t="str">
        <f t="shared" si="2"/>
        <v>DISTRIBUCION VOLUMEN X CRITERIO (Consumiciones)Gazpacho / Salmorejo5-10MIL</v>
      </c>
      <c r="B2160" s="20">
        <v>0</v>
      </c>
      <c r="C2160" s="20">
        <v>0</v>
      </c>
      <c r="D2160" s="21" t="s">
        <v>146</v>
      </c>
      <c r="E2160" s="21" t="s">
        <v>279</v>
      </c>
      <c r="F2160" s="21" t="s">
        <v>279</v>
      </c>
      <c r="G2160" s="21">
        <v>0</v>
      </c>
      <c r="H2160" s="21">
        <v>9.1202020428228483</v>
      </c>
    </row>
    <row r="2161" spans="1:8" x14ac:dyDescent="0.35">
      <c r="A2161" s="20" t="str">
        <f t="shared" si="2"/>
        <v>DISTRIBUCION VOLUMEN X CRITERIO (Consumiciones)Gazpacho / Salmorejo10-30MIL</v>
      </c>
      <c r="B2161" s="20">
        <v>0</v>
      </c>
      <c r="C2161" s="20">
        <v>0</v>
      </c>
      <c r="D2161" s="21" t="s">
        <v>147</v>
      </c>
      <c r="E2161" s="21" t="s">
        <v>279</v>
      </c>
      <c r="F2161" s="21" t="s">
        <v>279</v>
      </c>
      <c r="G2161" s="21">
        <v>18.873434366989407</v>
      </c>
      <c r="H2161" s="21">
        <v>14.584070489596975</v>
      </c>
    </row>
    <row r="2162" spans="1:8" x14ac:dyDescent="0.35">
      <c r="A2162" s="20" t="str">
        <f t="shared" si="2"/>
        <v>DISTRIBUCION VOLUMEN X CRITERIO (Consumiciones)Gazpacho / Salmorejo30-100MIL</v>
      </c>
      <c r="B2162" s="20">
        <v>0</v>
      </c>
      <c r="C2162" s="20">
        <v>0</v>
      </c>
      <c r="D2162" s="21" t="s">
        <v>148</v>
      </c>
      <c r="E2162" s="21" t="s">
        <v>279</v>
      </c>
      <c r="F2162" s="21" t="s">
        <v>279</v>
      </c>
      <c r="G2162" s="21">
        <v>18.111275195133363</v>
      </c>
      <c r="H2162" s="21">
        <v>30.11081725194887</v>
      </c>
    </row>
    <row r="2163" spans="1:8" x14ac:dyDescent="0.35">
      <c r="A2163" s="20" t="str">
        <f t="shared" si="2"/>
        <v>DISTRIBUCION VOLUMEN X CRITERIO (Consumiciones)Gazpacho / Salmorejo100-200MIL</v>
      </c>
      <c r="B2163" s="20">
        <v>0</v>
      </c>
      <c r="C2163" s="20">
        <v>0</v>
      </c>
      <c r="D2163" s="21" t="s">
        <v>149</v>
      </c>
      <c r="E2163" s="21" t="s">
        <v>279</v>
      </c>
      <c r="F2163" s="21" t="s">
        <v>279</v>
      </c>
      <c r="G2163" s="21">
        <v>19.425904708234601</v>
      </c>
      <c r="H2163" s="21">
        <v>10.04846629356747</v>
      </c>
    </row>
    <row r="2164" spans="1:8" x14ac:dyDescent="0.35">
      <c r="A2164" s="20" t="str">
        <f t="shared" si="2"/>
        <v>DISTRIBUCION VOLUMEN X CRITERIO (Consumiciones)Gazpacho / Salmorejo200-500MIL</v>
      </c>
      <c r="B2164" s="20">
        <v>0</v>
      </c>
      <c r="C2164" s="20">
        <v>0</v>
      </c>
      <c r="D2164" s="21" t="s">
        <v>150</v>
      </c>
      <c r="E2164" s="21" t="s">
        <v>279</v>
      </c>
      <c r="F2164" s="21" t="s">
        <v>279</v>
      </c>
      <c r="G2164" s="21">
        <v>7.7037737835443334</v>
      </c>
      <c r="H2164" s="21">
        <v>8.1762398853973348</v>
      </c>
    </row>
    <row r="2165" spans="1:8" x14ac:dyDescent="0.35">
      <c r="A2165" s="20" t="str">
        <f t="shared" si="2"/>
        <v>DISTRIBUCION VOLUMEN X CRITERIO (Consumiciones)Gazpacho / Salmorejo&gt;500MIL</v>
      </c>
      <c r="B2165" s="20">
        <v>0</v>
      </c>
      <c r="C2165" s="20">
        <v>0</v>
      </c>
      <c r="D2165" s="21" t="s">
        <v>151</v>
      </c>
      <c r="E2165" s="21" t="s">
        <v>279</v>
      </c>
      <c r="F2165" s="21" t="s">
        <v>279</v>
      </c>
      <c r="G2165" s="21">
        <v>21.015599020360508</v>
      </c>
      <c r="H2165" s="21">
        <v>20.757935100389304</v>
      </c>
    </row>
    <row r="2166" spans="1:8" x14ac:dyDescent="0.35">
      <c r="A2166" s="20" t="str">
        <f t="shared" si="2"/>
        <v>DISTRIBUCION VOLUMEN X CRITERIO (Consumiciones)Gazpacho / SalmorejoDE 15 A 19 AÑOS</v>
      </c>
      <c r="B2166" s="20">
        <v>0</v>
      </c>
      <c r="C2166" s="20">
        <v>0</v>
      </c>
      <c r="D2166" s="21" t="s">
        <v>152</v>
      </c>
      <c r="E2166" s="21" t="s">
        <v>279</v>
      </c>
      <c r="F2166" s="21" t="s">
        <v>279</v>
      </c>
      <c r="G2166" s="21">
        <v>0</v>
      </c>
      <c r="H2166" s="21">
        <v>0</v>
      </c>
    </row>
    <row r="2167" spans="1:8" x14ac:dyDescent="0.35">
      <c r="A2167" s="20" t="str">
        <f t="shared" si="2"/>
        <v>DISTRIBUCION VOLUMEN X CRITERIO (Consumiciones)Gazpacho / SalmorejoDE 20 A 24 AÑOS</v>
      </c>
      <c r="B2167" s="20">
        <v>0</v>
      </c>
      <c r="C2167" s="20">
        <v>0</v>
      </c>
      <c r="D2167" s="21" t="s">
        <v>153</v>
      </c>
      <c r="E2167" s="21" t="s">
        <v>279</v>
      </c>
      <c r="F2167" s="21" t="s">
        <v>279</v>
      </c>
      <c r="G2167" s="21">
        <v>0</v>
      </c>
      <c r="H2167" s="21">
        <v>0</v>
      </c>
    </row>
    <row r="2168" spans="1:8" x14ac:dyDescent="0.35">
      <c r="A2168" s="20" t="str">
        <f t="shared" si="2"/>
        <v>DISTRIBUCION VOLUMEN X CRITERIO (Consumiciones)Gazpacho / SalmorejoDE 25 A 34 AÑOS</v>
      </c>
      <c r="B2168" s="20">
        <v>0</v>
      </c>
      <c r="C2168" s="20">
        <v>0</v>
      </c>
      <c r="D2168" s="21" t="s">
        <v>154</v>
      </c>
      <c r="E2168" s="21" t="s">
        <v>279</v>
      </c>
      <c r="F2168" s="21" t="s">
        <v>279</v>
      </c>
      <c r="G2168" s="21">
        <v>16.799557874271098</v>
      </c>
      <c r="H2168" s="21">
        <v>7.4128000427665013</v>
      </c>
    </row>
    <row r="2169" spans="1:8" x14ac:dyDescent="0.35">
      <c r="A2169" s="20" t="str">
        <f t="shared" si="2"/>
        <v>DISTRIBUCION VOLUMEN X CRITERIO (Consumiciones)Gazpacho / SalmorejoDE 35 A 49 AÑOS</v>
      </c>
      <c r="B2169" s="20">
        <v>0</v>
      </c>
      <c r="C2169" s="20">
        <v>0</v>
      </c>
      <c r="D2169" s="21" t="s">
        <v>155</v>
      </c>
      <c r="E2169" s="21" t="s">
        <v>279</v>
      </c>
      <c r="F2169" s="21" t="s">
        <v>279</v>
      </c>
      <c r="G2169" s="21">
        <v>22.271819847612122</v>
      </c>
      <c r="H2169" s="21">
        <v>25.558222040496698</v>
      </c>
    </row>
    <row r="2170" spans="1:8" x14ac:dyDescent="0.35">
      <c r="A2170" s="20" t="str">
        <f t="shared" si="2"/>
        <v>DISTRIBUCION VOLUMEN X CRITERIO (Consumiciones)Gazpacho / SalmorejoDE 50 A 59 AÑOS</v>
      </c>
      <c r="B2170" s="20">
        <v>0</v>
      </c>
      <c r="C2170" s="20">
        <v>0</v>
      </c>
      <c r="D2170" s="21" t="s">
        <v>156</v>
      </c>
      <c r="E2170" s="21" t="s">
        <v>279</v>
      </c>
      <c r="F2170" s="21" t="s">
        <v>279</v>
      </c>
      <c r="G2170" s="21">
        <v>25.771560607555834</v>
      </c>
      <c r="H2170" s="21">
        <v>28.123287443625149</v>
      </c>
    </row>
    <row r="2171" spans="1:8" x14ac:dyDescent="0.35">
      <c r="A2171" s="20" t="str">
        <f t="shared" si="2"/>
        <v>DISTRIBUCION VOLUMEN X CRITERIO (Consumiciones)Gazpacho / SalmorejoDE 60 A 75 AÑOS</v>
      </c>
      <c r="B2171" s="20">
        <v>0</v>
      </c>
      <c r="C2171" s="20">
        <v>0</v>
      </c>
      <c r="D2171" s="21" t="s">
        <v>157</v>
      </c>
      <c r="E2171" s="21" t="s">
        <v>279</v>
      </c>
      <c r="F2171" s="21" t="s">
        <v>279</v>
      </c>
      <c r="G2171" s="21">
        <v>33.894510946216307</v>
      </c>
      <c r="H2171" s="21">
        <v>35.779459220479367</v>
      </c>
    </row>
    <row r="2172" spans="1:8" x14ac:dyDescent="0.35">
      <c r="A2172" s="20" t="str">
        <f t="shared" si="2"/>
        <v>DISTRIBUCION VOLUMEN X CRITERIO (Consumiciones)Gazpacho / SalmorejoALTA Y MEDIA ALTA</v>
      </c>
      <c r="B2172" s="20">
        <v>0</v>
      </c>
      <c r="C2172" s="20">
        <v>0</v>
      </c>
      <c r="D2172" s="21" t="s">
        <v>158</v>
      </c>
      <c r="E2172" s="21" t="s">
        <v>279</v>
      </c>
      <c r="F2172" s="21" t="s">
        <v>279</v>
      </c>
      <c r="G2172" s="21">
        <v>29.305698204133463</v>
      </c>
      <c r="H2172" s="21">
        <v>37.011539008900776</v>
      </c>
    </row>
    <row r="2173" spans="1:8" x14ac:dyDescent="0.35">
      <c r="A2173" s="20" t="str">
        <f t="shared" si="2"/>
        <v>DISTRIBUCION VOLUMEN X CRITERIO (Consumiciones)Gazpacho / SalmorejoMEDIA</v>
      </c>
      <c r="B2173" s="20">
        <v>0</v>
      </c>
      <c r="C2173" s="20">
        <v>0</v>
      </c>
      <c r="D2173" s="21" t="s">
        <v>159</v>
      </c>
      <c r="E2173" s="21" t="s">
        <v>279</v>
      </c>
      <c r="F2173" s="21" t="s">
        <v>279</v>
      </c>
      <c r="G2173" s="21">
        <v>33.238256667216866</v>
      </c>
      <c r="H2173" s="21">
        <v>35.172304933823895</v>
      </c>
    </row>
    <row r="2174" spans="1:8" x14ac:dyDescent="0.35">
      <c r="A2174" s="20" t="str">
        <f t="shared" si="2"/>
        <v>DISTRIBUCION VOLUMEN X CRITERIO (Consumiciones)Gazpacho / SalmorejoMEDIA BAJA</v>
      </c>
      <c r="B2174" s="20">
        <v>0</v>
      </c>
      <c r="C2174" s="20">
        <v>0</v>
      </c>
      <c r="D2174" s="21" t="s">
        <v>160</v>
      </c>
      <c r="E2174" s="21" t="s">
        <v>279</v>
      </c>
      <c r="F2174" s="21" t="s">
        <v>279</v>
      </c>
      <c r="G2174" s="21">
        <v>23.398453614931697</v>
      </c>
      <c r="H2174" s="21">
        <v>18.46925543665537</v>
      </c>
    </row>
    <row r="2175" spans="1:8" x14ac:dyDescent="0.35">
      <c r="A2175" s="20" t="str">
        <f t="shared" si="2"/>
        <v>DISTRIBUCION VOLUMEN X CRITERIO (Consumiciones)Gazpacho / SalmorejoBAJA</v>
      </c>
      <c r="B2175" s="20">
        <v>0</v>
      </c>
      <c r="C2175" s="20">
        <v>0</v>
      </c>
      <c r="D2175" s="21" t="s">
        <v>161</v>
      </c>
      <c r="E2175" s="21" t="s">
        <v>279</v>
      </c>
      <c r="F2175" s="21" t="s">
        <v>279</v>
      </c>
      <c r="G2175" s="21">
        <v>14.057591513717963</v>
      </c>
      <c r="H2175" s="21">
        <v>9.3469006206199552</v>
      </c>
    </row>
    <row r="2176" spans="1:8" x14ac:dyDescent="0.35">
      <c r="A2176" s="20" t="str">
        <f t="shared" si="2"/>
        <v>DISTRIBUCION VOLUMEN X CRITERIO (Consumiciones)Gazpacho / SalmorejoHOMBRE</v>
      </c>
      <c r="B2176" s="20">
        <v>0</v>
      </c>
      <c r="C2176" s="20">
        <v>0</v>
      </c>
      <c r="D2176" s="21" t="s">
        <v>162</v>
      </c>
      <c r="E2176" s="21" t="s">
        <v>279</v>
      </c>
      <c r="F2176" s="21" t="s">
        <v>279</v>
      </c>
      <c r="G2176" s="21">
        <v>54.090289388389067</v>
      </c>
      <c r="H2176" s="21">
        <v>51.87664031566301</v>
      </c>
    </row>
    <row r="2177" spans="1:8" x14ac:dyDescent="0.35">
      <c r="A2177" s="20" t="str">
        <f t="shared" si="2"/>
        <v>DISTRIBUCION VOLUMEN X CRITERIO (Consumiciones)Gazpacho / SalmorejoMUJER</v>
      </c>
      <c r="B2177" s="20">
        <v>0</v>
      </c>
      <c r="C2177" s="20">
        <v>0</v>
      </c>
      <c r="D2177" s="21" t="s">
        <v>163</v>
      </c>
      <c r="E2177" s="21" t="s">
        <v>279</v>
      </c>
      <c r="F2177" s="21" t="s">
        <v>279</v>
      </c>
      <c r="G2177" s="21">
        <v>45.909710611610919</v>
      </c>
      <c r="H2177" s="21">
        <v>48.123352460265799</v>
      </c>
    </row>
    <row r="2178" spans="1:8" x14ac:dyDescent="0.35">
      <c r="A2178" s="20" t="str">
        <f>$B$3&amp;$C$2178&amp;D2178</f>
        <v>DISTRIBUCION VOLUMEN X CRITERIO (Consumiciones)Sopas / Cremas / puresT.ESPAÑA</v>
      </c>
      <c r="B2178" s="20">
        <v>0</v>
      </c>
      <c r="C2178" s="20" t="s">
        <v>121</v>
      </c>
      <c r="D2178" s="21" t="s">
        <v>135</v>
      </c>
      <c r="E2178" s="21" t="s">
        <v>279</v>
      </c>
      <c r="F2178" s="21" t="s">
        <v>279</v>
      </c>
      <c r="G2178" s="21">
        <v>100</v>
      </c>
      <c r="H2178" s="21">
        <v>100</v>
      </c>
    </row>
    <row r="2179" spans="1:8" x14ac:dyDescent="0.35">
      <c r="A2179" s="20" t="str">
        <f t="shared" ref="A2179:A2206" si="3">$B$3&amp;$C$2178&amp;D2179</f>
        <v>DISTRIBUCION VOLUMEN X CRITERIO (Consumiciones)Sopas / Cremas / puresBCN AM</v>
      </c>
      <c r="B2179" s="20">
        <v>0</v>
      </c>
      <c r="C2179" s="20">
        <v>0</v>
      </c>
      <c r="D2179" s="21" t="s">
        <v>136</v>
      </c>
      <c r="E2179" s="21" t="s">
        <v>279</v>
      </c>
      <c r="F2179" s="21" t="s">
        <v>279</v>
      </c>
      <c r="G2179" s="21">
        <v>9.3189899040473207</v>
      </c>
      <c r="H2179" s="21">
        <v>12.920798574963573</v>
      </c>
    </row>
    <row r="2180" spans="1:8" x14ac:dyDescent="0.35">
      <c r="A2180" s="20" t="str">
        <f t="shared" si="3"/>
        <v>DISTRIBUCION VOLUMEN X CRITERIO (Consumiciones)Sopas / Cremas / puresREST.CAT ARAGON</v>
      </c>
      <c r="B2180" s="20">
        <v>0</v>
      </c>
      <c r="C2180" s="20">
        <v>0</v>
      </c>
      <c r="D2180" s="21" t="s">
        <v>137</v>
      </c>
      <c r="E2180" s="21" t="s">
        <v>279</v>
      </c>
      <c r="F2180" s="21" t="s">
        <v>279</v>
      </c>
      <c r="G2180" s="21">
        <v>17.132878186948577</v>
      </c>
      <c r="H2180" s="21">
        <v>15.986879811447579</v>
      </c>
    </row>
    <row r="2181" spans="1:8" x14ac:dyDescent="0.35">
      <c r="A2181" s="20" t="str">
        <f t="shared" si="3"/>
        <v>DISTRIBUCION VOLUMEN X CRITERIO (Consumiciones)Sopas / Cremas / puresLEVANTE</v>
      </c>
      <c r="B2181" s="20">
        <v>0</v>
      </c>
      <c r="C2181" s="20">
        <v>0</v>
      </c>
      <c r="D2181" s="21" t="s">
        <v>138</v>
      </c>
      <c r="E2181" s="21" t="s">
        <v>279</v>
      </c>
      <c r="F2181" s="21" t="s">
        <v>279</v>
      </c>
      <c r="G2181" s="21">
        <v>12.400018596866428</v>
      </c>
      <c r="H2181" s="21">
        <v>12.089580968485057</v>
      </c>
    </row>
    <row r="2182" spans="1:8" x14ac:dyDescent="0.35">
      <c r="A2182" s="20" t="str">
        <f t="shared" si="3"/>
        <v>DISTRIBUCION VOLUMEN X CRITERIO (Consumiciones)Sopas / Cremas / puresANDALUCIA</v>
      </c>
      <c r="B2182" s="20">
        <v>0</v>
      </c>
      <c r="C2182" s="20">
        <v>0</v>
      </c>
      <c r="D2182" s="21" t="s">
        <v>139</v>
      </c>
      <c r="E2182" s="21" t="s">
        <v>279</v>
      </c>
      <c r="F2182" s="21" t="s">
        <v>279</v>
      </c>
      <c r="G2182" s="21">
        <v>17.748198428564788</v>
      </c>
      <c r="H2182" s="21">
        <v>15.627792171459905</v>
      </c>
    </row>
    <row r="2183" spans="1:8" x14ac:dyDescent="0.35">
      <c r="A2183" s="20" t="str">
        <f t="shared" si="3"/>
        <v>DISTRIBUCION VOLUMEN X CRITERIO (Consumiciones)Sopas / Cremas / puresMDD AM</v>
      </c>
      <c r="B2183" s="20">
        <v>0</v>
      </c>
      <c r="C2183" s="20">
        <v>0</v>
      </c>
      <c r="D2183" s="21" t="s">
        <v>140</v>
      </c>
      <c r="E2183" s="21" t="s">
        <v>279</v>
      </c>
      <c r="F2183" s="21" t="s">
        <v>279</v>
      </c>
      <c r="G2183" s="21">
        <v>16.777070063694268</v>
      </c>
      <c r="H2183" s="21">
        <v>16.925748818762155</v>
      </c>
    </row>
    <row r="2184" spans="1:8" x14ac:dyDescent="0.35">
      <c r="A2184" s="20" t="str">
        <f t="shared" si="3"/>
        <v>DISTRIBUCION VOLUMEN X CRITERIO (Consumiciones)Sopas / Cremas / puresRTO CENTRO</v>
      </c>
      <c r="B2184" s="20">
        <v>0</v>
      </c>
      <c r="C2184" s="20">
        <v>0</v>
      </c>
      <c r="D2184" s="21" t="s">
        <v>141</v>
      </c>
      <c r="E2184" s="21" t="s">
        <v>279</v>
      </c>
      <c r="F2184" s="21" t="s">
        <v>279</v>
      </c>
      <c r="G2184" s="21">
        <v>10.045354896161534</v>
      </c>
      <c r="H2184" s="21">
        <v>7.9342666051032449</v>
      </c>
    </row>
    <row r="2185" spans="1:8" x14ac:dyDescent="0.35">
      <c r="A2185" s="20" t="str">
        <f t="shared" si="3"/>
        <v>DISTRIBUCION VOLUMEN X CRITERIO (Consumiciones)Sopas / Cremas / puresNORTE-CENTRO</v>
      </c>
      <c r="B2185" s="20">
        <v>0</v>
      </c>
      <c r="C2185" s="20">
        <v>0</v>
      </c>
      <c r="D2185" s="21" t="s">
        <v>142</v>
      </c>
      <c r="E2185" s="21" t="s">
        <v>279</v>
      </c>
      <c r="F2185" s="21" t="s">
        <v>279</v>
      </c>
      <c r="G2185" s="21">
        <v>0</v>
      </c>
      <c r="H2185" s="21">
        <v>7.6128844980249788</v>
      </c>
    </row>
    <row r="2186" spans="1:8" x14ac:dyDescent="0.35">
      <c r="A2186" s="20" t="str">
        <f t="shared" si="3"/>
        <v>DISTRIBUCION VOLUMEN X CRITERIO (Consumiciones)Sopas / Cremas / puresNOROESTE</v>
      </c>
      <c r="B2186" s="20">
        <v>0</v>
      </c>
      <c r="C2186" s="20">
        <v>0</v>
      </c>
      <c r="D2186" s="21" t="s">
        <v>143</v>
      </c>
      <c r="E2186" s="21" t="s">
        <v>279</v>
      </c>
      <c r="F2186" s="21" t="s">
        <v>279</v>
      </c>
      <c r="G2186" s="21">
        <v>12.617895192352396</v>
      </c>
      <c r="H2186" s="21">
        <v>10.902017604993073</v>
      </c>
    </row>
    <row r="2187" spans="1:8" x14ac:dyDescent="0.35">
      <c r="A2187" s="20" t="str">
        <f t="shared" si="3"/>
        <v>DISTRIBUCION VOLUMEN X CRITERIO (Consumiciones)Sopas / Cremas / pures&lt;2MIL</v>
      </c>
      <c r="B2187" s="20">
        <v>0</v>
      </c>
      <c r="C2187" s="20">
        <v>0</v>
      </c>
      <c r="D2187" s="21" t="s">
        <v>144</v>
      </c>
      <c r="E2187" s="21" t="s">
        <v>279</v>
      </c>
      <c r="F2187" s="21" t="s">
        <v>279</v>
      </c>
      <c r="G2187" s="21">
        <v>0</v>
      </c>
      <c r="H2187" s="21">
        <v>0</v>
      </c>
    </row>
    <row r="2188" spans="1:8" x14ac:dyDescent="0.35">
      <c r="A2188" s="20" t="str">
        <f t="shared" si="3"/>
        <v>DISTRIBUCION VOLUMEN X CRITERIO (Consumiciones)Sopas / Cremas / pures2-5MIL</v>
      </c>
      <c r="B2188" s="20">
        <v>0</v>
      </c>
      <c r="C2188" s="20">
        <v>0</v>
      </c>
      <c r="D2188" s="21" t="s">
        <v>145</v>
      </c>
      <c r="E2188" s="21" t="s">
        <v>279</v>
      </c>
      <c r="F2188" s="21" t="s">
        <v>279</v>
      </c>
      <c r="G2188" s="21">
        <v>0</v>
      </c>
      <c r="H2188" s="21">
        <v>0</v>
      </c>
    </row>
    <row r="2189" spans="1:8" x14ac:dyDescent="0.35">
      <c r="A2189" s="20" t="str">
        <f t="shared" si="3"/>
        <v>DISTRIBUCION VOLUMEN X CRITERIO (Consumiciones)Sopas / Cremas / pures5-10MIL</v>
      </c>
      <c r="B2189" s="20">
        <v>0</v>
      </c>
      <c r="C2189" s="20">
        <v>0</v>
      </c>
      <c r="D2189" s="21" t="s">
        <v>146</v>
      </c>
      <c r="E2189" s="21" t="s">
        <v>279</v>
      </c>
      <c r="F2189" s="21" t="s">
        <v>279</v>
      </c>
      <c r="G2189" s="21">
        <v>0</v>
      </c>
      <c r="H2189" s="21">
        <v>5.2430552374916291</v>
      </c>
    </row>
    <row r="2190" spans="1:8" x14ac:dyDescent="0.35">
      <c r="A2190" s="20" t="str">
        <f t="shared" si="3"/>
        <v>DISTRIBUCION VOLUMEN X CRITERIO (Consumiciones)Sopas / Cremas / pures10-30MIL</v>
      </c>
      <c r="B2190" s="20">
        <v>0</v>
      </c>
      <c r="C2190" s="20">
        <v>0</v>
      </c>
      <c r="D2190" s="21" t="s">
        <v>147</v>
      </c>
      <c r="E2190" s="21" t="s">
        <v>279</v>
      </c>
      <c r="F2190" s="21" t="s">
        <v>279</v>
      </c>
      <c r="G2190" s="21">
        <v>18.887370939535149</v>
      </c>
      <c r="H2190" s="21">
        <v>18.233837435429585</v>
      </c>
    </row>
    <row r="2191" spans="1:8" x14ac:dyDescent="0.35">
      <c r="A2191" s="20" t="str">
        <f t="shared" si="3"/>
        <v>DISTRIBUCION VOLUMEN X CRITERIO (Consumiciones)Sopas / Cremas / pures30-100MIL</v>
      </c>
      <c r="B2191" s="20">
        <v>0</v>
      </c>
      <c r="C2191" s="20">
        <v>0</v>
      </c>
      <c r="D2191" s="21" t="s">
        <v>148</v>
      </c>
      <c r="E2191" s="21" t="s">
        <v>279</v>
      </c>
      <c r="F2191" s="21" t="s">
        <v>279</v>
      </c>
      <c r="G2191" s="21">
        <v>25.824753144479768</v>
      </c>
      <c r="H2191" s="21">
        <v>22.820840538770717</v>
      </c>
    </row>
    <row r="2192" spans="1:8" x14ac:dyDescent="0.35">
      <c r="A2192" s="20" t="str">
        <f t="shared" si="3"/>
        <v>DISTRIBUCION VOLUMEN X CRITERIO (Consumiciones)Sopas / Cremas / pures100-200MIL</v>
      </c>
      <c r="B2192" s="20">
        <v>0</v>
      </c>
      <c r="C2192" s="20">
        <v>0</v>
      </c>
      <c r="D2192" s="21" t="s">
        <v>149</v>
      </c>
      <c r="E2192" s="21" t="s">
        <v>279</v>
      </c>
      <c r="F2192" s="21" t="s">
        <v>279</v>
      </c>
      <c r="G2192" s="21">
        <v>8.8612638001266024</v>
      </c>
      <c r="H2192" s="21">
        <v>8.3213115484644824</v>
      </c>
    </row>
    <row r="2193" spans="1:8" x14ac:dyDescent="0.35">
      <c r="A2193" s="20" t="str">
        <f t="shared" si="3"/>
        <v>DISTRIBUCION VOLUMEN X CRITERIO (Consumiciones)Sopas / Cremas / pures200-500MIL</v>
      </c>
      <c r="B2193" s="20">
        <v>0</v>
      </c>
      <c r="C2193" s="20">
        <v>0</v>
      </c>
      <c r="D2193" s="21" t="s">
        <v>150</v>
      </c>
      <c r="E2193" s="21" t="s">
        <v>279</v>
      </c>
      <c r="F2193" s="21" t="s">
        <v>279</v>
      </c>
      <c r="G2193" s="21">
        <v>14.799679561686164</v>
      </c>
      <c r="H2193" s="21">
        <v>14.364409244911425</v>
      </c>
    </row>
    <row r="2194" spans="1:8" x14ac:dyDescent="0.35">
      <c r="A2194" s="20" t="str">
        <f t="shared" si="3"/>
        <v>DISTRIBUCION VOLUMEN X CRITERIO (Consumiciones)Sopas / Cremas / pures&gt;500MIL</v>
      </c>
      <c r="B2194" s="20">
        <v>0</v>
      </c>
      <c r="C2194" s="20">
        <v>0</v>
      </c>
      <c r="D2194" s="21" t="s">
        <v>151</v>
      </c>
      <c r="E2194" s="21" t="s">
        <v>279</v>
      </c>
      <c r="F2194" s="21" t="s">
        <v>279</v>
      </c>
      <c r="G2194" s="21">
        <v>18.25464116988595</v>
      </c>
      <c r="H2194" s="21">
        <v>19.716936171687674</v>
      </c>
    </row>
    <row r="2195" spans="1:8" x14ac:dyDescent="0.35">
      <c r="A2195" s="20" t="str">
        <f t="shared" si="3"/>
        <v>DISTRIBUCION VOLUMEN X CRITERIO (Consumiciones)Sopas / Cremas / puresDE 15 A 19 AÑOS</v>
      </c>
      <c r="B2195" s="20">
        <v>0</v>
      </c>
      <c r="C2195" s="20">
        <v>0</v>
      </c>
      <c r="D2195" s="21" t="s">
        <v>152</v>
      </c>
      <c r="E2195" s="21" t="s">
        <v>279</v>
      </c>
      <c r="F2195" s="21" t="s">
        <v>279</v>
      </c>
      <c r="G2195" s="21">
        <v>0</v>
      </c>
      <c r="H2195" s="21">
        <v>0</v>
      </c>
    </row>
    <row r="2196" spans="1:8" x14ac:dyDescent="0.35">
      <c r="A2196" s="20" t="str">
        <f t="shared" si="3"/>
        <v>DISTRIBUCION VOLUMEN X CRITERIO (Consumiciones)Sopas / Cremas / puresDE 20 A 24 AÑOS</v>
      </c>
      <c r="B2196" s="20">
        <v>0</v>
      </c>
      <c r="C2196" s="20">
        <v>0</v>
      </c>
      <c r="D2196" s="21" t="s">
        <v>153</v>
      </c>
      <c r="E2196" s="21" t="s">
        <v>279</v>
      </c>
      <c r="F2196" s="21" t="s">
        <v>279</v>
      </c>
      <c r="G2196" s="21">
        <v>0</v>
      </c>
      <c r="H2196" s="21">
        <v>0</v>
      </c>
    </row>
    <row r="2197" spans="1:8" x14ac:dyDescent="0.35">
      <c r="A2197" s="20" t="str">
        <f t="shared" si="3"/>
        <v>DISTRIBUCION VOLUMEN X CRITERIO (Consumiciones)Sopas / Cremas / puresDE 25 A 34 AÑOS</v>
      </c>
      <c r="B2197" s="20">
        <v>0</v>
      </c>
      <c r="C2197" s="20">
        <v>0</v>
      </c>
      <c r="D2197" s="21" t="s">
        <v>154</v>
      </c>
      <c r="E2197" s="21" t="s">
        <v>279</v>
      </c>
      <c r="F2197" s="21" t="s">
        <v>279</v>
      </c>
      <c r="G2197" s="21">
        <v>9.6268753330448451</v>
      </c>
      <c r="H2197" s="21">
        <v>9.9423276172603678</v>
      </c>
    </row>
    <row r="2198" spans="1:8" x14ac:dyDescent="0.35">
      <c r="A2198" s="20" t="str">
        <f t="shared" si="3"/>
        <v>DISTRIBUCION VOLUMEN X CRITERIO (Consumiciones)Sopas / Cremas / puresDE 35 A 49 AÑOS</v>
      </c>
      <c r="B2198" s="20">
        <v>0</v>
      </c>
      <c r="C2198" s="20">
        <v>0</v>
      </c>
      <c r="D2198" s="21" t="s">
        <v>155</v>
      </c>
      <c r="E2198" s="21" t="s">
        <v>279</v>
      </c>
      <c r="F2198" s="21" t="s">
        <v>279</v>
      </c>
      <c r="G2198" s="21">
        <v>23.116613081465001</v>
      </c>
      <c r="H2198" s="21">
        <v>23.740708235180524</v>
      </c>
    </row>
    <row r="2199" spans="1:8" x14ac:dyDescent="0.35">
      <c r="A2199" s="20" t="str">
        <f t="shared" si="3"/>
        <v>DISTRIBUCION VOLUMEN X CRITERIO (Consumiciones)Sopas / Cremas / puresDE 50 A 59 AÑOS</v>
      </c>
      <c r="B2199" s="20">
        <v>0</v>
      </c>
      <c r="C2199" s="20">
        <v>0</v>
      </c>
      <c r="D2199" s="21" t="s">
        <v>156</v>
      </c>
      <c r="E2199" s="21" t="s">
        <v>279</v>
      </c>
      <c r="F2199" s="21" t="s">
        <v>279</v>
      </c>
      <c r="G2199" s="21">
        <v>28.21159657674605</v>
      </c>
      <c r="H2199" s="21">
        <v>28.382301423922339</v>
      </c>
    </row>
    <row r="2200" spans="1:8" x14ac:dyDescent="0.35">
      <c r="A2200" s="20" t="str">
        <f t="shared" si="3"/>
        <v>DISTRIBUCION VOLUMEN X CRITERIO (Consumiciones)Sopas / Cremas / puresDE 60 A 75 AÑOS</v>
      </c>
      <c r="B2200" s="20">
        <v>0</v>
      </c>
      <c r="C2200" s="20">
        <v>0</v>
      </c>
      <c r="D2200" s="21" t="s">
        <v>157</v>
      </c>
      <c r="E2200" s="21" t="s">
        <v>279</v>
      </c>
      <c r="F2200" s="21" t="s">
        <v>279</v>
      </c>
      <c r="G2200" s="21">
        <v>34.411233937850703</v>
      </c>
      <c r="H2200" s="21">
        <v>34.338407776797112</v>
      </c>
    </row>
    <row r="2201" spans="1:8" x14ac:dyDescent="0.35">
      <c r="A2201" s="20" t="str">
        <f t="shared" si="3"/>
        <v>DISTRIBUCION VOLUMEN X CRITERIO (Consumiciones)Sopas / Cremas / puresALTA Y MEDIA ALTA</v>
      </c>
      <c r="B2201" s="20">
        <v>0</v>
      </c>
      <c r="C2201" s="20">
        <v>0</v>
      </c>
      <c r="D2201" s="21" t="s">
        <v>158</v>
      </c>
      <c r="E2201" s="21" t="s">
        <v>279</v>
      </c>
      <c r="F2201" s="21" t="s">
        <v>279</v>
      </c>
      <c r="G2201" s="21">
        <v>27.546915960045347</v>
      </c>
      <c r="H2201" s="21">
        <v>34.454786164074768</v>
      </c>
    </row>
    <row r="2202" spans="1:8" x14ac:dyDescent="0.35">
      <c r="A2202" s="20" t="str">
        <f t="shared" si="3"/>
        <v>DISTRIBUCION VOLUMEN X CRITERIO (Consumiciones)Sopas / Cremas / puresMEDIA</v>
      </c>
      <c r="B2202" s="20">
        <v>0</v>
      </c>
      <c r="C2202" s="20">
        <v>0</v>
      </c>
      <c r="D2202" s="21" t="s">
        <v>159</v>
      </c>
      <c r="E2202" s="21" t="s">
        <v>279</v>
      </c>
      <c r="F2202" s="21" t="s">
        <v>279</v>
      </c>
      <c r="G2202" s="21">
        <v>35.666143331771679</v>
      </c>
      <c r="H2202" s="21">
        <v>35.247611219562316</v>
      </c>
    </row>
    <row r="2203" spans="1:8" x14ac:dyDescent="0.35">
      <c r="A2203" s="20" t="str">
        <f t="shared" si="3"/>
        <v>DISTRIBUCION VOLUMEN X CRITERIO (Consumiciones)Sopas / Cremas / puresMEDIA BAJA</v>
      </c>
      <c r="B2203" s="20">
        <v>0</v>
      </c>
      <c r="C2203" s="20">
        <v>0</v>
      </c>
      <c r="D2203" s="21" t="s">
        <v>160</v>
      </c>
      <c r="E2203" s="21" t="s">
        <v>279</v>
      </c>
      <c r="F2203" s="21" t="s">
        <v>279</v>
      </c>
      <c r="G2203" s="21">
        <v>23.883812500670558</v>
      </c>
      <c r="H2203" s="21">
        <v>18.7246097304042</v>
      </c>
    </row>
    <row r="2204" spans="1:8" x14ac:dyDescent="0.35">
      <c r="A2204" s="20" t="str">
        <f t="shared" si="3"/>
        <v>DISTRIBUCION VOLUMEN X CRITERIO (Consumiciones)Sopas / Cremas / puresBAJA</v>
      </c>
      <c r="B2204" s="20">
        <v>0</v>
      </c>
      <c r="C2204" s="20">
        <v>0</v>
      </c>
      <c r="D2204" s="21" t="s">
        <v>161</v>
      </c>
      <c r="E2204" s="21" t="s">
        <v>279</v>
      </c>
      <c r="F2204" s="21" t="s">
        <v>279</v>
      </c>
      <c r="G2204" s="21">
        <v>12.903113902230551</v>
      </c>
      <c r="H2204" s="21">
        <v>11.572961939198279</v>
      </c>
    </row>
    <row r="2205" spans="1:8" x14ac:dyDescent="0.35">
      <c r="A2205" s="20" t="str">
        <f t="shared" si="3"/>
        <v>DISTRIBUCION VOLUMEN X CRITERIO (Consumiciones)Sopas / Cremas / puresHOMBRE</v>
      </c>
      <c r="B2205" s="20">
        <v>0</v>
      </c>
      <c r="C2205" s="20">
        <v>0</v>
      </c>
      <c r="D2205" s="21" t="s">
        <v>162</v>
      </c>
      <c r="E2205" s="21" t="s">
        <v>279</v>
      </c>
      <c r="F2205" s="21" t="s">
        <v>279</v>
      </c>
      <c r="G2205" s="21">
        <v>59.401381174964321</v>
      </c>
      <c r="H2205" s="21">
        <v>57.900051866770475</v>
      </c>
    </row>
    <row r="2206" spans="1:8" x14ac:dyDescent="0.35">
      <c r="A2206" s="20" t="str">
        <f t="shared" si="3"/>
        <v>DISTRIBUCION VOLUMEN X CRITERIO (Consumiciones)Sopas / Cremas / puresMUJER</v>
      </c>
      <c r="B2206" s="20">
        <v>0</v>
      </c>
      <c r="C2206" s="20">
        <v>0</v>
      </c>
      <c r="D2206" s="21" t="s">
        <v>163</v>
      </c>
      <c r="E2206" s="21" t="s">
        <v>279</v>
      </c>
      <c r="F2206" s="21" t="s">
        <v>279</v>
      </c>
      <c r="G2206" s="21">
        <v>40.598604519753806</v>
      </c>
      <c r="H2206" s="21">
        <v>42.099917186469085</v>
      </c>
    </row>
    <row r="2207" spans="1:8" x14ac:dyDescent="0.35">
      <c r="A2207" s="20" t="str">
        <f>$B$3&amp;$C$2207&amp;D2207</f>
        <v>DISTRIBUCION VOLUMEN X CRITERIO (Consumiciones)Proteinas VegetalesT.ESPAÑA</v>
      </c>
      <c r="B2207" s="20">
        <v>0</v>
      </c>
      <c r="C2207" s="20" t="s">
        <v>122</v>
      </c>
      <c r="D2207" s="21" t="s">
        <v>135</v>
      </c>
      <c r="E2207" s="21" t="s">
        <v>279</v>
      </c>
      <c r="F2207" s="21" t="s">
        <v>279</v>
      </c>
      <c r="G2207" s="21" t="s">
        <v>279</v>
      </c>
      <c r="H2207" s="21" t="s">
        <v>279</v>
      </c>
    </row>
    <row r="2208" spans="1:8" x14ac:dyDescent="0.35">
      <c r="A2208" s="20" t="str">
        <f t="shared" ref="A2208:A2235" si="4">$B$3&amp;$C$2207&amp;D2208</f>
        <v>DISTRIBUCION VOLUMEN X CRITERIO (Consumiciones)Proteinas VegetalesBCN AM</v>
      </c>
      <c r="B2208" s="20">
        <v>0</v>
      </c>
      <c r="C2208" s="20">
        <v>0</v>
      </c>
      <c r="D2208" s="21" t="s">
        <v>136</v>
      </c>
      <c r="E2208" s="21" t="s">
        <v>279</v>
      </c>
      <c r="F2208" s="21" t="s">
        <v>279</v>
      </c>
      <c r="G2208" s="21" t="s">
        <v>279</v>
      </c>
      <c r="H2208" s="21" t="s">
        <v>279</v>
      </c>
    </row>
    <row r="2209" spans="1:8" x14ac:dyDescent="0.35">
      <c r="A2209" s="20" t="str">
        <f t="shared" si="4"/>
        <v>DISTRIBUCION VOLUMEN X CRITERIO (Consumiciones)Proteinas VegetalesREST.CAT ARAGON</v>
      </c>
      <c r="B2209" s="20">
        <v>0</v>
      </c>
      <c r="C2209" s="20">
        <v>0</v>
      </c>
      <c r="D2209" s="21" t="s">
        <v>137</v>
      </c>
      <c r="E2209" s="21" t="s">
        <v>279</v>
      </c>
      <c r="F2209" s="21" t="s">
        <v>279</v>
      </c>
      <c r="G2209" s="21" t="s">
        <v>279</v>
      </c>
      <c r="H2209" s="21" t="s">
        <v>279</v>
      </c>
    </row>
    <row r="2210" spans="1:8" x14ac:dyDescent="0.35">
      <c r="A2210" s="20" t="str">
        <f t="shared" si="4"/>
        <v>DISTRIBUCION VOLUMEN X CRITERIO (Consumiciones)Proteinas VegetalesLEVANTE</v>
      </c>
      <c r="B2210" s="20">
        <v>0</v>
      </c>
      <c r="C2210" s="20">
        <v>0</v>
      </c>
      <c r="D2210" s="21" t="s">
        <v>138</v>
      </c>
      <c r="E2210" s="21" t="s">
        <v>279</v>
      </c>
      <c r="F2210" s="21" t="s">
        <v>279</v>
      </c>
      <c r="G2210" s="21" t="s">
        <v>279</v>
      </c>
      <c r="H2210" s="21" t="s">
        <v>279</v>
      </c>
    </row>
    <row r="2211" spans="1:8" x14ac:dyDescent="0.35">
      <c r="A2211" s="20" t="str">
        <f t="shared" si="4"/>
        <v>DISTRIBUCION VOLUMEN X CRITERIO (Consumiciones)Proteinas VegetalesANDALUCIA</v>
      </c>
      <c r="B2211" s="20">
        <v>0</v>
      </c>
      <c r="C2211" s="20">
        <v>0</v>
      </c>
      <c r="D2211" s="21" t="s">
        <v>139</v>
      </c>
      <c r="E2211" s="21" t="s">
        <v>279</v>
      </c>
      <c r="F2211" s="21" t="s">
        <v>279</v>
      </c>
      <c r="G2211" s="21" t="s">
        <v>279</v>
      </c>
      <c r="H2211" s="21" t="s">
        <v>279</v>
      </c>
    </row>
    <row r="2212" spans="1:8" x14ac:dyDescent="0.35">
      <c r="A2212" s="20" t="str">
        <f t="shared" si="4"/>
        <v>DISTRIBUCION VOLUMEN X CRITERIO (Consumiciones)Proteinas VegetalesMDD AM</v>
      </c>
      <c r="B2212" s="20">
        <v>0</v>
      </c>
      <c r="C2212" s="20">
        <v>0</v>
      </c>
      <c r="D2212" s="21" t="s">
        <v>140</v>
      </c>
      <c r="E2212" s="21" t="s">
        <v>279</v>
      </c>
      <c r="F2212" s="21" t="s">
        <v>279</v>
      </c>
      <c r="G2212" s="21" t="s">
        <v>279</v>
      </c>
      <c r="H2212" s="21" t="s">
        <v>279</v>
      </c>
    </row>
    <row r="2213" spans="1:8" x14ac:dyDescent="0.35">
      <c r="A2213" s="20" t="str">
        <f t="shared" si="4"/>
        <v>DISTRIBUCION VOLUMEN X CRITERIO (Consumiciones)Proteinas VegetalesRTO CENTRO</v>
      </c>
      <c r="B2213" s="20">
        <v>0</v>
      </c>
      <c r="C2213" s="20">
        <v>0</v>
      </c>
      <c r="D2213" s="21" t="s">
        <v>141</v>
      </c>
      <c r="E2213" s="21" t="s">
        <v>279</v>
      </c>
      <c r="F2213" s="21" t="s">
        <v>279</v>
      </c>
      <c r="G2213" s="21" t="s">
        <v>279</v>
      </c>
      <c r="H2213" s="21" t="s">
        <v>279</v>
      </c>
    </row>
    <row r="2214" spans="1:8" x14ac:dyDescent="0.35">
      <c r="A2214" s="20" t="str">
        <f t="shared" si="4"/>
        <v>DISTRIBUCION VOLUMEN X CRITERIO (Consumiciones)Proteinas VegetalesNORTE-CENTRO</v>
      </c>
      <c r="B2214" s="20">
        <v>0</v>
      </c>
      <c r="C2214" s="20">
        <v>0</v>
      </c>
      <c r="D2214" s="21" t="s">
        <v>142</v>
      </c>
      <c r="E2214" s="21" t="s">
        <v>279</v>
      </c>
      <c r="F2214" s="21" t="s">
        <v>279</v>
      </c>
      <c r="G2214" s="21" t="s">
        <v>279</v>
      </c>
      <c r="H2214" s="21" t="s">
        <v>279</v>
      </c>
    </row>
    <row r="2215" spans="1:8" x14ac:dyDescent="0.35">
      <c r="A2215" s="20" t="str">
        <f t="shared" si="4"/>
        <v>DISTRIBUCION VOLUMEN X CRITERIO (Consumiciones)Proteinas VegetalesNOROESTE</v>
      </c>
      <c r="B2215" s="20">
        <v>0</v>
      </c>
      <c r="C2215" s="20">
        <v>0</v>
      </c>
      <c r="D2215" s="21" t="s">
        <v>143</v>
      </c>
      <c r="E2215" s="21" t="s">
        <v>279</v>
      </c>
      <c r="F2215" s="21" t="s">
        <v>279</v>
      </c>
      <c r="G2215" s="21" t="s">
        <v>279</v>
      </c>
      <c r="H2215" s="21" t="s">
        <v>279</v>
      </c>
    </row>
    <row r="2216" spans="1:8" x14ac:dyDescent="0.35">
      <c r="A2216" s="20" t="str">
        <f t="shared" si="4"/>
        <v>DISTRIBUCION VOLUMEN X CRITERIO (Consumiciones)Proteinas Vegetales&lt;2MIL</v>
      </c>
      <c r="B2216" s="20">
        <v>0</v>
      </c>
      <c r="C2216" s="20">
        <v>0</v>
      </c>
      <c r="D2216" s="21" t="s">
        <v>144</v>
      </c>
      <c r="E2216" s="21" t="s">
        <v>279</v>
      </c>
      <c r="F2216" s="21" t="s">
        <v>279</v>
      </c>
      <c r="G2216" s="21" t="s">
        <v>279</v>
      </c>
      <c r="H2216" s="21" t="s">
        <v>279</v>
      </c>
    </row>
    <row r="2217" spans="1:8" x14ac:dyDescent="0.35">
      <c r="A2217" s="20" t="str">
        <f t="shared" si="4"/>
        <v>DISTRIBUCION VOLUMEN X CRITERIO (Consumiciones)Proteinas Vegetales2-5MIL</v>
      </c>
      <c r="B2217" s="20">
        <v>0</v>
      </c>
      <c r="C2217" s="20">
        <v>0</v>
      </c>
      <c r="D2217" s="21" t="s">
        <v>145</v>
      </c>
      <c r="E2217" s="21" t="s">
        <v>279</v>
      </c>
      <c r="F2217" s="21" t="s">
        <v>279</v>
      </c>
      <c r="G2217" s="21" t="s">
        <v>279</v>
      </c>
      <c r="H2217" s="21" t="s">
        <v>279</v>
      </c>
    </row>
    <row r="2218" spans="1:8" x14ac:dyDescent="0.35">
      <c r="A2218" s="20" t="str">
        <f t="shared" si="4"/>
        <v>DISTRIBUCION VOLUMEN X CRITERIO (Consumiciones)Proteinas Vegetales5-10MIL</v>
      </c>
      <c r="B2218" s="20">
        <v>0</v>
      </c>
      <c r="C2218" s="20">
        <v>0</v>
      </c>
      <c r="D2218" s="21" t="s">
        <v>146</v>
      </c>
      <c r="E2218" s="21" t="s">
        <v>279</v>
      </c>
      <c r="F2218" s="21" t="s">
        <v>279</v>
      </c>
      <c r="G2218" s="21" t="s">
        <v>279</v>
      </c>
      <c r="H2218" s="21" t="s">
        <v>279</v>
      </c>
    </row>
    <row r="2219" spans="1:8" x14ac:dyDescent="0.35">
      <c r="A2219" s="20" t="str">
        <f t="shared" si="4"/>
        <v>DISTRIBUCION VOLUMEN X CRITERIO (Consumiciones)Proteinas Vegetales10-30MIL</v>
      </c>
      <c r="B2219" s="20">
        <v>0</v>
      </c>
      <c r="C2219" s="20">
        <v>0</v>
      </c>
      <c r="D2219" s="21" t="s">
        <v>147</v>
      </c>
      <c r="E2219" s="21" t="s">
        <v>279</v>
      </c>
      <c r="F2219" s="21" t="s">
        <v>279</v>
      </c>
      <c r="G2219" s="21" t="s">
        <v>279</v>
      </c>
      <c r="H2219" s="21" t="s">
        <v>279</v>
      </c>
    </row>
    <row r="2220" spans="1:8" x14ac:dyDescent="0.35">
      <c r="A2220" s="20" t="str">
        <f t="shared" si="4"/>
        <v>DISTRIBUCION VOLUMEN X CRITERIO (Consumiciones)Proteinas Vegetales30-100MIL</v>
      </c>
      <c r="B2220" s="20">
        <v>0</v>
      </c>
      <c r="C2220" s="20">
        <v>0</v>
      </c>
      <c r="D2220" s="21" t="s">
        <v>148</v>
      </c>
      <c r="E2220" s="21" t="s">
        <v>279</v>
      </c>
      <c r="F2220" s="21" t="s">
        <v>279</v>
      </c>
      <c r="G2220" s="21" t="s">
        <v>279</v>
      </c>
      <c r="H2220" s="21" t="s">
        <v>279</v>
      </c>
    </row>
    <row r="2221" spans="1:8" x14ac:dyDescent="0.35">
      <c r="A2221" s="20" t="str">
        <f t="shared" si="4"/>
        <v>DISTRIBUCION VOLUMEN X CRITERIO (Consumiciones)Proteinas Vegetales100-200MIL</v>
      </c>
      <c r="B2221" s="20">
        <v>0</v>
      </c>
      <c r="C2221" s="20">
        <v>0</v>
      </c>
      <c r="D2221" s="21" t="s">
        <v>149</v>
      </c>
      <c r="E2221" s="21" t="s">
        <v>279</v>
      </c>
      <c r="F2221" s="21" t="s">
        <v>279</v>
      </c>
      <c r="G2221" s="21" t="s">
        <v>279</v>
      </c>
      <c r="H2221" s="21" t="s">
        <v>279</v>
      </c>
    </row>
    <row r="2222" spans="1:8" x14ac:dyDescent="0.35">
      <c r="A2222" s="20" t="str">
        <f t="shared" si="4"/>
        <v>DISTRIBUCION VOLUMEN X CRITERIO (Consumiciones)Proteinas Vegetales200-500MIL</v>
      </c>
      <c r="B2222" s="20">
        <v>0</v>
      </c>
      <c r="C2222" s="20">
        <v>0</v>
      </c>
      <c r="D2222" s="21" t="s">
        <v>150</v>
      </c>
      <c r="E2222" s="21" t="s">
        <v>279</v>
      </c>
      <c r="F2222" s="21" t="s">
        <v>279</v>
      </c>
      <c r="G2222" s="21" t="s">
        <v>279</v>
      </c>
      <c r="H2222" s="21" t="s">
        <v>279</v>
      </c>
    </row>
    <row r="2223" spans="1:8" x14ac:dyDescent="0.35">
      <c r="A2223" s="20" t="str">
        <f t="shared" si="4"/>
        <v>DISTRIBUCION VOLUMEN X CRITERIO (Consumiciones)Proteinas Vegetales&gt;500MIL</v>
      </c>
      <c r="B2223" s="20">
        <v>0</v>
      </c>
      <c r="C2223" s="20">
        <v>0</v>
      </c>
      <c r="D2223" s="21" t="s">
        <v>151</v>
      </c>
      <c r="E2223" s="21" t="s">
        <v>279</v>
      </c>
      <c r="F2223" s="21" t="s">
        <v>279</v>
      </c>
      <c r="G2223" s="21" t="s">
        <v>279</v>
      </c>
      <c r="H2223" s="21" t="s">
        <v>279</v>
      </c>
    </row>
    <row r="2224" spans="1:8" x14ac:dyDescent="0.35">
      <c r="A2224" s="20" t="str">
        <f t="shared" si="4"/>
        <v>DISTRIBUCION VOLUMEN X CRITERIO (Consumiciones)Proteinas VegetalesDE 15 A 19 AÑOS</v>
      </c>
      <c r="B2224" s="20">
        <v>0</v>
      </c>
      <c r="C2224" s="20">
        <v>0</v>
      </c>
      <c r="D2224" s="21" t="s">
        <v>152</v>
      </c>
      <c r="E2224" s="21" t="s">
        <v>279</v>
      </c>
      <c r="F2224" s="21" t="s">
        <v>279</v>
      </c>
      <c r="G2224" s="21" t="s">
        <v>279</v>
      </c>
      <c r="H2224" s="21" t="s">
        <v>279</v>
      </c>
    </row>
    <row r="2225" spans="1:8" x14ac:dyDescent="0.35">
      <c r="A2225" s="20" t="str">
        <f t="shared" si="4"/>
        <v>DISTRIBUCION VOLUMEN X CRITERIO (Consumiciones)Proteinas VegetalesDE 20 A 24 AÑOS</v>
      </c>
      <c r="B2225" s="20">
        <v>0</v>
      </c>
      <c r="C2225" s="20">
        <v>0</v>
      </c>
      <c r="D2225" s="21" t="s">
        <v>153</v>
      </c>
      <c r="E2225" s="21" t="s">
        <v>279</v>
      </c>
      <c r="F2225" s="21" t="s">
        <v>279</v>
      </c>
      <c r="G2225" s="21" t="s">
        <v>279</v>
      </c>
      <c r="H2225" s="21" t="s">
        <v>279</v>
      </c>
    </row>
    <row r="2226" spans="1:8" x14ac:dyDescent="0.35">
      <c r="A2226" s="20" t="str">
        <f t="shared" si="4"/>
        <v>DISTRIBUCION VOLUMEN X CRITERIO (Consumiciones)Proteinas VegetalesDE 25 A 34 AÑOS</v>
      </c>
      <c r="B2226" s="20">
        <v>0</v>
      </c>
      <c r="C2226" s="20">
        <v>0</v>
      </c>
      <c r="D2226" s="21" t="s">
        <v>154</v>
      </c>
      <c r="E2226" s="21" t="s">
        <v>279</v>
      </c>
      <c r="F2226" s="21" t="s">
        <v>279</v>
      </c>
      <c r="G2226" s="21" t="s">
        <v>279</v>
      </c>
      <c r="H2226" s="21" t="s">
        <v>279</v>
      </c>
    </row>
    <row r="2227" spans="1:8" x14ac:dyDescent="0.35">
      <c r="A2227" s="20" t="str">
        <f t="shared" si="4"/>
        <v>DISTRIBUCION VOLUMEN X CRITERIO (Consumiciones)Proteinas VegetalesDE 35 A 49 AÑOS</v>
      </c>
      <c r="B2227" s="20">
        <v>0</v>
      </c>
      <c r="C2227" s="20">
        <v>0</v>
      </c>
      <c r="D2227" s="21" t="s">
        <v>155</v>
      </c>
      <c r="E2227" s="21" t="s">
        <v>279</v>
      </c>
      <c r="F2227" s="21" t="s">
        <v>279</v>
      </c>
      <c r="G2227" s="21" t="s">
        <v>279</v>
      </c>
      <c r="H2227" s="21" t="s">
        <v>279</v>
      </c>
    </row>
    <row r="2228" spans="1:8" x14ac:dyDescent="0.35">
      <c r="A2228" s="20" t="str">
        <f t="shared" si="4"/>
        <v>DISTRIBUCION VOLUMEN X CRITERIO (Consumiciones)Proteinas VegetalesDE 50 A 59 AÑOS</v>
      </c>
      <c r="B2228" s="20">
        <v>0</v>
      </c>
      <c r="C2228" s="20">
        <v>0</v>
      </c>
      <c r="D2228" s="21" t="s">
        <v>156</v>
      </c>
      <c r="E2228" s="21" t="s">
        <v>279</v>
      </c>
      <c r="F2228" s="21" t="s">
        <v>279</v>
      </c>
      <c r="G2228" s="21" t="s">
        <v>279</v>
      </c>
      <c r="H2228" s="21" t="s">
        <v>279</v>
      </c>
    </row>
    <row r="2229" spans="1:8" x14ac:dyDescent="0.35">
      <c r="A2229" s="20" t="str">
        <f t="shared" si="4"/>
        <v>DISTRIBUCION VOLUMEN X CRITERIO (Consumiciones)Proteinas VegetalesDE 60 A 75 AÑOS</v>
      </c>
      <c r="B2229" s="20">
        <v>0</v>
      </c>
      <c r="C2229" s="20">
        <v>0</v>
      </c>
      <c r="D2229" s="21" t="s">
        <v>157</v>
      </c>
      <c r="E2229" s="21" t="s">
        <v>279</v>
      </c>
      <c r="F2229" s="21" t="s">
        <v>279</v>
      </c>
      <c r="G2229" s="21" t="s">
        <v>279</v>
      </c>
      <c r="H2229" s="21" t="s">
        <v>279</v>
      </c>
    </row>
    <row r="2230" spans="1:8" x14ac:dyDescent="0.35">
      <c r="A2230" s="20" t="str">
        <f t="shared" si="4"/>
        <v>DISTRIBUCION VOLUMEN X CRITERIO (Consumiciones)Proteinas VegetalesALTA Y MEDIA ALTA</v>
      </c>
      <c r="B2230" s="20">
        <v>0</v>
      </c>
      <c r="C2230" s="20">
        <v>0</v>
      </c>
      <c r="D2230" s="21" t="s">
        <v>158</v>
      </c>
      <c r="E2230" s="21" t="s">
        <v>279</v>
      </c>
      <c r="F2230" s="21" t="s">
        <v>279</v>
      </c>
      <c r="G2230" s="21" t="s">
        <v>279</v>
      </c>
      <c r="H2230" s="21" t="s">
        <v>279</v>
      </c>
    </row>
    <row r="2231" spans="1:8" x14ac:dyDescent="0.35">
      <c r="A2231" s="20" t="str">
        <f t="shared" si="4"/>
        <v>DISTRIBUCION VOLUMEN X CRITERIO (Consumiciones)Proteinas VegetalesMEDIA</v>
      </c>
      <c r="B2231" s="20">
        <v>0</v>
      </c>
      <c r="C2231" s="20">
        <v>0</v>
      </c>
      <c r="D2231" s="21" t="s">
        <v>159</v>
      </c>
      <c r="E2231" s="21" t="s">
        <v>279</v>
      </c>
      <c r="F2231" s="21" t="s">
        <v>279</v>
      </c>
      <c r="G2231" s="21" t="s">
        <v>279</v>
      </c>
      <c r="H2231" s="21" t="s">
        <v>279</v>
      </c>
    </row>
    <row r="2232" spans="1:8" x14ac:dyDescent="0.35">
      <c r="A2232" s="20" t="str">
        <f t="shared" si="4"/>
        <v>DISTRIBUCION VOLUMEN X CRITERIO (Consumiciones)Proteinas VegetalesMEDIA BAJA</v>
      </c>
      <c r="B2232" s="20">
        <v>0</v>
      </c>
      <c r="C2232" s="20">
        <v>0</v>
      </c>
      <c r="D2232" s="21" t="s">
        <v>160</v>
      </c>
      <c r="E2232" s="21" t="s">
        <v>279</v>
      </c>
      <c r="F2232" s="21" t="s">
        <v>279</v>
      </c>
      <c r="G2232" s="21" t="s">
        <v>279</v>
      </c>
      <c r="H2232" s="21" t="s">
        <v>279</v>
      </c>
    </row>
    <row r="2233" spans="1:8" x14ac:dyDescent="0.35">
      <c r="A2233" s="20" t="str">
        <f t="shared" si="4"/>
        <v>DISTRIBUCION VOLUMEN X CRITERIO (Consumiciones)Proteinas VegetalesBAJA</v>
      </c>
      <c r="B2233" s="20">
        <v>0</v>
      </c>
      <c r="C2233" s="20">
        <v>0</v>
      </c>
      <c r="D2233" s="21" t="s">
        <v>161</v>
      </c>
      <c r="E2233" s="21" t="s">
        <v>279</v>
      </c>
      <c r="F2233" s="21" t="s">
        <v>279</v>
      </c>
      <c r="G2233" s="21" t="s">
        <v>279</v>
      </c>
      <c r="H2233" s="21" t="s">
        <v>279</v>
      </c>
    </row>
    <row r="2234" spans="1:8" x14ac:dyDescent="0.35">
      <c r="A2234" s="20" t="str">
        <f t="shared" si="4"/>
        <v>DISTRIBUCION VOLUMEN X CRITERIO (Consumiciones)Proteinas VegetalesHOMBRE</v>
      </c>
      <c r="B2234" s="20">
        <v>0</v>
      </c>
      <c r="C2234" s="20">
        <v>0</v>
      </c>
      <c r="D2234" s="21" t="s">
        <v>162</v>
      </c>
      <c r="E2234" s="21" t="s">
        <v>279</v>
      </c>
      <c r="F2234" s="21" t="s">
        <v>279</v>
      </c>
      <c r="G2234" s="21" t="s">
        <v>279</v>
      </c>
      <c r="H2234" s="21" t="s">
        <v>279</v>
      </c>
    </row>
    <row r="2235" spans="1:8" x14ac:dyDescent="0.35">
      <c r="A2235" s="20" t="str">
        <f t="shared" si="4"/>
        <v>DISTRIBUCION VOLUMEN X CRITERIO (Consumiciones)Proteinas VegetalesMUJER</v>
      </c>
      <c r="B2235" s="20">
        <v>0</v>
      </c>
      <c r="C2235" s="20">
        <v>0</v>
      </c>
      <c r="D2235" s="21" t="s">
        <v>163</v>
      </c>
      <c r="E2235" s="21" t="s">
        <v>279</v>
      </c>
      <c r="F2235" s="21" t="s">
        <v>279</v>
      </c>
      <c r="G2235" s="21" t="s">
        <v>279</v>
      </c>
      <c r="H2235" s="21" t="s">
        <v>279</v>
      </c>
    </row>
    <row r="2236" spans="1:8" x14ac:dyDescent="0.35">
      <c r="A2236" s="20" t="str">
        <f>$B$2265&amp;$C$2236&amp;D2236</f>
        <v>DISTRIBUCION VOLUMEN X CRITERIO (kg ó litros)Platos Base HuevosT.ESPAÑA</v>
      </c>
      <c r="B2236" s="20">
        <v>0</v>
      </c>
      <c r="C2236" s="20" t="s">
        <v>123</v>
      </c>
      <c r="D2236" s="21" t="s">
        <v>135</v>
      </c>
      <c r="E2236" s="21" t="s">
        <v>279</v>
      </c>
      <c r="F2236" s="21" t="s">
        <v>279</v>
      </c>
      <c r="G2236" s="21">
        <v>100</v>
      </c>
      <c r="H2236" s="21">
        <v>100</v>
      </c>
    </row>
    <row r="2237" spans="1:8" x14ac:dyDescent="0.35">
      <c r="A2237" s="20" t="str">
        <f t="shared" ref="A2237:A2264" si="5">$B$2265&amp;$C$2236&amp;D2237</f>
        <v>DISTRIBUCION VOLUMEN X CRITERIO (kg ó litros)Platos Base HuevosBCN AM</v>
      </c>
      <c r="B2237" s="20">
        <v>0</v>
      </c>
      <c r="C2237" s="20">
        <v>0</v>
      </c>
      <c r="D2237" s="21" t="s">
        <v>136</v>
      </c>
      <c r="E2237" s="21" t="s">
        <v>279</v>
      </c>
      <c r="F2237" s="21" t="s">
        <v>279</v>
      </c>
      <c r="G2237" s="21">
        <v>7.247828553008671</v>
      </c>
      <c r="H2237" s="21">
        <v>7.6315647321335831</v>
      </c>
    </row>
    <row r="2238" spans="1:8" x14ac:dyDescent="0.35">
      <c r="A2238" s="20" t="str">
        <f t="shared" si="5"/>
        <v>DISTRIBUCION VOLUMEN X CRITERIO (kg ó litros)Platos Base HuevosREST.CAT ARAGON</v>
      </c>
      <c r="B2238" s="20">
        <v>0</v>
      </c>
      <c r="C2238" s="20">
        <v>0</v>
      </c>
      <c r="D2238" s="21" t="s">
        <v>137</v>
      </c>
      <c r="E2238" s="21" t="s">
        <v>279</v>
      </c>
      <c r="F2238" s="21" t="s">
        <v>279</v>
      </c>
      <c r="G2238" s="21">
        <v>7.7697772978761996</v>
      </c>
      <c r="H2238" s="21">
        <v>8.3069054887089386</v>
      </c>
    </row>
    <row r="2239" spans="1:8" x14ac:dyDescent="0.35">
      <c r="A2239" s="20" t="str">
        <f t="shared" si="5"/>
        <v>DISTRIBUCION VOLUMEN X CRITERIO (kg ó litros)Platos Base HuevosLEVANTE</v>
      </c>
      <c r="B2239" s="20">
        <v>0</v>
      </c>
      <c r="C2239" s="20">
        <v>0</v>
      </c>
      <c r="D2239" s="21" t="s">
        <v>138</v>
      </c>
      <c r="E2239" s="21" t="s">
        <v>279</v>
      </c>
      <c r="F2239" s="21" t="s">
        <v>279</v>
      </c>
      <c r="G2239" s="21">
        <v>18.792805821292244</v>
      </c>
      <c r="H2239" s="21">
        <v>16.514365170773978</v>
      </c>
    </row>
    <row r="2240" spans="1:8" x14ac:dyDescent="0.35">
      <c r="A2240" s="20" t="str">
        <f t="shared" si="5"/>
        <v>DISTRIBUCION VOLUMEN X CRITERIO (kg ó litros)Platos Base HuevosANDALUCIA</v>
      </c>
      <c r="B2240" s="20">
        <v>0</v>
      </c>
      <c r="C2240" s="20">
        <v>0</v>
      </c>
      <c r="D2240" s="21" t="s">
        <v>139</v>
      </c>
      <c r="E2240" s="21" t="s">
        <v>279</v>
      </c>
      <c r="F2240" s="21" t="s">
        <v>279</v>
      </c>
      <c r="G2240" s="21">
        <v>18.274212668814478</v>
      </c>
      <c r="H2240" s="21">
        <v>17.915936827019223</v>
      </c>
    </row>
    <row r="2241" spans="1:8" x14ac:dyDescent="0.35">
      <c r="A2241" s="20" t="str">
        <f t="shared" si="5"/>
        <v>DISTRIBUCION VOLUMEN X CRITERIO (kg ó litros)Platos Base HuevosMDD AM</v>
      </c>
      <c r="B2241" s="20">
        <v>0</v>
      </c>
      <c r="C2241" s="20">
        <v>0</v>
      </c>
      <c r="D2241" s="21" t="s">
        <v>140</v>
      </c>
      <c r="E2241" s="21" t="s">
        <v>279</v>
      </c>
      <c r="F2241" s="21" t="s">
        <v>279</v>
      </c>
      <c r="G2241" s="21">
        <v>17.269393298327135</v>
      </c>
      <c r="H2241" s="21">
        <v>16.489226074701079</v>
      </c>
    </row>
    <row r="2242" spans="1:8" x14ac:dyDescent="0.35">
      <c r="A2242" s="20" t="str">
        <f t="shared" si="5"/>
        <v>DISTRIBUCION VOLUMEN X CRITERIO (kg ó litros)Platos Base HuevosRTO CENTRO</v>
      </c>
      <c r="B2242" s="20">
        <v>0</v>
      </c>
      <c r="C2242" s="20">
        <v>0</v>
      </c>
      <c r="D2242" s="21" t="s">
        <v>141</v>
      </c>
      <c r="E2242" s="21" t="s">
        <v>279</v>
      </c>
      <c r="F2242" s="21" t="s">
        <v>279</v>
      </c>
      <c r="G2242" s="21">
        <v>10.432373804184889</v>
      </c>
      <c r="H2242" s="21">
        <v>10.886535605912655</v>
      </c>
    </row>
    <row r="2243" spans="1:8" x14ac:dyDescent="0.35">
      <c r="A2243" s="20" t="str">
        <f t="shared" si="5"/>
        <v>DISTRIBUCION VOLUMEN X CRITERIO (kg ó litros)Platos Base HuevosNORTE-CENTRO</v>
      </c>
      <c r="B2243" s="20">
        <v>0</v>
      </c>
      <c r="C2243" s="20">
        <v>0</v>
      </c>
      <c r="D2243" s="21" t="s">
        <v>142</v>
      </c>
      <c r="E2243" s="21" t="s">
        <v>279</v>
      </c>
      <c r="F2243" s="21" t="s">
        <v>279</v>
      </c>
      <c r="G2243" s="21">
        <v>13.486328383027221</v>
      </c>
      <c r="H2243" s="21">
        <v>16.068336033598374</v>
      </c>
    </row>
    <row r="2244" spans="1:8" x14ac:dyDescent="0.35">
      <c r="A2244" s="20" t="str">
        <f t="shared" si="5"/>
        <v>DISTRIBUCION VOLUMEN X CRITERIO (kg ó litros)Platos Base HuevosNOROESTE</v>
      </c>
      <c r="B2244" s="20">
        <v>0</v>
      </c>
      <c r="C2244" s="20">
        <v>0</v>
      </c>
      <c r="D2244" s="21" t="s">
        <v>143</v>
      </c>
      <c r="E2244" s="21" t="s">
        <v>279</v>
      </c>
      <c r="F2244" s="21" t="s">
        <v>279</v>
      </c>
      <c r="G2244" s="21">
        <v>6.727288980798261</v>
      </c>
      <c r="H2244" s="21">
        <v>6.1871111797772125</v>
      </c>
    </row>
    <row r="2245" spans="1:8" x14ac:dyDescent="0.35">
      <c r="A2245" s="20" t="str">
        <f t="shared" si="5"/>
        <v>DISTRIBUCION VOLUMEN X CRITERIO (kg ó litros)Platos Base Huevos&lt;2MIL</v>
      </c>
      <c r="B2245" s="20">
        <v>0</v>
      </c>
      <c r="C2245" s="20">
        <v>0</v>
      </c>
      <c r="D2245" s="21" t="s">
        <v>144</v>
      </c>
      <c r="E2245" s="21" t="s">
        <v>279</v>
      </c>
      <c r="F2245" s="21" t="s">
        <v>279</v>
      </c>
      <c r="G2245" s="21">
        <v>4.32789642228677</v>
      </c>
      <c r="H2245" s="21">
        <v>3.3230394621480008</v>
      </c>
    </row>
    <row r="2246" spans="1:8" x14ac:dyDescent="0.35">
      <c r="A2246" s="20" t="str">
        <f t="shared" si="5"/>
        <v>DISTRIBUCION VOLUMEN X CRITERIO (kg ó litros)Platos Base Huevos2-5MIL</v>
      </c>
      <c r="B2246" s="20">
        <v>0</v>
      </c>
      <c r="C2246" s="20">
        <v>0</v>
      </c>
      <c r="D2246" s="21" t="s">
        <v>145</v>
      </c>
      <c r="E2246" s="21" t="s">
        <v>279</v>
      </c>
      <c r="F2246" s="21" t="s">
        <v>279</v>
      </c>
      <c r="G2246" s="21">
        <v>5.0822472428656233</v>
      </c>
      <c r="H2246" s="21">
        <v>6.2702836241548372</v>
      </c>
    </row>
    <row r="2247" spans="1:8" x14ac:dyDescent="0.35">
      <c r="A2247" s="20" t="str">
        <f t="shared" si="5"/>
        <v>DISTRIBUCION VOLUMEN X CRITERIO (kg ó litros)Platos Base Huevos5-10MIL</v>
      </c>
      <c r="B2247" s="20">
        <v>0</v>
      </c>
      <c r="C2247" s="20">
        <v>0</v>
      </c>
      <c r="D2247" s="21" t="s">
        <v>146</v>
      </c>
      <c r="E2247" s="21" t="s">
        <v>279</v>
      </c>
      <c r="F2247" s="21" t="s">
        <v>279</v>
      </c>
      <c r="G2247" s="21">
        <v>5.6798773667495137</v>
      </c>
      <c r="H2247" s="21">
        <v>6.778973516500578</v>
      </c>
    </row>
    <row r="2248" spans="1:8" x14ac:dyDescent="0.35">
      <c r="A2248" s="20" t="str">
        <f t="shared" si="5"/>
        <v>DISTRIBUCION VOLUMEN X CRITERIO (kg ó litros)Platos Base Huevos10-30MIL</v>
      </c>
      <c r="B2248" s="20">
        <v>0</v>
      </c>
      <c r="C2248" s="20">
        <v>0</v>
      </c>
      <c r="D2248" s="21" t="s">
        <v>147</v>
      </c>
      <c r="E2248" s="21" t="s">
        <v>279</v>
      </c>
      <c r="F2248" s="21" t="s">
        <v>279</v>
      </c>
      <c r="G2248" s="21">
        <v>17.177110103944099</v>
      </c>
      <c r="H2248" s="21">
        <v>16.560714788927918</v>
      </c>
    </row>
    <row r="2249" spans="1:8" x14ac:dyDescent="0.35">
      <c r="A2249" s="20" t="str">
        <f t="shared" si="5"/>
        <v>DISTRIBUCION VOLUMEN X CRITERIO (kg ó litros)Platos Base Huevos30-100MIL</v>
      </c>
      <c r="B2249" s="20">
        <v>0</v>
      </c>
      <c r="C2249" s="20">
        <v>0</v>
      </c>
      <c r="D2249" s="21" t="s">
        <v>148</v>
      </c>
      <c r="E2249" s="21" t="s">
        <v>279</v>
      </c>
      <c r="F2249" s="21" t="s">
        <v>279</v>
      </c>
      <c r="G2249" s="21">
        <v>22.08476525825731</v>
      </c>
      <c r="H2249" s="21">
        <v>23.807959215358007</v>
      </c>
    </row>
    <row r="2250" spans="1:8" x14ac:dyDescent="0.35">
      <c r="A2250" s="20" t="str">
        <f t="shared" si="5"/>
        <v>DISTRIBUCION VOLUMEN X CRITERIO (kg ó litros)Platos Base Huevos100-200MIL</v>
      </c>
      <c r="B2250" s="20">
        <v>0</v>
      </c>
      <c r="C2250" s="20">
        <v>0</v>
      </c>
      <c r="D2250" s="21" t="s">
        <v>149</v>
      </c>
      <c r="E2250" s="21" t="s">
        <v>279</v>
      </c>
      <c r="F2250" s="21" t="s">
        <v>279</v>
      </c>
      <c r="G2250" s="21">
        <v>10.988657921576017</v>
      </c>
      <c r="H2250" s="21">
        <v>9.0832899238498825</v>
      </c>
    </row>
    <row r="2251" spans="1:8" x14ac:dyDescent="0.35">
      <c r="A2251" s="20" t="str">
        <f t="shared" si="5"/>
        <v>DISTRIBUCION VOLUMEN X CRITERIO (kg ó litros)Platos Base Huevos200-500MIL</v>
      </c>
      <c r="B2251" s="20">
        <v>0</v>
      </c>
      <c r="C2251" s="20">
        <v>0</v>
      </c>
      <c r="D2251" s="21" t="s">
        <v>150</v>
      </c>
      <c r="E2251" s="21" t="s">
        <v>279</v>
      </c>
      <c r="F2251" s="21" t="s">
        <v>279</v>
      </c>
      <c r="G2251" s="21">
        <v>14.143782289870337</v>
      </c>
      <c r="H2251" s="21">
        <v>13.581922666776466</v>
      </c>
    </row>
    <row r="2252" spans="1:8" x14ac:dyDescent="0.35">
      <c r="A2252" s="20" t="str">
        <f t="shared" si="5"/>
        <v>DISTRIBUCION VOLUMEN X CRITERIO (kg ó litros)Platos Base Huevos&gt;500MIL</v>
      </c>
      <c r="B2252" s="20">
        <v>0</v>
      </c>
      <c r="C2252" s="20">
        <v>0</v>
      </c>
      <c r="D2252" s="21" t="s">
        <v>151</v>
      </c>
      <c r="E2252" s="21" t="s">
        <v>279</v>
      </c>
      <c r="F2252" s="21" t="s">
        <v>279</v>
      </c>
      <c r="G2252" s="21">
        <v>20.515673522878799</v>
      </c>
      <c r="H2252" s="21">
        <v>20.593800181394354</v>
      </c>
    </row>
    <row r="2253" spans="1:8" x14ac:dyDescent="0.35">
      <c r="A2253" s="20" t="str">
        <f t="shared" si="5"/>
        <v>DISTRIBUCION VOLUMEN X CRITERIO (kg ó litros)Platos Base HuevosDE 15 A 19 AÑOS</v>
      </c>
      <c r="B2253" s="20">
        <v>0</v>
      </c>
      <c r="C2253" s="20">
        <v>0</v>
      </c>
      <c r="D2253" s="21" t="s">
        <v>152</v>
      </c>
      <c r="E2253" s="21" t="s">
        <v>279</v>
      </c>
      <c r="F2253" s="21" t="s">
        <v>279</v>
      </c>
      <c r="G2253" s="21">
        <v>3.0396823020244526</v>
      </c>
      <c r="H2253" s="21">
        <v>3.0091271350760844</v>
      </c>
    </row>
    <row r="2254" spans="1:8" x14ac:dyDescent="0.35">
      <c r="A2254" s="20" t="str">
        <f t="shared" si="5"/>
        <v>DISTRIBUCION VOLUMEN X CRITERIO (kg ó litros)Platos Base HuevosDE 20 A 24 AÑOS</v>
      </c>
      <c r="B2254" s="20">
        <v>0</v>
      </c>
      <c r="C2254" s="20">
        <v>0</v>
      </c>
      <c r="D2254" s="21" t="s">
        <v>153</v>
      </c>
      <c r="E2254" s="21" t="s">
        <v>279</v>
      </c>
      <c r="F2254" s="21" t="s">
        <v>279</v>
      </c>
      <c r="G2254" s="21">
        <v>4.1372054168596941</v>
      </c>
      <c r="H2254" s="21">
        <v>3.9067250765033124</v>
      </c>
    </row>
    <row r="2255" spans="1:8" x14ac:dyDescent="0.35">
      <c r="A2255" s="20" t="str">
        <f t="shared" si="5"/>
        <v>DISTRIBUCION VOLUMEN X CRITERIO (kg ó litros)Platos Base HuevosDE 25 A 34 AÑOS</v>
      </c>
      <c r="B2255" s="20">
        <v>0</v>
      </c>
      <c r="C2255" s="20">
        <v>0</v>
      </c>
      <c r="D2255" s="21" t="s">
        <v>154</v>
      </c>
      <c r="E2255" s="21" t="s">
        <v>279</v>
      </c>
      <c r="F2255" s="21" t="s">
        <v>279</v>
      </c>
      <c r="G2255" s="21">
        <v>11.608689487043538</v>
      </c>
      <c r="H2255" s="21">
        <v>10.995587531461645</v>
      </c>
    </row>
    <row r="2256" spans="1:8" x14ac:dyDescent="0.35">
      <c r="A2256" s="20" t="str">
        <f t="shared" si="5"/>
        <v>DISTRIBUCION VOLUMEN X CRITERIO (kg ó litros)Platos Base HuevosDE 35 A 49 AÑOS</v>
      </c>
      <c r="B2256" s="20">
        <v>0</v>
      </c>
      <c r="C2256" s="20">
        <v>0</v>
      </c>
      <c r="D2256" s="21" t="s">
        <v>155</v>
      </c>
      <c r="E2256" s="21" t="s">
        <v>279</v>
      </c>
      <c r="F2256" s="21" t="s">
        <v>279</v>
      </c>
      <c r="G2256" s="21">
        <v>30.300391573852099</v>
      </c>
      <c r="H2256" s="21">
        <v>29.117207871804592</v>
      </c>
    </row>
    <row r="2257" spans="1:8" x14ac:dyDescent="0.35">
      <c r="A2257" s="20" t="str">
        <f t="shared" si="5"/>
        <v>DISTRIBUCION VOLUMEN X CRITERIO (kg ó litros)Platos Base HuevosDE 50 A 59 AÑOS</v>
      </c>
      <c r="B2257" s="20">
        <v>0</v>
      </c>
      <c r="C2257" s="20">
        <v>0</v>
      </c>
      <c r="D2257" s="21" t="s">
        <v>156</v>
      </c>
      <c r="E2257" s="21" t="s">
        <v>279</v>
      </c>
      <c r="F2257" s="21" t="s">
        <v>279</v>
      </c>
      <c r="G2257" s="21">
        <v>25.726609054991201</v>
      </c>
      <c r="H2257" s="21">
        <v>26.987845218717695</v>
      </c>
    </row>
    <row r="2258" spans="1:8" x14ac:dyDescent="0.35">
      <c r="A2258" s="20" t="str">
        <f t="shared" si="5"/>
        <v>DISTRIBUCION VOLUMEN X CRITERIO (kg ó litros)Platos Base HuevosDE 60 A 75 AÑOS</v>
      </c>
      <c r="B2258" s="20">
        <v>0</v>
      </c>
      <c r="C2258" s="20">
        <v>0</v>
      </c>
      <c r="D2258" s="21" t="s">
        <v>157</v>
      </c>
      <c r="E2258" s="21" t="s">
        <v>279</v>
      </c>
      <c r="F2258" s="21" t="s">
        <v>279</v>
      </c>
      <c r="G2258" s="21">
        <v>25.187433174390399</v>
      </c>
      <c r="H2258" s="21">
        <v>25.983490167799218</v>
      </c>
    </row>
    <row r="2259" spans="1:8" x14ac:dyDescent="0.35">
      <c r="A2259" s="20" t="str">
        <f t="shared" si="5"/>
        <v>DISTRIBUCION VOLUMEN X CRITERIO (kg ó litros)Platos Base HuevosALTA Y MEDIA ALTA</v>
      </c>
      <c r="B2259" s="20">
        <v>0</v>
      </c>
      <c r="C2259" s="20">
        <v>0</v>
      </c>
      <c r="D2259" s="21" t="s">
        <v>158</v>
      </c>
      <c r="E2259" s="21" t="s">
        <v>279</v>
      </c>
      <c r="F2259" s="21" t="s">
        <v>279</v>
      </c>
      <c r="G2259" s="21">
        <v>26.745357216461251</v>
      </c>
      <c r="H2259" s="21">
        <v>30.142807442079032</v>
      </c>
    </row>
    <row r="2260" spans="1:8" x14ac:dyDescent="0.35">
      <c r="A2260" s="20" t="str">
        <f t="shared" si="5"/>
        <v>DISTRIBUCION VOLUMEN X CRITERIO (kg ó litros)Platos Base HuevosMEDIA</v>
      </c>
      <c r="B2260" s="20">
        <v>0</v>
      </c>
      <c r="C2260" s="20">
        <v>0</v>
      </c>
      <c r="D2260" s="21" t="s">
        <v>159</v>
      </c>
      <c r="E2260" s="21" t="s">
        <v>279</v>
      </c>
      <c r="F2260" s="21" t="s">
        <v>279</v>
      </c>
      <c r="G2260" s="21">
        <v>32.628340399747053</v>
      </c>
      <c r="H2260" s="21">
        <v>31.602846856253102</v>
      </c>
    </row>
    <row r="2261" spans="1:8" x14ac:dyDescent="0.35">
      <c r="A2261" s="20" t="str">
        <f t="shared" si="5"/>
        <v>DISTRIBUCION VOLUMEN X CRITERIO (kg ó litros)Platos Base HuevosMEDIA BAJA</v>
      </c>
      <c r="B2261" s="20">
        <v>0</v>
      </c>
      <c r="C2261" s="20">
        <v>0</v>
      </c>
      <c r="D2261" s="21" t="s">
        <v>160</v>
      </c>
      <c r="E2261" s="21" t="s">
        <v>279</v>
      </c>
      <c r="F2261" s="21" t="s">
        <v>279</v>
      </c>
      <c r="G2261" s="21">
        <v>21.930799934473473</v>
      </c>
      <c r="H2261" s="21">
        <v>20.765686625963117</v>
      </c>
    </row>
    <row r="2262" spans="1:8" x14ac:dyDescent="0.35">
      <c r="A2262" s="20" t="str">
        <f t="shared" si="5"/>
        <v>DISTRIBUCION VOLUMEN X CRITERIO (kg ó litros)Platos Base HuevosBAJA</v>
      </c>
      <c r="B2262" s="20">
        <v>0</v>
      </c>
      <c r="C2262" s="20">
        <v>0</v>
      </c>
      <c r="D2262" s="21" t="s">
        <v>161</v>
      </c>
      <c r="E2262" s="21" t="s">
        <v>279</v>
      </c>
      <c r="F2262" s="21" t="s">
        <v>279</v>
      </c>
      <c r="G2262" s="21">
        <v>18.695511256647332</v>
      </c>
      <c r="H2262" s="21">
        <v>17.488647743279781</v>
      </c>
    </row>
    <row r="2263" spans="1:8" x14ac:dyDescent="0.35">
      <c r="A2263" s="20" t="str">
        <f t="shared" si="5"/>
        <v>DISTRIBUCION VOLUMEN X CRITERIO (kg ó litros)Platos Base HuevosHOMBRE</v>
      </c>
      <c r="B2263" s="20">
        <v>0</v>
      </c>
      <c r="C2263" s="20">
        <v>0</v>
      </c>
      <c r="D2263" s="21" t="s">
        <v>162</v>
      </c>
      <c r="E2263" s="21" t="s">
        <v>279</v>
      </c>
      <c r="F2263" s="21" t="s">
        <v>279</v>
      </c>
      <c r="G2263" s="21">
        <v>47.918607948790665</v>
      </c>
      <c r="H2263" s="21">
        <v>47.350082405616959</v>
      </c>
    </row>
    <row r="2264" spans="1:8" x14ac:dyDescent="0.35">
      <c r="A2264" s="20" t="str">
        <f t="shared" si="5"/>
        <v>DISTRIBUCION VOLUMEN X CRITERIO (kg ó litros)Platos Base HuevosMUJER</v>
      </c>
      <c r="B2264" s="20">
        <v>0</v>
      </c>
      <c r="C2264" s="20">
        <v>0</v>
      </c>
      <c r="D2264" s="21" t="s">
        <v>163</v>
      </c>
      <c r="E2264" s="21" t="s">
        <v>279</v>
      </c>
      <c r="F2264" s="21" t="s">
        <v>279</v>
      </c>
      <c r="G2264" s="21">
        <v>52.081392051209328</v>
      </c>
      <c r="H2264" s="21">
        <v>52.649879819633128</v>
      </c>
    </row>
    <row r="2265" spans="1:8" x14ac:dyDescent="0.35">
      <c r="A2265" s="20" t="str">
        <f>$B$2265&amp;$C$2265&amp;D2265</f>
        <v>DISTRIBUCION VOLUMEN X CRITERIO (kg ó litros).T.Alimentos TOTAL INGT.ESPAÑA</v>
      </c>
      <c r="B2265" s="20" t="s">
        <v>164</v>
      </c>
      <c r="C2265" s="20" t="s">
        <v>46</v>
      </c>
      <c r="D2265" s="21" t="s">
        <v>135</v>
      </c>
      <c r="E2265" s="21">
        <v>100</v>
      </c>
      <c r="F2265" s="21">
        <v>100</v>
      </c>
      <c r="G2265" s="21">
        <v>100</v>
      </c>
      <c r="H2265" s="21">
        <v>100</v>
      </c>
    </row>
    <row r="2266" spans="1:8" x14ac:dyDescent="0.35">
      <c r="A2266" s="20" t="str">
        <f t="shared" ref="A2266:A2293" si="6">$B$2265&amp;$C$2265&amp;D2266</f>
        <v>DISTRIBUCION VOLUMEN X CRITERIO (kg ó litros).T.Alimentos TOTAL INGBCN AM</v>
      </c>
      <c r="B2266" s="20">
        <v>0</v>
      </c>
      <c r="C2266" s="20">
        <v>0</v>
      </c>
      <c r="D2266" s="21" t="s">
        <v>136</v>
      </c>
      <c r="E2266" s="21">
        <v>10.43773363161759</v>
      </c>
      <c r="F2266" s="21">
        <v>11.028391452122378</v>
      </c>
      <c r="G2266" s="21">
        <v>9.3102908863890441</v>
      </c>
      <c r="H2266" s="21">
        <v>9.4080004548287377</v>
      </c>
    </row>
    <row r="2267" spans="1:8" x14ac:dyDescent="0.35">
      <c r="A2267" s="20" t="str">
        <f t="shared" si="6"/>
        <v>DISTRIBUCION VOLUMEN X CRITERIO (kg ó litros).T.Alimentos TOTAL INGREST.CAT ARAGON</v>
      </c>
      <c r="B2267" s="20">
        <v>0</v>
      </c>
      <c r="C2267" s="20">
        <v>0</v>
      </c>
      <c r="D2267" s="21" t="s">
        <v>137</v>
      </c>
      <c r="E2267" s="21">
        <v>16.160429928732292</v>
      </c>
      <c r="F2267" s="21">
        <v>11.71912001020794</v>
      </c>
      <c r="G2267" s="21">
        <v>10.039944801293711</v>
      </c>
      <c r="H2267" s="21">
        <v>11.299289483818978</v>
      </c>
    </row>
    <row r="2268" spans="1:8" x14ac:dyDescent="0.35">
      <c r="A2268" s="20" t="str">
        <f>$B$2265&amp;$C$2265&amp;D2268</f>
        <v>DISTRIBUCION VOLUMEN X CRITERIO (kg ó litros).T.Alimentos TOTAL INGLEVANTE</v>
      </c>
      <c r="B2268" s="20">
        <v>0</v>
      </c>
      <c r="C2268" s="20">
        <v>0</v>
      </c>
      <c r="D2268" s="21" t="s">
        <v>138</v>
      </c>
      <c r="E2268" s="21">
        <v>16.477388581549242</v>
      </c>
      <c r="F2268" s="21">
        <v>17.213762085747604</v>
      </c>
      <c r="G2268" s="21">
        <v>17.797270774324979</v>
      </c>
      <c r="H2268" s="21">
        <v>17.112595611294172</v>
      </c>
    </row>
    <row r="2269" spans="1:8" x14ac:dyDescent="0.35">
      <c r="A2269" s="20" t="str">
        <f t="shared" si="6"/>
        <v>DISTRIBUCION VOLUMEN X CRITERIO (kg ó litros).T.Alimentos TOTAL INGANDALUCIA</v>
      </c>
      <c r="B2269" s="20">
        <v>0</v>
      </c>
      <c r="C2269" s="20">
        <v>0</v>
      </c>
      <c r="D2269" s="21" t="s">
        <v>139</v>
      </c>
      <c r="E2269" s="21">
        <v>18.69392320542967</v>
      </c>
      <c r="F2269" s="21">
        <v>19.698604546876048</v>
      </c>
      <c r="G2269" s="21">
        <v>20.860366770831291</v>
      </c>
      <c r="H2269" s="21">
        <v>19.786235525192016</v>
      </c>
    </row>
    <row r="2270" spans="1:8" x14ac:dyDescent="0.35">
      <c r="A2270" s="20" t="str">
        <f t="shared" si="6"/>
        <v>DISTRIBUCION VOLUMEN X CRITERIO (kg ó litros).T.Alimentos TOTAL INGMDD AM</v>
      </c>
      <c r="B2270" s="20">
        <v>0</v>
      </c>
      <c r="C2270" s="20">
        <v>0</v>
      </c>
      <c r="D2270" s="21" t="s">
        <v>140</v>
      </c>
      <c r="E2270" s="21">
        <v>15.734086189096383</v>
      </c>
      <c r="F2270" s="21">
        <v>16.027234421243225</v>
      </c>
      <c r="G2270" s="21">
        <v>18.116577545184267</v>
      </c>
      <c r="H2270" s="21">
        <v>17.770412434596334</v>
      </c>
    </row>
    <row r="2271" spans="1:8" x14ac:dyDescent="0.35">
      <c r="A2271" s="20" t="str">
        <f t="shared" si="6"/>
        <v>DISTRIBUCION VOLUMEN X CRITERIO (kg ó litros).T.Alimentos TOTAL INGRTO CENTRO</v>
      </c>
      <c r="B2271" s="20">
        <v>0</v>
      </c>
      <c r="C2271" s="20">
        <v>0</v>
      </c>
      <c r="D2271" s="21" t="s">
        <v>141</v>
      </c>
      <c r="E2271" s="21">
        <v>7.2853276408364174</v>
      </c>
      <c r="F2271" s="21">
        <v>8.1431942252678464</v>
      </c>
      <c r="G2271" s="21">
        <v>9.1751884881195274</v>
      </c>
      <c r="H2271" s="21">
        <v>8.6309920855519131</v>
      </c>
    </row>
    <row r="2272" spans="1:8" x14ac:dyDescent="0.35">
      <c r="A2272" s="20" t="str">
        <f t="shared" si="6"/>
        <v>DISTRIBUCION VOLUMEN X CRITERIO (kg ó litros).T.Alimentos TOTAL INGNORTE-CENTRO</v>
      </c>
      <c r="B2272" s="20">
        <v>0</v>
      </c>
      <c r="C2272" s="20">
        <v>0</v>
      </c>
      <c r="D2272" s="21" t="s">
        <v>142</v>
      </c>
      <c r="E2272" s="21">
        <v>7.6145151609448662</v>
      </c>
      <c r="F2272" s="21">
        <v>8.9087213859082084</v>
      </c>
      <c r="G2272" s="21">
        <v>8.3542322616394031</v>
      </c>
      <c r="H2272" s="21">
        <v>9.9685426467239484</v>
      </c>
    </row>
    <row r="2273" spans="1:8" x14ac:dyDescent="0.35">
      <c r="A2273" s="20" t="str">
        <f t="shared" si="6"/>
        <v>DISTRIBUCION VOLUMEN X CRITERIO (kg ó litros).T.Alimentos TOTAL INGNOROESTE</v>
      </c>
      <c r="B2273" s="20">
        <v>0</v>
      </c>
      <c r="C2273" s="20">
        <v>0</v>
      </c>
      <c r="D2273" s="21" t="s">
        <v>143</v>
      </c>
      <c r="E2273" s="21">
        <v>7.5965957613332638</v>
      </c>
      <c r="F2273" s="21">
        <v>7.2609732725420209</v>
      </c>
      <c r="G2273" s="21">
        <v>6.3461323547069011</v>
      </c>
      <c r="H2273" s="21">
        <v>6.0239330738685863</v>
      </c>
    </row>
    <row r="2274" spans="1:8" x14ac:dyDescent="0.35">
      <c r="A2274" s="20" t="str">
        <f t="shared" si="6"/>
        <v>DISTRIBUCION VOLUMEN X CRITERIO (kg ó litros).T.Alimentos TOTAL ING&lt;2MIL</v>
      </c>
      <c r="B2274" s="20">
        <v>0</v>
      </c>
      <c r="C2274" s="20">
        <v>0</v>
      </c>
      <c r="D2274" s="21" t="s">
        <v>144</v>
      </c>
      <c r="E2274" s="21">
        <v>3.5777804830976088</v>
      </c>
      <c r="F2274" s="21">
        <v>4.349350444776876</v>
      </c>
      <c r="G2274" s="21">
        <v>4.2195690339263097</v>
      </c>
      <c r="H2274" s="21">
        <v>3.1260066071237587</v>
      </c>
    </row>
    <row r="2275" spans="1:8" x14ac:dyDescent="0.35">
      <c r="A2275" s="20" t="str">
        <f t="shared" si="6"/>
        <v>DISTRIBUCION VOLUMEN X CRITERIO (kg ó litros).T.Alimentos TOTAL ING2-5MIL</v>
      </c>
      <c r="B2275" s="20">
        <v>0</v>
      </c>
      <c r="C2275" s="20">
        <v>0</v>
      </c>
      <c r="D2275" s="21" t="s">
        <v>145</v>
      </c>
      <c r="E2275" s="21">
        <v>8.7012775056452139</v>
      </c>
      <c r="F2275" s="21">
        <v>5.5011571939688615</v>
      </c>
      <c r="G2275" s="21">
        <v>4.6570457051114191</v>
      </c>
      <c r="H2275" s="21">
        <v>6.059284476502425</v>
      </c>
    </row>
    <row r="2276" spans="1:8" x14ac:dyDescent="0.35">
      <c r="A2276" s="20" t="str">
        <f t="shared" si="6"/>
        <v>DISTRIBUCION VOLUMEN X CRITERIO (kg ó litros).T.Alimentos TOTAL ING5-10MIL</v>
      </c>
      <c r="B2276" s="20">
        <v>0</v>
      </c>
      <c r="C2276" s="20">
        <v>0</v>
      </c>
      <c r="D2276" s="21" t="s">
        <v>146</v>
      </c>
      <c r="E2276" s="21">
        <v>7.2217640821648406</v>
      </c>
      <c r="F2276" s="21">
        <v>7.1152682730647498</v>
      </c>
      <c r="G2276" s="21">
        <v>5.712453624857452</v>
      </c>
      <c r="H2276" s="21">
        <v>7.8279843020842597</v>
      </c>
    </row>
    <row r="2277" spans="1:8" x14ac:dyDescent="0.35">
      <c r="A2277" s="20" t="str">
        <f t="shared" si="6"/>
        <v>DISTRIBUCION VOLUMEN X CRITERIO (kg ó litros).T.Alimentos TOTAL ING10-30MIL</v>
      </c>
      <c r="B2277" s="20">
        <v>0</v>
      </c>
      <c r="C2277" s="20">
        <v>0</v>
      </c>
      <c r="D2277" s="21" t="s">
        <v>147</v>
      </c>
      <c r="E2277" s="21">
        <v>19.750278511197777</v>
      </c>
      <c r="F2277" s="21">
        <v>17.634784413769321</v>
      </c>
      <c r="G2277" s="21">
        <v>17.800632914001529</v>
      </c>
      <c r="H2277" s="21">
        <v>17.801351059721885</v>
      </c>
    </row>
    <row r="2278" spans="1:8" x14ac:dyDescent="0.35">
      <c r="A2278" s="20" t="str">
        <f t="shared" si="6"/>
        <v>DISTRIBUCION VOLUMEN X CRITERIO (kg ó litros).T.Alimentos TOTAL ING30-100MIL</v>
      </c>
      <c r="B2278" s="20">
        <v>0</v>
      </c>
      <c r="C2278" s="20">
        <v>0</v>
      </c>
      <c r="D2278" s="21" t="s">
        <v>148</v>
      </c>
      <c r="E2278" s="21">
        <v>19.532024915493484</v>
      </c>
      <c r="F2278" s="21">
        <v>21.808993185359224</v>
      </c>
      <c r="G2278" s="21">
        <v>21.816213195188173</v>
      </c>
      <c r="H2278" s="21">
        <v>21.487874934142781</v>
      </c>
    </row>
    <row r="2279" spans="1:8" x14ac:dyDescent="0.35">
      <c r="A2279" s="20" t="str">
        <f t="shared" si="6"/>
        <v>DISTRIBUCION VOLUMEN X CRITERIO (kg ó litros).T.Alimentos TOTAL ING100-200MIL</v>
      </c>
      <c r="B2279" s="20">
        <v>0</v>
      </c>
      <c r="C2279" s="20">
        <v>0</v>
      </c>
      <c r="D2279" s="21" t="s">
        <v>149</v>
      </c>
      <c r="E2279" s="21">
        <v>10.129669365956216</v>
      </c>
      <c r="F2279" s="21">
        <v>10.350529801674172</v>
      </c>
      <c r="G2279" s="21">
        <v>11.13262623008708</v>
      </c>
      <c r="H2279" s="21">
        <v>10.154531561051938</v>
      </c>
    </row>
    <row r="2280" spans="1:8" x14ac:dyDescent="0.35">
      <c r="A2280" s="20" t="str">
        <f t="shared" si="6"/>
        <v>DISTRIBUCION VOLUMEN X CRITERIO (kg ó litros).T.Alimentos TOTAL ING200-500MIL</v>
      </c>
      <c r="B2280" s="20">
        <v>0</v>
      </c>
      <c r="C2280" s="20">
        <v>0</v>
      </c>
      <c r="D2280" s="21" t="s">
        <v>150</v>
      </c>
      <c r="E2280" s="21">
        <v>13.038562180569164</v>
      </c>
      <c r="F2280" s="21">
        <v>14.062119536030677</v>
      </c>
      <c r="G2280" s="21">
        <v>13.830116514598418</v>
      </c>
      <c r="H2280" s="21">
        <v>13.696289023201039</v>
      </c>
    </row>
    <row r="2281" spans="1:8" x14ac:dyDescent="0.35">
      <c r="A2281" s="20" t="str">
        <f t="shared" si="6"/>
        <v>DISTRIBUCION VOLUMEN X CRITERIO (kg ó litros).T.Alimentos TOTAL ING&gt;500MIL</v>
      </c>
      <c r="B2281" s="20">
        <v>0</v>
      </c>
      <c r="C2281" s="20">
        <v>0</v>
      </c>
      <c r="D2281" s="21" t="s">
        <v>151</v>
      </c>
      <c r="E2281" s="21">
        <v>18.048643322040817</v>
      </c>
      <c r="F2281" s="21">
        <v>19.177798196870931</v>
      </c>
      <c r="G2281" s="21">
        <v>20.831347481151496</v>
      </c>
      <c r="H2281" s="21">
        <v>19.846679543622535</v>
      </c>
    </row>
    <row r="2282" spans="1:8" x14ac:dyDescent="0.35">
      <c r="A2282" s="20" t="str">
        <f t="shared" si="6"/>
        <v>DISTRIBUCION VOLUMEN X CRITERIO (kg ó litros).T.Alimentos TOTAL INGDE 15 A 19 AÑOS</v>
      </c>
      <c r="B2282" s="20">
        <v>0</v>
      </c>
      <c r="C2282" s="20">
        <v>0</v>
      </c>
      <c r="D2282" s="21" t="s">
        <v>152</v>
      </c>
      <c r="E2282" s="21">
        <v>3.0246290223074621</v>
      </c>
      <c r="F2282" s="21">
        <v>2.5442822428202212</v>
      </c>
      <c r="G2282" s="21">
        <v>2.4827575806909392</v>
      </c>
      <c r="H2282" s="21">
        <v>2.9285105843648593</v>
      </c>
    </row>
    <row r="2283" spans="1:8" x14ac:dyDescent="0.35">
      <c r="A2283" s="20" t="str">
        <f t="shared" si="6"/>
        <v>DISTRIBUCION VOLUMEN X CRITERIO (kg ó litros).T.Alimentos TOTAL INGDE 20 A 24 AÑOS</v>
      </c>
      <c r="B2283" s="20">
        <v>0</v>
      </c>
      <c r="C2283" s="20">
        <v>0</v>
      </c>
      <c r="D2283" s="21" t="s">
        <v>153</v>
      </c>
      <c r="E2283" s="21">
        <v>3.8626341837792704</v>
      </c>
      <c r="F2283" s="21">
        <v>3.4953304017881686</v>
      </c>
      <c r="G2283" s="21">
        <v>4.2365622654527249</v>
      </c>
      <c r="H2283" s="21">
        <v>3.8319689677296274</v>
      </c>
    </row>
    <row r="2284" spans="1:8" x14ac:dyDescent="0.35">
      <c r="A2284" s="20" t="str">
        <f t="shared" si="6"/>
        <v>DISTRIBUCION VOLUMEN X CRITERIO (kg ó litros).T.Alimentos TOTAL INGDE 25 A 34 AÑOS</v>
      </c>
      <c r="B2284" s="20">
        <v>0</v>
      </c>
      <c r="C2284" s="20">
        <v>0</v>
      </c>
      <c r="D2284" s="21" t="s">
        <v>154</v>
      </c>
      <c r="E2284" s="21">
        <v>11.2430074191376</v>
      </c>
      <c r="F2284" s="21">
        <v>10.451893785783481</v>
      </c>
      <c r="G2284" s="21">
        <v>11.954119794505592</v>
      </c>
      <c r="H2284" s="21">
        <v>10.989566592851094</v>
      </c>
    </row>
    <row r="2285" spans="1:8" x14ac:dyDescent="0.35">
      <c r="A2285" s="20" t="str">
        <f t="shared" si="6"/>
        <v>DISTRIBUCION VOLUMEN X CRITERIO (kg ó litros).T.Alimentos TOTAL INGDE 35 A 49 AÑOS</v>
      </c>
      <c r="B2285" s="20">
        <v>0</v>
      </c>
      <c r="C2285" s="20">
        <v>0</v>
      </c>
      <c r="D2285" s="21" t="s">
        <v>155</v>
      </c>
      <c r="E2285" s="21">
        <v>30.620436894102603</v>
      </c>
      <c r="F2285" s="21">
        <v>30.639441937863417</v>
      </c>
      <c r="G2285" s="21">
        <v>29.513580792851535</v>
      </c>
      <c r="H2285" s="21">
        <v>27.35587788047653</v>
      </c>
    </row>
    <row r="2286" spans="1:8" x14ac:dyDescent="0.35">
      <c r="A2286" s="20" t="str">
        <f t="shared" si="6"/>
        <v>DISTRIBUCION VOLUMEN X CRITERIO (kg ó litros).T.Alimentos TOTAL INGDE 50 A 59 AÑOS</v>
      </c>
      <c r="B2286" s="20">
        <v>0</v>
      </c>
      <c r="C2286" s="20">
        <v>0</v>
      </c>
      <c r="D2286" s="21" t="s">
        <v>156</v>
      </c>
      <c r="E2286" s="21">
        <v>24.128837223948626</v>
      </c>
      <c r="F2286" s="21">
        <v>24.901757248724326</v>
      </c>
      <c r="G2286" s="21">
        <v>25.341815005926517</v>
      </c>
      <c r="H2286" s="21">
        <v>26.114409373521298</v>
      </c>
    </row>
    <row r="2287" spans="1:8" x14ac:dyDescent="0.35">
      <c r="A2287" s="20" t="str">
        <f t="shared" si="6"/>
        <v>DISTRIBUCION VOLUMEN X CRITERIO (kg ó litros).T.Alimentos TOTAL INGDE 60 A 75 AÑOS</v>
      </c>
      <c r="B2287" s="20">
        <v>0</v>
      </c>
      <c r="C2287" s="20">
        <v>0</v>
      </c>
      <c r="D2287" s="21" t="s">
        <v>157</v>
      </c>
      <c r="E2287" s="21">
        <v>27.120455480556256</v>
      </c>
      <c r="F2287" s="21">
        <v>27.967295257078113</v>
      </c>
      <c r="G2287" s="21">
        <v>26.471168357357687</v>
      </c>
      <c r="H2287" s="21">
        <v>28.779667990415227</v>
      </c>
    </row>
    <row r="2288" spans="1:8" x14ac:dyDescent="0.35">
      <c r="A2288" s="20" t="str">
        <f t="shared" si="6"/>
        <v>DISTRIBUCION VOLUMEN X CRITERIO (kg ó litros).T.Alimentos TOTAL INGALTA Y MEDIA ALTA</v>
      </c>
      <c r="B2288" s="20">
        <v>0</v>
      </c>
      <c r="C2288" s="20">
        <v>0</v>
      </c>
      <c r="D2288" s="21" t="s">
        <v>158</v>
      </c>
      <c r="E2288" s="21">
        <v>27.343731201032661</v>
      </c>
      <c r="F2288" s="21">
        <v>27.883236516615906</v>
      </c>
      <c r="G2288" s="21">
        <v>26.09567306929328</v>
      </c>
      <c r="H2288" s="21">
        <v>30.128354433830385</v>
      </c>
    </row>
    <row r="2289" spans="1:8" x14ac:dyDescent="0.35">
      <c r="A2289" s="20" t="str">
        <f t="shared" si="6"/>
        <v>DISTRIBUCION VOLUMEN X CRITERIO (kg ó litros).T.Alimentos TOTAL INGMEDIA</v>
      </c>
      <c r="B2289" s="20">
        <v>0</v>
      </c>
      <c r="C2289" s="20">
        <v>0</v>
      </c>
      <c r="D2289" s="21" t="s">
        <v>159</v>
      </c>
      <c r="E2289" s="21">
        <v>32.249550160642251</v>
      </c>
      <c r="F2289" s="21">
        <v>31.447118587059492</v>
      </c>
      <c r="G2289" s="21">
        <v>32.391101352263455</v>
      </c>
      <c r="H2289" s="21">
        <v>29.929003250705922</v>
      </c>
    </row>
    <row r="2290" spans="1:8" x14ac:dyDescent="0.35">
      <c r="A2290" s="20" t="str">
        <f t="shared" si="6"/>
        <v>DISTRIBUCION VOLUMEN X CRITERIO (kg ó litros).T.Alimentos TOTAL INGMEDIA BAJA</v>
      </c>
      <c r="B2290" s="20">
        <v>0</v>
      </c>
      <c r="C2290" s="20">
        <v>0</v>
      </c>
      <c r="D2290" s="21" t="s">
        <v>160</v>
      </c>
      <c r="E2290" s="21">
        <v>20.15171465121675</v>
      </c>
      <c r="F2290" s="21">
        <v>22.934575658330299</v>
      </c>
      <c r="G2290" s="21">
        <v>23.82506917818613</v>
      </c>
      <c r="H2290" s="21">
        <v>22.975189489889129</v>
      </c>
    </row>
    <row r="2291" spans="1:8" x14ac:dyDescent="0.35">
      <c r="A2291" s="20" t="str">
        <f t="shared" si="6"/>
        <v>DISTRIBUCION VOLUMEN X CRITERIO (kg ó litros).T.Alimentos TOTAL INGBAJA</v>
      </c>
      <c r="B2291" s="20">
        <v>0</v>
      </c>
      <c r="C2291" s="20">
        <v>0</v>
      </c>
      <c r="D2291" s="21" t="s">
        <v>161</v>
      </c>
      <c r="E2291" s="21">
        <v>20.255003882752185</v>
      </c>
      <c r="F2291" s="21">
        <v>17.735069784981018</v>
      </c>
      <c r="G2291" s="21">
        <v>17.688160382989</v>
      </c>
      <c r="H2291" s="21">
        <v>16.967455155634795</v>
      </c>
    </row>
    <row r="2292" spans="1:8" x14ac:dyDescent="0.35">
      <c r="A2292" s="20" t="str">
        <f t="shared" si="6"/>
        <v>DISTRIBUCION VOLUMEN X CRITERIO (kg ó litros).T.Alimentos TOTAL INGHOMBRE</v>
      </c>
      <c r="B2292" s="20">
        <v>0</v>
      </c>
      <c r="C2292" s="20">
        <v>0</v>
      </c>
      <c r="D2292" s="21" t="s">
        <v>162</v>
      </c>
      <c r="E2292" s="21">
        <v>50.243681612336168</v>
      </c>
      <c r="F2292" s="21">
        <v>48.882122428736139</v>
      </c>
      <c r="G2292" s="21">
        <v>47.968909055381992</v>
      </c>
      <c r="H2292" s="21">
        <v>48.618794761469658</v>
      </c>
    </row>
    <row r="2293" spans="1:8" x14ac:dyDescent="0.35">
      <c r="A2293" s="20" t="str">
        <f t="shared" si="6"/>
        <v>DISTRIBUCION VOLUMEN X CRITERIO (kg ó litros).T.Alimentos TOTAL INGMUJER</v>
      </c>
      <c r="B2293" s="20">
        <v>0</v>
      </c>
      <c r="C2293" s="20">
        <v>0</v>
      </c>
      <c r="D2293" s="21" t="s">
        <v>163</v>
      </c>
      <c r="E2293" s="21">
        <v>49.756319500196554</v>
      </c>
      <c r="F2293" s="21">
        <v>51.117877740183417</v>
      </c>
      <c r="G2293" s="21">
        <v>52.031093191618098</v>
      </c>
      <c r="H2293" s="21">
        <v>51.381205344015747</v>
      </c>
    </row>
    <row r="2294" spans="1:8" x14ac:dyDescent="0.35">
      <c r="A2294" s="20" t="str">
        <f>$B$2265&amp;$C$2294&amp;D2294</f>
        <v>DISTRIBUCION VOLUMEN X CRITERIO (kg ó litros).T.Carne Ing.T.ESPAÑA</v>
      </c>
      <c r="B2294" s="20">
        <v>0</v>
      </c>
      <c r="C2294" s="20" t="s">
        <v>47</v>
      </c>
      <c r="D2294" s="21" t="s">
        <v>135</v>
      </c>
      <c r="E2294" s="21">
        <v>100</v>
      </c>
      <c r="F2294" s="21">
        <v>100</v>
      </c>
      <c r="G2294" s="21">
        <v>100</v>
      </c>
      <c r="H2294" s="21">
        <v>100</v>
      </c>
    </row>
    <row r="2295" spans="1:8" x14ac:dyDescent="0.35">
      <c r="A2295" s="20" t="str">
        <f t="shared" ref="A2295:A2322" si="7">$B$2265&amp;$C$2294&amp;D2295</f>
        <v>DISTRIBUCION VOLUMEN X CRITERIO (kg ó litros).T.Carne Ing.BCN AM</v>
      </c>
      <c r="B2295" s="20">
        <v>0</v>
      </c>
      <c r="C2295" s="20">
        <v>0</v>
      </c>
      <c r="D2295" s="21" t="s">
        <v>136</v>
      </c>
      <c r="E2295" s="21">
        <v>10.519484852639726</v>
      </c>
      <c r="F2295" s="21">
        <v>11.336991804596444</v>
      </c>
      <c r="G2295" s="21">
        <v>9.4578227165649906</v>
      </c>
      <c r="H2295" s="21">
        <v>9.1867191038148945</v>
      </c>
    </row>
    <row r="2296" spans="1:8" x14ac:dyDescent="0.35">
      <c r="A2296" s="20" t="str">
        <f t="shared" si="7"/>
        <v>DISTRIBUCION VOLUMEN X CRITERIO (kg ó litros).T.Carne Ing.REST.CAT ARAGON</v>
      </c>
      <c r="B2296" s="20">
        <v>0</v>
      </c>
      <c r="C2296" s="20">
        <v>0</v>
      </c>
      <c r="D2296" s="21" t="s">
        <v>137</v>
      </c>
      <c r="E2296" s="21">
        <v>15.648915098684316</v>
      </c>
      <c r="F2296" s="21">
        <v>11.755801947068946</v>
      </c>
      <c r="G2296" s="21">
        <v>9.5612385469290011</v>
      </c>
      <c r="H2296" s="21">
        <v>11.035652396624959</v>
      </c>
    </row>
    <row r="2297" spans="1:8" x14ac:dyDescent="0.35">
      <c r="A2297" s="20" t="str">
        <f t="shared" si="7"/>
        <v>DISTRIBUCION VOLUMEN X CRITERIO (kg ó litros).T.Carne Ing.LEVANTE</v>
      </c>
      <c r="B2297" s="20">
        <v>0</v>
      </c>
      <c r="C2297" s="20">
        <v>0</v>
      </c>
      <c r="D2297" s="21" t="s">
        <v>138</v>
      </c>
      <c r="E2297" s="21">
        <v>16.086445884294783</v>
      </c>
      <c r="F2297" s="21">
        <v>16.321621126567052</v>
      </c>
      <c r="G2297" s="21">
        <v>17.350661190764917</v>
      </c>
      <c r="H2297" s="21">
        <v>16.980995017410777</v>
      </c>
    </row>
    <row r="2298" spans="1:8" x14ac:dyDescent="0.35">
      <c r="A2298" s="20" t="str">
        <f t="shared" si="7"/>
        <v>DISTRIBUCION VOLUMEN X CRITERIO (kg ó litros).T.Carne Ing.ANDALUCIA</v>
      </c>
      <c r="B2298" s="20">
        <v>0</v>
      </c>
      <c r="C2298" s="20">
        <v>0</v>
      </c>
      <c r="D2298" s="21" t="s">
        <v>139</v>
      </c>
      <c r="E2298" s="21">
        <v>19.227097596952376</v>
      </c>
      <c r="F2298" s="21">
        <v>19.463174482121534</v>
      </c>
      <c r="G2298" s="21">
        <v>20.157874212615759</v>
      </c>
      <c r="H2298" s="21">
        <v>19.562268643453606</v>
      </c>
    </row>
    <row r="2299" spans="1:8" x14ac:dyDescent="0.35">
      <c r="A2299" s="20" t="str">
        <f t="shared" si="7"/>
        <v>DISTRIBUCION VOLUMEN X CRITERIO (kg ó litros).T.Carne Ing.MDD AM</v>
      </c>
      <c r="B2299" s="20">
        <v>0</v>
      </c>
      <c r="C2299" s="20">
        <v>0</v>
      </c>
      <c r="D2299" s="21" t="s">
        <v>140</v>
      </c>
      <c r="E2299" s="21">
        <v>16.568693899028183</v>
      </c>
      <c r="F2299" s="21">
        <v>16.80456805163579</v>
      </c>
      <c r="G2299" s="21">
        <v>19.487061065480411</v>
      </c>
      <c r="H2299" s="21">
        <v>18.806773792417182</v>
      </c>
    </row>
    <row r="2300" spans="1:8" x14ac:dyDescent="0.35">
      <c r="A2300" s="20" t="str">
        <f t="shared" si="7"/>
        <v>DISTRIBUCION VOLUMEN X CRITERIO (kg ó litros).T.Carne Ing.RTO CENTRO</v>
      </c>
      <c r="B2300" s="20">
        <v>0</v>
      </c>
      <c r="C2300" s="20">
        <v>0</v>
      </c>
      <c r="D2300" s="21" t="s">
        <v>141</v>
      </c>
      <c r="E2300" s="21">
        <v>7.3956912226751461</v>
      </c>
      <c r="F2300" s="21">
        <v>8.4729380790471058</v>
      </c>
      <c r="G2300" s="21">
        <v>9.5008704041875625</v>
      </c>
      <c r="H2300" s="21">
        <v>9.0994718934904224</v>
      </c>
    </row>
    <row r="2301" spans="1:8" x14ac:dyDescent="0.35">
      <c r="A2301" s="20" t="str">
        <f t="shared" si="7"/>
        <v>DISTRIBUCION VOLUMEN X CRITERIO (kg ó litros).T.Carne Ing.NORTE-CENTRO</v>
      </c>
      <c r="B2301" s="20">
        <v>0</v>
      </c>
      <c r="C2301" s="20">
        <v>0</v>
      </c>
      <c r="D2301" s="21" t="s">
        <v>142</v>
      </c>
      <c r="E2301" s="21">
        <v>6.6709875507888139</v>
      </c>
      <c r="F2301" s="21">
        <v>8.1335103965554509</v>
      </c>
      <c r="G2301" s="21">
        <v>7.8398674695279027</v>
      </c>
      <c r="H2301" s="21">
        <v>8.982744255087022</v>
      </c>
    </row>
    <row r="2302" spans="1:8" x14ac:dyDescent="0.35">
      <c r="A2302" s="20" t="str">
        <f t="shared" si="7"/>
        <v>DISTRIBUCION VOLUMEN X CRITERIO (kg ó litros).T.Carne Ing.NOROESTE</v>
      </c>
      <c r="B2302" s="20">
        <v>0</v>
      </c>
      <c r="C2302" s="20">
        <v>0</v>
      </c>
      <c r="D2302" s="21" t="s">
        <v>143</v>
      </c>
      <c r="E2302" s="21">
        <v>7.8826828615481705</v>
      </c>
      <c r="F2302" s="21">
        <v>7.7113963133747809</v>
      </c>
      <c r="G2302" s="21">
        <v>6.6446101654815859</v>
      </c>
      <c r="H2302" s="21">
        <v>6.3453763605623354</v>
      </c>
    </row>
    <row r="2303" spans="1:8" x14ac:dyDescent="0.35">
      <c r="A2303" s="20" t="str">
        <f t="shared" si="7"/>
        <v>DISTRIBUCION VOLUMEN X CRITERIO (kg ó litros).T.Carne Ing.&lt;2MIL</v>
      </c>
      <c r="B2303" s="20">
        <v>0</v>
      </c>
      <c r="C2303" s="20">
        <v>0</v>
      </c>
      <c r="D2303" s="21" t="s">
        <v>144</v>
      </c>
      <c r="E2303" s="21">
        <v>3.3890851148942955</v>
      </c>
      <c r="F2303" s="21">
        <v>4.3350370077691966</v>
      </c>
      <c r="G2303" s="21">
        <v>4.1317114249710869</v>
      </c>
      <c r="H2303" s="21">
        <v>3.0014194358054307</v>
      </c>
    </row>
    <row r="2304" spans="1:8" x14ac:dyDescent="0.35">
      <c r="A2304" s="20" t="str">
        <f t="shared" si="7"/>
        <v>DISTRIBUCION VOLUMEN X CRITERIO (kg ó litros).T.Carne Ing.2-5MIL</v>
      </c>
      <c r="B2304" s="20">
        <v>0</v>
      </c>
      <c r="C2304" s="20">
        <v>0</v>
      </c>
      <c r="D2304" s="21" t="s">
        <v>145</v>
      </c>
      <c r="E2304" s="21">
        <v>9.4032427673170691</v>
      </c>
      <c r="F2304" s="21">
        <v>6.1882962454552404</v>
      </c>
      <c r="G2304" s="21">
        <v>4.5096425607754629</v>
      </c>
      <c r="H2304" s="21">
        <v>6.3873359066865092</v>
      </c>
    </row>
    <row r="2305" spans="1:8" x14ac:dyDescent="0.35">
      <c r="A2305" s="20" t="str">
        <f t="shared" si="7"/>
        <v>DISTRIBUCION VOLUMEN X CRITERIO (kg ó litros).T.Carne Ing.5-10MIL</v>
      </c>
      <c r="B2305" s="20">
        <v>0</v>
      </c>
      <c r="C2305" s="20">
        <v>0</v>
      </c>
      <c r="D2305" s="21" t="s">
        <v>146</v>
      </c>
      <c r="E2305" s="21">
        <v>7.2644875761311383</v>
      </c>
      <c r="F2305" s="21">
        <v>7.1083455290423005</v>
      </c>
      <c r="G2305" s="21">
        <v>5.7511222973308254</v>
      </c>
      <c r="H2305" s="21">
        <v>7.7817262291620768</v>
      </c>
    </row>
    <row r="2306" spans="1:8" x14ac:dyDescent="0.35">
      <c r="A2306" s="20" t="str">
        <f t="shared" si="7"/>
        <v>DISTRIBUCION VOLUMEN X CRITERIO (kg ó litros).T.Carne Ing.10-30MIL</v>
      </c>
      <c r="B2306" s="20">
        <v>0</v>
      </c>
      <c r="C2306" s="20">
        <v>0</v>
      </c>
      <c r="D2306" s="21" t="s">
        <v>147</v>
      </c>
      <c r="E2306" s="21">
        <v>19.990760212123888</v>
      </c>
      <c r="F2306" s="21">
        <v>17.665133645662557</v>
      </c>
      <c r="G2306" s="21">
        <v>18.212891029068189</v>
      </c>
      <c r="H2306" s="21">
        <v>18.658501511321376</v>
      </c>
    </row>
    <row r="2307" spans="1:8" x14ac:dyDescent="0.35">
      <c r="A2307" s="20" t="str">
        <f t="shared" si="7"/>
        <v>DISTRIBUCION VOLUMEN X CRITERIO (kg ó litros).T.Carne Ing.30-100MIL</v>
      </c>
      <c r="B2307" s="20">
        <v>0</v>
      </c>
      <c r="C2307" s="20">
        <v>0</v>
      </c>
      <c r="D2307" s="21" t="s">
        <v>148</v>
      </c>
      <c r="E2307" s="21">
        <v>19.90330353901771</v>
      </c>
      <c r="F2307" s="21">
        <v>22.695438687866588</v>
      </c>
      <c r="G2307" s="21">
        <v>22.594142270886746</v>
      </c>
      <c r="H2307" s="21">
        <v>21.541369857252242</v>
      </c>
    </row>
    <row r="2308" spans="1:8" x14ac:dyDescent="0.35">
      <c r="A2308" s="20" t="str">
        <f t="shared" si="7"/>
        <v>DISTRIBUCION VOLUMEN X CRITERIO (kg ó litros).T.Carne Ing.100-200MIL</v>
      </c>
      <c r="B2308" s="20">
        <v>0</v>
      </c>
      <c r="C2308" s="20">
        <v>0</v>
      </c>
      <c r="D2308" s="21" t="s">
        <v>149</v>
      </c>
      <c r="E2308" s="21">
        <v>9.3825237826589944</v>
      </c>
      <c r="F2308" s="21">
        <v>9.6570232294536531</v>
      </c>
      <c r="G2308" s="21">
        <v>11.165051540369324</v>
      </c>
      <c r="H2308" s="21">
        <v>10.104796358418982</v>
      </c>
    </row>
    <row r="2309" spans="1:8" x14ac:dyDescent="0.35">
      <c r="A2309" s="20" t="str">
        <f t="shared" si="7"/>
        <v>DISTRIBUCION VOLUMEN X CRITERIO (kg ó litros).T.Carne Ing.200-500MIL</v>
      </c>
      <c r="B2309" s="20">
        <v>0</v>
      </c>
      <c r="C2309" s="20">
        <v>0</v>
      </c>
      <c r="D2309" s="21" t="s">
        <v>150</v>
      </c>
      <c r="E2309" s="21">
        <v>12.552447170841404</v>
      </c>
      <c r="F2309" s="21">
        <v>13.876781904347027</v>
      </c>
      <c r="G2309" s="21">
        <v>12.767003595209941</v>
      </c>
      <c r="H2309" s="21">
        <v>13.285284887029079</v>
      </c>
    </row>
    <row r="2310" spans="1:8" x14ac:dyDescent="0.35">
      <c r="A2310" s="20" t="str">
        <f t="shared" si="7"/>
        <v>DISTRIBUCION VOLUMEN X CRITERIO (kg ó litros).T.Carne Ing.&gt;500MIL</v>
      </c>
      <c r="B2310" s="20">
        <v>0</v>
      </c>
      <c r="C2310" s="20">
        <v>0</v>
      </c>
      <c r="D2310" s="21" t="s">
        <v>151</v>
      </c>
      <c r="E2310" s="21">
        <v>18.11414915930305</v>
      </c>
      <c r="F2310" s="21">
        <v>18.473945341530996</v>
      </c>
      <c r="G2310" s="21">
        <v>20.868441458964917</v>
      </c>
      <c r="H2310" s="21">
        <v>19.239564509932123</v>
      </c>
    </row>
    <row r="2311" spans="1:8" x14ac:dyDescent="0.35">
      <c r="A2311" s="20" t="str">
        <f t="shared" si="7"/>
        <v>DISTRIBUCION VOLUMEN X CRITERIO (kg ó litros).T.Carne Ing.DE 15 A 19 AÑOS</v>
      </c>
      <c r="B2311" s="20">
        <v>0</v>
      </c>
      <c r="C2311" s="20">
        <v>0</v>
      </c>
      <c r="D2311" s="21" t="s">
        <v>152</v>
      </c>
      <c r="E2311" s="21">
        <v>3.4954743755924125</v>
      </c>
      <c r="F2311" s="21">
        <v>3.0821715233528462</v>
      </c>
      <c r="G2311" s="21">
        <v>2.7903797820034923</v>
      </c>
      <c r="H2311" s="21">
        <v>3.4189774840072453</v>
      </c>
    </row>
    <row r="2312" spans="1:8" x14ac:dyDescent="0.35">
      <c r="A2312" s="20" t="str">
        <f t="shared" si="7"/>
        <v>DISTRIBUCION VOLUMEN X CRITERIO (kg ó litros).T.Carne Ing.DE 20 A 24 AÑOS</v>
      </c>
      <c r="B2312" s="20">
        <v>0</v>
      </c>
      <c r="C2312" s="20">
        <v>0</v>
      </c>
      <c r="D2312" s="21" t="s">
        <v>153</v>
      </c>
      <c r="E2312" s="21">
        <v>4.838513319860767</v>
      </c>
      <c r="F2312" s="21">
        <v>4.3533036598583941</v>
      </c>
      <c r="G2312" s="21">
        <v>5.2290453155372427</v>
      </c>
      <c r="H2312" s="21">
        <v>4.9386859954341311</v>
      </c>
    </row>
    <row r="2313" spans="1:8" x14ac:dyDescent="0.35">
      <c r="A2313" s="20" t="str">
        <f t="shared" si="7"/>
        <v>DISTRIBUCION VOLUMEN X CRITERIO (kg ó litros).T.Carne Ing.DE 25 A 34 AÑOS</v>
      </c>
      <c r="B2313" s="20">
        <v>0</v>
      </c>
      <c r="C2313" s="20">
        <v>0</v>
      </c>
      <c r="D2313" s="21" t="s">
        <v>154</v>
      </c>
      <c r="E2313" s="21">
        <v>13.165491943319681</v>
      </c>
      <c r="F2313" s="21">
        <v>12.745273647397703</v>
      </c>
      <c r="G2313" s="21">
        <v>14.235351358114773</v>
      </c>
      <c r="H2313" s="21">
        <v>13.47406268190873</v>
      </c>
    </row>
    <row r="2314" spans="1:8" x14ac:dyDescent="0.35">
      <c r="A2314" s="20" t="str">
        <f t="shared" si="7"/>
        <v>DISTRIBUCION VOLUMEN X CRITERIO (kg ó litros).T.Carne Ing.DE 35 A 49 AÑOS</v>
      </c>
      <c r="B2314" s="20">
        <v>0</v>
      </c>
      <c r="C2314" s="20">
        <v>0</v>
      </c>
      <c r="D2314" s="21" t="s">
        <v>155</v>
      </c>
      <c r="E2314" s="21">
        <v>32.270087360646023</v>
      </c>
      <c r="F2314" s="21">
        <v>32.721784295952752</v>
      </c>
      <c r="G2314" s="21">
        <v>32.693630253527658</v>
      </c>
      <c r="H2314" s="21">
        <v>29.66503607501782</v>
      </c>
    </row>
    <row r="2315" spans="1:8" x14ac:dyDescent="0.35">
      <c r="A2315" s="20" t="str">
        <f t="shared" si="7"/>
        <v>DISTRIBUCION VOLUMEN X CRITERIO (kg ó litros).T.Carne Ing.DE 50 A 59 AÑOS</v>
      </c>
      <c r="B2315" s="20">
        <v>0</v>
      </c>
      <c r="C2315" s="20">
        <v>0</v>
      </c>
      <c r="D2315" s="21" t="s">
        <v>156</v>
      </c>
      <c r="E2315" s="21">
        <v>23.099552331622448</v>
      </c>
      <c r="F2315" s="21">
        <v>24.292229944902921</v>
      </c>
      <c r="G2315" s="21">
        <v>24.68574131384743</v>
      </c>
      <c r="H2315" s="21">
        <v>25.708158158709459</v>
      </c>
    </row>
    <row r="2316" spans="1:8" x14ac:dyDescent="0.35">
      <c r="A2316" s="20" t="str">
        <f t="shared" si="7"/>
        <v>DISTRIBUCION VOLUMEN X CRITERIO (kg ó litros).T.Carne Ing.DE 60 A 75 AÑOS</v>
      </c>
      <c r="B2316" s="20">
        <v>0</v>
      </c>
      <c r="C2316" s="20">
        <v>0</v>
      </c>
      <c r="D2316" s="21" t="s">
        <v>157</v>
      </c>
      <c r="E2316" s="21">
        <v>23.130880646097413</v>
      </c>
      <c r="F2316" s="21">
        <v>22.805238047653752</v>
      </c>
      <c r="G2316" s="21">
        <v>20.36586032634936</v>
      </c>
      <c r="H2316" s="21">
        <v>22.79507723431372</v>
      </c>
    </row>
    <row r="2317" spans="1:8" x14ac:dyDescent="0.35">
      <c r="A2317" s="20" t="str">
        <f t="shared" si="7"/>
        <v>DISTRIBUCION VOLUMEN X CRITERIO (kg ó litros).T.Carne Ing.ALTA Y MEDIA ALTA</v>
      </c>
      <c r="B2317" s="20">
        <v>0</v>
      </c>
      <c r="C2317" s="20">
        <v>0</v>
      </c>
      <c r="D2317" s="21" t="s">
        <v>158</v>
      </c>
      <c r="E2317" s="21">
        <v>25.641728297243603</v>
      </c>
      <c r="F2317" s="21">
        <v>27.400966362541908</v>
      </c>
      <c r="G2317" s="21">
        <v>24.225550629292787</v>
      </c>
      <c r="H2317" s="21">
        <v>27.320541862629032</v>
      </c>
    </row>
    <row r="2318" spans="1:8" x14ac:dyDescent="0.35">
      <c r="A2318" s="20" t="str">
        <f t="shared" si="7"/>
        <v>DISTRIBUCION VOLUMEN X CRITERIO (kg ó litros).T.Carne Ing.MEDIA</v>
      </c>
      <c r="B2318" s="20">
        <v>0</v>
      </c>
      <c r="C2318" s="20">
        <v>0</v>
      </c>
      <c r="D2318" s="21" t="s">
        <v>159</v>
      </c>
      <c r="E2318" s="21">
        <v>32.154314591588253</v>
      </c>
      <c r="F2318" s="21">
        <v>31.369679380594444</v>
      </c>
      <c r="G2318" s="21">
        <v>32.298454581330368</v>
      </c>
      <c r="H2318" s="21">
        <v>30.501707964542074</v>
      </c>
    </row>
    <row r="2319" spans="1:8" x14ac:dyDescent="0.35">
      <c r="A2319" s="20" t="str">
        <f t="shared" si="7"/>
        <v>DISTRIBUCION VOLUMEN X CRITERIO (kg ó litros).T.Carne Ing.MEDIA BAJA</v>
      </c>
      <c r="B2319" s="20">
        <v>0</v>
      </c>
      <c r="C2319" s="20">
        <v>0</v>
      </c>
      <c r="D2319" s="21" t="s">
        <v>160</v>
      </c>
      <c r="E2319" s="21">
        <v>20.530935696502169</v>
      </c>
      <c r="F2319" s="21">
        <v>23.226524516200925</v>
      </c>
      <c r="G2319" s="21">
        <v>24.72670948785354</v>
      </c>
      <c r="H2319" s="21">
        <v>23.782570518164437</v>
      </c>
    </row>
    <row r="2320" spans="1:8" x14ac:dyDescent="0.35">
      <c r="A2320" s="20" t="str">
        <f t="shared" si="7"/>
        <v>DISTRIBUCION VOLUMEN X CRITERIO (kg ó litros).T.Carne Ing.BAJA</v>
      </c>
      <c r="B2320" s="20">
        <v>0</v>
      </c>
      <c r="C2320" s="20">
        <v>0</v>
      </c>
      <c r="D2320" s="21" t="s">
        <v>161</v>
      </c>
      <c r="E2320" s="21">
        <v>21.673021266597924</v>
      </c>
      <c r="F2320" s="21">
        <v>18.002832077512728</v>
      </c>
      <c r="G2320" s="21">
        <v>18.749291252601807</v>
      </c>
      <c r="H2320" s="21">
        <v>18.395180289166653</v>
      </c>
    </row>
    <row r="2321" spans="1:8" x14ac:dyDescent="0.35">
      <c r="A2321" s="20" t="str">
        <f t="shared" si="7"/>
        <v>DISTRIBUCION VOLUMEN X CRITERIO (kg ó litros).T.Carne Ing.HOMBRE</v>
      </c>
      <c r="B2321" s="20">
        <v>0</v>
      </c>
      <c r="C2321" s="20">
        <v>0</v>
      </c>
      <c r="D2321" s="21" t="s">
        <v>162</v>
      </c>
      <c r="E2321" s="21">
        <v>50.117947918220551</v>
      </c>
      <c r="F2321" s="21">
        <v>48.250789304288496</v>
      </c>
      <c r="G2321" s="21">
        <v>45.945411985301838</v>
      </c>
      <c r="H2321" s="21">
        <v>47.552034136233701</v>
      </c>
    </row>
    <row r="2322" spans="1:8" x14ac:dyDescent="0.35">
      <c r="A2322" s="20" t="str">
        <f t="shared" si="7"/>
        <v>DISTRIBUCION VOLUMEN X CRITERIO (kg ó litros).T.Carne Ing.MUJER</v>
      </c>
      <c r="B2322" s="20">
        <v>0</v>
      </c>
      <c r="C2322" s="20">
        <v>0</v>
      </c>
      <c r="D2322" s="21" t="s">
        <v>163</v>
      </c>
      <c r="E2322" s="21">
        <v>49.882050992930793</v>
      </c>
      <c r="F2322" s="21">
        <v>51.749213496668553</v>
      </c>
      <c r="G2322" s="21">
        <v>54.05459384959218</v>
      </c>
      <c r="H2322" s="21">
        <v>52.44796606345988</v>
      </c>
    </row>
    <row r="2323" spans="1:8" x14ac:dyDescent="0.35">
      <c r="A2323" s="20" t="str">
        <f>$B$2265&amp;$C$2323&amp;D2323</f>
        <v>DISTRIBUCION VOLUMEN X CRITERIO (kg ó litros)T.Carne Fresca IngT.ESPAÑA</v>
      </c>
      <c r="B2323" s="20">
        <v>0</v>
      </c>
      <c r="C2323" s="20" t="s">
        <v>48</v>
      </c>
      <c r="D2323" s="21" t="s">
        <v>135</v>
      </c>
      <c r="E2323" s="21">
        <v>100</v>
      </c>
      <c r="F2323" s="21">
        <v>100</v>
      </c>
      <c r="G2323" s="21">
        <v>100</v>
      </c>
      <c r="H2323" s="21">
        <v>100</v>
      </c>
    </row>
    <row r="2324" spans="1:8" x14ac:dyDescent="0.35">
      <c r="A2324" s="20" t="str">
        <f t="shared" ref="A2324:A2351" si="8">$B$2265&amp;$C$2323&amp;D2324</f>
        <v>DISTRIBUCION VOLUMEN X CRITERIO (kg ó litros)T.Carne Fresca IngBCN AM</v>
      </c>
      <c r="B2324" s="20">
        <v>0</v>
      </c>
      <c r="C2324" s="20">
        <v>0</v>
      </c>
      <c r="D2324" s="21" t="s">
        <v>136</v>
      </c>
      <c r="E2324" s="21">
        <v>10.010890799764057</v>
      </c>
      <c r="F2324" s="21">
        <v>10.721671741260485</v>
      </c>
      <c r="G2324" s="21">
        <v>9.2888299486397159</v>
      </c>
      <c r="H2324" s="21">
        <v>8.85017588343886</v>
      </c>
    </row>
    <row r="2325" spans="1:8" x14ac:dyDescent="0.35">
      <c r="A2325" s="20" t="str">
        <f t="shared" si="8"/>
        <v>DISTRIBUCION VOLUMEN X CRITERIO (kg ó litros)T.Carne Fresca IngREST.CAT ARAGON</v>
      </c>
      <c r="B2325" s="20">
        <v>0</v>
      </c>
      <c r="C2325" s="20">
        <v>0</v>
      </c>
      <c r="D2325" s="21" t="s">
        <v>137</v>
      </c>
      <c r="E2325" s="21">
        <v>16.142638242282523</v>
      </c>
      <c r="F2325" s="21">
        <v>11.903954841957253</v>
      </c>
      <c r="G2325" s="21">
        <v>9.2009233064645368</v>
      </c>
      <c r="H2325" s="21">
        <v>10.85470255164751</v>
      </c>
    </row>
    <row r="2326" spans="1:8" x14ac:dyDescent="0.35">
      <c r="A2326" s="20" t="str">
        <f t="shared" si="8"/>
        <v>DISTRIBUCION VOLUMEN X CRITERIO (kg ó litros)T.Carne Fresca IngLEVANTE</v>
      </c>
      <c r="B2326" s="20">
        <v>0</v>
      </c>
      <c r="C2326" s="20">
        <v>0</v>
      </c>
      <c r="D2326" s="21" t="s">
        <v>138</v>
      </c>
      <c r="E2326" s="21">
        <v>15.855467722477401</v>
      </c>
      <c r="F2326" s="21">
        <v>16.137633414061593</v>
      </c>
      <c r="G2326" s="21">
        <v>17.377396797551896</v>
      </c>
      <c r="H2326" s="21">
        <v>16.940996415065666</v>
      </c>
    </row>
    <row r="2327" spans="1:8" x14ac:dyDescent="0.35">
      <c r="A2327" s="20" t="str">
        <f t="shared" si="8"/>
        <v>DISTRIBUCION VOLUMEN X CRITERIO (kg ó litros)T.Carne Fresca IngANDALUCIA</v>
      </c>
      <c r="B2327" s="20">
        <v>0</v>
      </c>
      <c r="C2327" s="20">
        <v>0</v>
      </c>
      <c r="D2327" s="21" t="s">
        <v>139</v>
      </c>
      <c r="E2327" s="21">
        <v>18.948117095085429</v>
      </c>
      <c r="F2327" s="21">
        <v>19.099749564486089</v>
      </c>
      <c r="G2327" s="21">
        <v>19.850185718259986</v>
      </c>
      <c r="H2327" s="21">
        <v>19.214903657944564</v>
      </c>
    </row>
    <row r="2328" spans="1:8" x14ac:dyDescent="0.35">
      <c r="A2328" s="20" t="str">
        <f t="shared" si="8"/>
        <v>DISTRIBUCION VOLUMEN X CRITERIO (kg ó litros)T.Carne Fresca IngMDD AM</v>
      </c>
      <c r="B2328" s="20">
        <v>0</v>
      </c>
      <c r="C2328" s="20">
        <v>0</v>
      </c>
      <c r="D2328" s="21" t="s">
        <v>140</v>
      </c>
      <c r="E2328" s="21">
        <v>16.931354918893256</v>
      </c>
      <c r="F2328" s="21">
        <v>17.321201667351964</v>
      </c>
      <c r="G2328" s="21">
        <v>19.977738308903962</v>
      </c>
      <c r="H2328" s="21">
        <v>19.307894459895955</v>
      </c>
    </row>
    <row r="2329" spans="1:8" x14ac:dyDescent="0.35">
      <c r="A2329" s="20" t="str">
        <f t="shared" si="8"/>
        <v>DISTRIBUCION VOLUMEN X CRITERIO (kg ó litros)T.Carne Fresca IngRTO CENTRO</v>
      </c>
      <c r="B2329" s="20">
        <v>0</v>
      </c>
      <c r="C2329" s="20">
        <v>0</v>
      </c>
      <c r="D2329" s="21" t="s">
        <v>141</v>
      </c>
      <c r="E2329" s="21">
        <v>7.5127983690827751</v>
      </c>
      <c r="F2329" s="21">
        <v>8.7264144106289745</v>
      </c>
      <c r="G2329" s="21">
        <v>9.641181959585774</v>
      </c>
      <c r="H2329" s="21">
        <v>9.2594648074491701</v>
      </c>
    </row>
    <row r="2330" spans="1:8" x14ac:dyDescent="0.35">
      <c r="A2330" s="20" t="str">
        <f t="shared" si="8"/>
        <v>DISTRIBUCION VOLUMEN X CRITERIO (kg ó litros)T.Carne Fresca IngNORTE-CENTRO</v>
      </c>
      <c r="B2330" s="20">
        <v>0</v>
      </c>
      <c r="C2330" s="20">
        <v>0</v>
      </c>
      <c r="D2330" s="21" t="s">
        <v>142</v>
      </c>
      <c r="E2330" s="21">
        <v>6.3992948315603773</v>
      </c>
      <c r="F2330" s="21">
        <v>8.0736755027893636</v>
      </c>
      <c r="G2330" s="21">
        <v>7.9380926044099835</v>
      </c>
      <c r="H2330" s="21">
        <v>9.133773672799741</v>
      </c>
    </row>
    <row r="2331" spans="1:8" x14ac:dyDescent="0.35">
      <c r="A2331" s="20" t="str">
        <f t="shared" si="8"/>
        <v>DISTRIBUCION VOLUMEN X CRITERIO (kg ó litros)T.Carne Fresca IngNOROESTE</v>
      </c>
      <c r="B2331" s="20">
        <v>0</v>
      </c>
      <c r="C2331" s="20">
        <v>0</v>
      </c>
      <c r="D2331" s="21" t="s">
        <v>143</v>
      </c>
      <c r="E2331" s="21">
        <v>8.1994359646738797</v>
      </c>
      <c r="F2331" s="21">
        <v>8.015701281964553</v>
      </c>
      <c r="G2331" s="21">
        <v>6.7256578287502036</v>
      </c>
      <c r="H2331" s="21">
        <v>6.4380895358416677</v>
      </c>
    </row>
    <row r="2332" spans="1:8" x14ac:dyDescent="0.35">
      <c r="A2332" s="20" t="str">
        <f t="shared" si="8"/>
        <v>DISTRIBUCION VOLUMEN X CRITERIO (kg ó litros)T.Carne Fresca Ing&lt;2MIL</v>
      </c>
      <c r="B2332" s="20">
        <v>0</v>
      </c>
      <c r="C2332" s="20">
        <v>0</v>
      </c>
      <c r="D2332" s="21" t="s">
        <v>144</v>
      </c>
      <c r="E2332" s="21">
        <v>3.3368792131998255</v>
      </c>
      <c r="F2332" s="21">
        <v>4.2866452998065876</v>
      </c>
      <c r="G2332" s="21">
        <v>4.2410455504264517</v>
      </c>
      <c r="H2332" s="21">
        <v>2.9584236476844903</v>
      </c>
    </row>
    <row r="2333" spans="1:8" x14ac:dyDescent="0.35">
      <c r="A2333" s="20" t="str">
        <f t="shared" si="8"/>
        <v>DISTRIBUCION VOLUMEN X CRITERIO (kg ó litros)T.Carne Fresca Ing2-5MIL</v>
      </c>
      <c r="B2333" s="20">
        <v>0</v>
      </c>
      <c r="C2333" s="20">
        <v>0</v>
      </c>
      <c r="D2333" s="21" t="s">
        <v>145</v>
      </c>
      <c r="E2333" s="21">
        <v>9.8112351794089658</v>
      </c>
      <c r="F2333" s="21">
        <v>6.2639460525789881</v>
      </c>
      <c r="G2333" s="21">
        <v>4.3157253436524003</v>
      </c>
      <c r="H2333" s="21">
        <v>6.0523962144407433</v>
      </c>
    </row>
    <row r="2334" spans="1:8" x14ac:dyDescent="0.35">
      <c r="A2334" s="20" t="str">
        <f t="shared" si="8"/>
        <v>DISTRIBUCION VOLUMEN X CRITERIO (kg ó litros)T.Carne Fresca Ing5-10MIL</v>
      </c>
      <c r="B2334" s="20">
        <v>0</v>
      </c>
      <c r="C2334" s="20">
        <v>0</v>
      </c>
      <c r="D2334" s="21" t="s">
        <v>146</v>
      </c>
      <c r="E2334" s="21">
        <v>7.4308259739129134</v>
      </c>
      <c r="F2334" s="21">
        <v>7.1922895616013864</v>
      </c>
      <c r="G2334" s="21">
        <v>5.714737155883622</v>
      </c>
      <c r="H2334" s="21">
        <v>7.9403386701760166</v>
      </c>
    </row>
    <row r="2335" spans="1:8" x14ac:dyDescent="0.35">
      <c r="A2335" s="20" t="str">
        <f t="shared" si="8"/>
        <v>DISTRIBUCION VOLUMEN X CRITERIO (kg ó litros)T.Carne Fresca Ing10-30MIL</v>
      </c>
      <c r="B2335" s="20">
        <v>0</v>
      </c>
      <c r="C2335" s="20">
        <v>0</v>
      </c>
      <c r="D2335" s="21" t="s">
        <v>147</v>
      </c>
      <c r="E2335" s="21">
        <v>20.125243315588239</v>
      </c>
      <c r="F2335" s="21">
        <v>17.864806371101963</v>
      </c>
      <c r="G2335" s="21">
        <v>18.206043134266988</v>
      </c>
      <c r="H2335" s="21">
        <v>18.700139460501415</v>
      </c>
    </row>
    <row r="2336" spans="1:8" x14ac:dyDescent="0.35">
      <c r="A2336" s="20" t="str">
        <f t="shared" si="8"/>
        <v>DISTRIBUCION VOLUMEN X CRITERIO (kg ó litros)T.Carne Fresca Ing30-100MIL</v>
      </c>
      <c r="B2336" s="20">
        <v>0</v>
      </c>
      <c r="C2336" s="20">
        <v>0</v>
      </c>
      <c r="D2336" s="21" t="s">
        <v>148</v>
      </c>
      <c r="E2336" s="21">
        <v>19.646603658056794</v>
      </c>
      <c r="F2336" s="21">
        <v>22.462211733722285</v>
      </c>
      <c r="G2336" s="21">
        <v>22.404461347019407</v>
      </c>
      <c r="H2336" s="21">
        <v>21.557802368278601</v>
      </c>
    </row>
    <row r="2337" spans="1:8" x14ac:dyDescent="0.35">
      <c r="A2337" s="20" t="str">
        <f t="shared" si="8"/>
        <v>DISTRIBUCION VOLUMEN X CRITERIO (kg ó litros)T.Carne Fresca Ing100-200MIL</v>
      </c>
      <c r="B2337" s="20">
        <v>0</v>
      </c>
      <c r="C2337" s="20">
        <v>0</v>
      </c>
      <c r="D2337" s="21" t="s">
        <v>149</v>
      </c>
      <c r="E2337" s="21">
        <v>8.9960630979145506</v>
      </c>
      <c r="F2337" s="21">
        <v>9.4364558306297148</v>
      </c>
      <c r="G2337" s="21">
        <v>11.125380520434176</v>
      </c>
      <c r="H2337" s="21">
        <v>9.9379810781064872</v>
      </c>
    </row>
    <row r="2338" spans="1:8" x14ac:dyDescent="0.35">
      <c r="A2338" s="20" t="str">
        <f t="shared" si="8"/>
        <v>DISTRIBUCION VOLUMEN X CRITERIO (kg ó litros)T.Carne Fresca Ing200-500MIL</v>
      </c>
      <c r="B2338" s="20">
        <v>0</v>
      </c>
      <c r="C2338" s="20">
        <v>0</v>
      </c>
      <c r="D2338" s="21" t="s">
        <v>150</v>
      </c>
      <c r="E2338" s="21">
        <v>12.728712470258754</v>
      </c>
      <c r="F2338" s="21">
        <v>14.04302602454168</v>
      </c>
      <c r="G2338" s="21">
        <v>12.984132887775313</v>
      </c>
      <c r="H2338" s="21">
        <v>13.494684976833296</v>
      </c>
    </row>
    <row r="2339" spans="1:8" x14ac:dyDescent="0.35">
      <c r="A2339" s="20" t="str">
        <f t="shared" si="8"/>
        <v>DISTRIBUCION VOLUMEN X CRITERIO (kg ó litros)T.Carne Fresca Ing&gt;500MIL</v>
      </c>
      <c r="B2339" s="20">
        <v>0</v>
      </c>
      <c r="C2339" s="20">
        <v>0</v>
      </c>
      <c r="D2339" s="21" t="s">
        <v>151</v>
      </c>
      <c r="E2339" s="21">
        <v>17.924435528788401</v>
      </c>
      <c r="F2339" s="21">
        <v>18.450620693643359</v>
      </c>
      <c r="G2339" s="21">
        <v>21.008481326580945</v>
      </c>
      <c r="H2339" s="21">
        <v>19.358231998011767</v>
      </c>
    </row>
    <row r="2340" spans="1:8" x14ac:dyDescent="0.35">
      <c r="A2340" s="20" t="str">
        <f t="shared" si="8"/>
        <v>DISTRIBUCION VOLUMEN X CRITERIO (kg ó litros)T.Carne Fresca IngDE 15 A 19 AÑOS</v>
      </c>
      <c r="B2340" s="20">
        <v>0</v>
      </c>
      <c r="C2340" s="20">
        <v>0</v>
      </c>
      <c r="D2340" s="21" t="s">
        <v>152</v>
      </c>
      <c r="E2340" s="21">
        <v>3.5201960603191917</v>
      </c>
      <c r="F2340" s="21">
        <v>3.2008958456120284</v>
      </c>
      <c r="G2340" s="21">
        <v>2.8044019696699807</v>
      </c>
      <c r="H2340" s="21">
        <v>3.3338358645994224</v>
      </c>
    </row>
    <row r="2341" spans="1:8" x14ac:dyDescent="0.35">
      <c r="A2341" s="20" t="str">
        <f t="shared" si="8"/>
        <v>DISTRIBUCION VOLUMEN X CRITERIO (kg ó litros)T.Carne Fresca IngDE 20 A 24 AÑOS</v>
      </c>
      <c r="B2341" s="20">
        <v>0</v>
      </c>
      <c r="C2341" s="20">
        <v>0</v>
      </c>
      <c r="D2341" s="21" t="s">
        <v>153</v>
      </c>
      <c r="E2341" s="21">
        <v>4.8149345766665856</v>
      </c>
      <c r="F2341" s="21">
        <v>4.3446005358237771</v>
      </c>
      <c r="G2341" s="21">
        <v>5.2649781551839565</v>
      </c>
      <c r="H2341" s="21">
        <v>4.9069753707625372</v>
      </c>
    </row>
    <row r="2342" spans="1:8" x14ac:dyDescent="0.35">
      <c r="A2342" s="20" t="str">
        <f t="shared" si="8"/>
        <v>DISTRIBUCION VOLUMEN X CRITERIO (kg ó litros)T.Carne Fresca IngDE 25 A 34 AÑOS</v>
      </c>
      <c r="B2342" s="20">
        <v>0</v>
      </c>
      <c r="C2342" s="20">
        <v>0</v>
      </c>
      <c r="D2342" s="21" t="s">
        <v>154</v>
      </c>
      <c r="E2342" s="21">
        <v>13.239156002843513</v>
      </c>
      <c r="F2342" s="21">
        <v>12.801414381281958</v>
      </c>
      <c r="G2342" s="21">
        <v>14.266769027397471</v>
      </c>
      <c r="H2342" s="21">
        <v>13.459732351080872</v>
      </c>
    </row>
    <row r="2343" spans="1:8" x14ac:dyDescent="0.35">
      <c r="A2343" s="20" t="str">
        <f t="shared" si="8"/>
        <v>DISTRIBUCION VOLUMEN X CRITERIO (kg ó litros)T.Carne Fresca IngDE 35 A 49 AÑOS</v>
      </c>
      <c r="B2343" s="20">
        <v>0</v>
      </c>
      <c r="C2343" s="20">
        <v>0</v>
      </c>
      <c r="D2343" s="21" t="s">
        <v>155</v>
      </c>
      <c r="E2343" s="21">
        <v>32.69898492796802</v>
      </c>
      <c r="F2343" s="21">
        <v>33.135438830714946</v>
      </c>
      <c r="G2343" s="21">
        <v>33.162552715440427</v>
      </c>
      <c r="H2343" s="21">
        <v>29.98805617147119</v>
      </c>
    </row>
    <row r="2344" spans="1:8" x14ac:dyDescent="0.35">
      <c r="A2344" s="20" t="str">
        <f t="shared" si="8"/>
        <v>DISTRIBUCION VOLUMEN X CRITERIO (kg ó litros)T.Carne Fresca IngDE 50 A 59 AÑOS</v>
      </c>
      <c r="B2344" s="20">
        <v>0</v>
      </c>
      <c r="C2344" s="20">
        <v>0</v>
      </c>
      <c r="D2344" s="21" t="s">
        <v>156</v>
      </c>
      <c r="E2344" s="21">
        <v>22.87836500482652</v>
      </c>
      <c r="F2344" s="21">
        <v>23.926651780526011</v>
      </c>
      <c r="G2344" s="21">
        <v>24.470794837751523</v>
      </c>
      <c r="H2344" s="21">
        <v>25.382381254273618</v>
      </c>
    </row>
    <row r="2345" spans="1:8" x14ac:dyDescent="0.35">
      <c r="A2345" s="20" t="str">
        <f t="shared" si="8"/>
        <v>DISTRIBUCION VOLUMEN X CRITERIO (kg ó litros)T.Carne Fresca IngDE 60 A 75 AÑOS</v>
      </c>
      <c r="B2345" s="20">
        <v>0</v>
      </c>
      <c r="C2345" s="20">
        <v>0</v>
      </c>
      <c r="D2345" s="21" t="s">
        <v>157</v>
      </c>
      <c r="E2345" s="21">
        <v>22.848362492833445</v>
      </c>
      <c r="F2345" s="21">
        <v>22.590999714259048</v>
      </c>
      <c r="G2345" s="21">
        <v>20.030512835168381</v>
      </c>
      <c r="H2345" s="21">
        <v>22.929016666840994</v>
      </c>
    </row>
    <row r="2346" spans="1:8" x14ac:dyDescent="0.35">
      <c r="A2346" s="20" t="str">
        <f t="shared" si="8"/>
        <v>DISTRIBUCION VOLUMEN X CRITERIO (kg ó litros)T.Carne Fresca IngALTA Y MEDIA ALTA</v>
      </c>
      <c r="B2346" s="20">
        <v>0</v>
      </c>
      <c r="C2346" s="20">
        <v>0</v>
      </c>
      <c r="D2346" s="21" t="s">
        <v>158</v>
      </c>
      <c r="E2346" s="21">
        <v>25.498193358593813</v>
      </c>
      <c r="F2346" s="21">
        <v>27.655987042809134</v>
      </c>
      <c r="G2346" s="21">
        <v>23.783635285610838</v>
      </c>
      <c r="H2346" s="21">
        <v>27.471386837222045</v>
      </c>
    </row>
    <row r="2347" spans="1:8" x14ac:dyDescent="0.35">
      <c r="A2347" s="20" t="str">
        <f t="shared" si="8"/>
        <v>DISTRIBUCION VOLUMEN X CRITERIO (kg ó litros)T.Carne Fresca IngMEDIA</v>
      </c>
      <c r="B2347" s="20">
        <v>0</v>
      </c>
      <c r="C2347" s="20">
        <v>0</v>
      </c>
      <c r="D2347" s="21" t="s">
        <v>159</v>
      </c>
      <c r="E2347" s="21">
        <v>31.96081902081173</v>
      </c>
      <c r="F2347" s="21">
        <v>31.361512769326076</v>
      </c>
      <c r="G2347" s="21">
        <v>32.67200842211475</v>
      </c>
      <c r="H2347" s="21">
        <v>30.364615740122513</v>
      </c>
    </row>
    <row r="2348" spans="1:8" x14ac:dyDescent="0.35">
      <c r="A2348" s="20" t="str">
        <f t="shared" si="8"/>
        <v>DISTRIBUCION VOLUMEN X CRITERIO (kg ó litros)T.Carne Fresca IngMEDIA BAJA</v>
      </c>
      <c r="B2348" s="20">
        <v>0</v>
      </c>
      <c r="C2348" s="20">
        <v>0</v>
      </c>
      <c r="D2348" s="21" t="s">
        <v>160</v>
      </c>
      <c r="E2348" s="21">
        <v>20.66172422270806</v>
      </c>
      <c r="F2348" s="21">
        <v>23.212952687775648</v>
      </c>
      <c r="G2348" s="21">
        <v>25.107335439140389</v>
      </c>
      <c r="H2348" s="21">
        <v>23.939275040387365</v>
      </c>
    </row>
    <row r="2349" spans="1:8" x14ac:dyDescent="0.35">
      <c r="A2349" s="20" t="str">
        <f t="shared" si="8"/>
        <v>DISTRIBUCION VOLUMEN X CRITERIO (kg ó litros)T.Carne Fresca IngBAJA</v>
      </c>
      <c r="B2349" s="20">
        <v>0</v>
      </c>
      <c r="C2349" s="20">
        <v>0</v>
      </c>
      <c r="D2349" s="21" t="s">
        <v>161</v>
      </c>
      <c r="E2349" s="21">
        <v>21.879262190323626</v>
      </c>
      <c r="F2349" s="21">
        <v>17.769549863357597</v>
      </c>
      <c r="G2349" s="21">
        <v>18.437028195808381</v>
      </c>
      <c r="H2349" s="21">
        <v>18.224722209300882</v>
      </c>
    </row>
    <row r="2350" spans="1:8" x14ac:dyDescent="0.35">
      <c r="A2350" s="20" t="str">
        <f t="shared" si="8"/>
        <v>DISTRIBUCION VOLUMEN X CRITERIO (kg ó litros)T.Carne Fresca IngHOMBRE</v>
      </c>
      <c r="B2350" s="20">
        <v>0</v>
      </c>
      <c r="C2350" s="20">
        <v>0</v>
      </c>
      <c r="D2350" s="21" t="s">
        <v>162</v>
      </c>
      <c r="E2350" s="21">
        <v>50.056787928333016</v>
      </c>
      <c r="F2350" s="21">
        <v>48.18680762328335</v>
      </c>
      <c r="G2350" s="21">
        <v>46.058784239960424</v>
      </c>
      <c r="H2350" s="21">
        <v>47.779114362117838</v>
      </c>
    </row>
    <row r="2351" spans="1:8" x14ac:dyDescent="0.35">
      <c r="A2351" s="20" t="str">
        <f t="shared" si="8"/>
        <v>DISTRIBUCION VOLUMEN X CRITERIO (kg ó litros)T.Carne Fresca IngMUJER</v>
      </c>
      <c r="B2351" s="20">
        <v>0</v>
      </c>
      <c r="C2351" s="20">
        <v>0</v>
      </c>
      <c r="D2351" s="21" t="s">
        <v>163</v>
      </c>
      <c r="E2351" s="21">
        <v>49.94320942829242</v>
      </c>
      <c r="F2351" s="21">
        <v>51.81319582093812</v>
      </c>
      <c r="G2351" s="21">
        <v>53.941222630166706</v>
      </c>
      <c r="H2351" s="21">
        <v>52.220886102758101</v>
      </c>
    </row>
    <row r="2352" spans="1:8" x14ac:dyDescent="0.35">
      <c r="A2352" s="20" t="str">
        <f>$B$2265&amp;$C$2352&amp;D2352</f>
        <v>DISTRIBUCION VOLUMEN X CRITERIO (kg ó litros)Ternera Ing.T.ESPAÑA</v>
      </c>
      <c r="B2352" s="20">
        <v>0</v>
      </c>
      <c r="C2352" s="20" t="s">
        <v>49</v>
      </c>
      <c r="D2352" s="21" t="s">
        <v>135</v>
      </c>
      <c r="E2352" s="21">
        <v>100</v>
      </c>
      <c r="F2352" s="21">
        <v>100</v>
      </c>
      <c r="G2352" s="21">
        <v>100</v>
      </c>
      <c r="H2352" s="21">
        <v>100</v>
      </c>
    </row>
    <row r="2353" spans="1:8" x14ac:dyDescent="0.35">
      <c r="A2353" s="20" t="str">
        <f t="shared" ref="A2353:A2380" si="9">$B$2265&amp;$C$2352&amp;D2353</f>
        <v>DISTRIBUCION VOLUMEN X CRITERIO (kg ó litros)Ternera Ing.BCN AM</v>
      </c>
      <c r="B2353" s="20">
        <v>0</v>
      </c>
      <c r="C2353" s="20">
        <v>0</v>
      </c>
      <c r="D2353" s="21" t="s">
        <v>136</v>
      </c>
      <c r="E2353" s="21">
        <v>8.9603854175720414</v>
      </c>
      <c r="F2353" s="21">
        <v>9.4522773514873251</v>
      </c>
      <c r="G2353" s="21">
        <v>8.2582416089973609</v>
      </c>
      <c r="H2353" s="21">
        <v>8.0218707896379549</v>
      </c>
    </row>
    <row r="2354" spans="1:8" x14ac:dyDescent="0.35">
      <c r="A2354" s="20" t="str">
        <f t="shared" si="9"/>
        <v>DISTRIBUCION VOLUMEN X CRITERIO (kg ó litros)Ternera Ing.REST.CAT ARAGON</v>
      </c>
      <c r="B2354" s="20">
        <v>0</v>
      </c>
      <c r="C2354" s="20">
        <v>0</v>
      </c>
      <c r="D2354" s="21" t="s">
        <v>137</v>
      </c>
      <c r="E2354" s="21">
        <v>13.324791623104876</v>
      </c>
      <c r="F2354" s="21">
        <v>10.599232874115334</v>
      </c>
      <c r="G2354" s="21">
        <v>7.2055116652074345</v>
      </c>
      <c r="H2354" s="21">
        <v>9.037995400399506</v>
      </c>
    </row>
    <row r="2355" spans="1:8" x14ac:dyDescent="0.35">
      <c r="A2355" s="20" t="str">
        <f t="shared" si="9"/>
        <v>DISTRIBUCION VOLUMEN X CRITERIO (kg ó litros)Ternera Ing.LEVANTE</v>
      </c>
      <c r="B2355" s="20">
        <v>0</v>
      </c>
      <c r="C2355" s="20">
        <v>0</v>
      </c>
      <c r="D2355" s="21" t="s">
        <v>138</v>
      </c>
      <c r="E2355" s="21">
        <v>16.407709417704798</v>
      </c>
      <c r="F2355" s="21">
        <v>18.416751585772534</v>
      </c>
      <c r="G2355" s="21">
        <v>18.814548064078167</v>
      </c>
      <c r="H2355" s="21">
        <v>17.280894867866706</v>
      </c>
    </row>
    <row r="2356" spans="1:8" x14ac:dyDescent="0.35">
      <c r="A2356" s="20" t="str">
        <f t="shared" si="9"/>
        <v>DISTRIBUCION VOLUMEN X CRITERIO (kg ó litros)Ternera Ing.ANDALUCIA</v>
      </c>
      <c r="B2356" s="20">
        <v>0</v>
      </c>
      <c r="C2356" s="20">
        <v>0</v>
      </c>
      <c r="D2356" s="21" t="s">
        <v>139</v>
      </c>
      <c r="E2356" s="21">
        <v>15.808125256593982</v>
      </c>
      <c r="F2356" s="21">
        <v>15.834891042422342</v>
      </c>
      <c r="G2356" s="21">
        <v>16.684244459843455</v>
      </c>
      <c r="H2356" s="21">
        <v>16.885403179706771</v>
      </c>
    </row>
    <row r="2357" spans="1:8" x14ac:dyDescent="0.35">
      <c r="A2357" s="20" t="str">
        <f t="shared" si="9"/>
        <v>DISTRIBUCION VOLUMEN X CRITERIO (kg ó litros)Ternera Ing.MDD AM</v>
      </c>
      <c r="B2357" s="20">
        <v>0</v>
      </c>
      <c r="C2357" s="20">
        <v>0</v>
      </c>
      <c r="D2357" s="21" t="s">
        <v>140</v>
      </c>
      <c r="E2357" s="21">
        <v>20.084802724927727</v>
      </c>
      <c r="F2357" s="21">
        <v>19.466804217045535</v>
      </c>
      <c r="G2357" s="21">
        <v>24.074984988698901</v>
      </c>
      <c r="H2357" s="21">
        <v>22.222691714055866</v>
      </c>
    </row>
    <row r="2358" spans="1:8" x14ac:dyDescent="0.35">
      <c r="A2358" s="20" t="str">
        <f t="shared" si="9"/>
        <v>DISTRIBUCION VOLUMEN X CRITERIO (kg ó litros)Ternera Ing.RTO CENTRO</v>
      </c>
      <c r="B2358" s="20">
        <v>0</v>
      </c>
      <c r="C2358" s="20">
        <v>0</v>
      </c>
      <c r="D2358" s="21" t="s">
        <v>141</v>
      </c>
      <c r="E2358" s="21">
        <v>9.4604466598257062</v>
      </c>
      <c r="F2358" s="21">
        <v>9.9169428445375551</v>
      </c>
      <c r="G2358" s="21">
        <v>10.154420668436344</v>
      </c>
      <c r="H2358" s="21">
        <v>10.065534475439724</v>
      </c>
    </row>
    <row r="2359" spans="1:8" x14ac:dyDescent="0.35">
      <c r="A2359" s="20" t="str">
        <f t="shared" si="9"/>
        <v>DISTRIBUCION VOLUMEN X CRITERIO (kg ó litros)Ternera Ing.NORTE-CENTRO</v>
      </c>
      <c r="B2359" s="20">
        <v>0</v>
      </c>
      <c r="C2359" s="20">
        <v>0</v>
      </c>
      <c r="D2359" s="21" t="s">
        <v>142</v>
      </c>
      <c r="E2359" s="21">
        <v>7.605361931474083</v>
      </c>
      <c r="F2359" s="21">
        <v>8.6565154112959686</v>
      </c>
      <c r="G2359" s="21">
        <v>8.5767837168100058</v>
      </c>
      <c r="H2359" s="21">
        <v>9.2606413206050249</v>
      </c>
    </row>
    <row r="2360" spans="1:8" x14ac:dyDescent="0.35">
      <c r="A2360" s="20" t="str">
        <f t="shared" si="9"/>
        <v>DISTRIBUCION VOLUMEN X CRITERIO (kg ó litros)Ternera Ing.NOROESTE</v>
      </c>
      <c r="B2360" s="20">
        <v>0</v>
      </c>
      <c r="C2360" s="20">
        <v>0</v>
      </c>
      <c r="D2360" s="21" t="s">
        <v>143</v>
      </c>
      <c r="E2360" s="21">
        <v>8.3483779417985104</v>
      </c>
      <c r="F2360" s="21">
        <v>7.6565877631013581</v>
      </c>
      <c r="G2360" s="21">
        <v>6.2312736027825419</v>
      </c>
      <c r="H2360" s="21">
        <v>7.2249684044929792</v>
      </c>
    </row>
    <row r="2361" spans="1:8" x14ac:dyDescent="0.35">
      <c r="A2361" s="20" t="str">
        <f t="shared" si="9"/>
        <v>DISTRIBUCION VOLUMEN X CRITERIO (kg ó litros)Ternera Ing.&lt;2MIL</v>
      </c>
      <c r="B2361" s="20">
        <v>0</v>
      </c>
      <c r="C2361" s="20">
        <v>0</v>
      </c>
      <c r="D2361" s="21" t="s">
        <v>144</v>
      </c>
      <c r="E2361" s="21">
        <v>3.7900819091070521</v>
      </c>
      <c r="F2361" s="21">
        <v>4.2719266712915012</v>
      </c>
      <c r="G2361" s="21">
        <v>4.1140148580613713</v>
      </c>
      <c r="H2361" s="21">
        <v>2.741323099020907</v>
      </c>
    </row>
    <row r="2362" spans="1:8" x14ac:dyDescent="0.35">
      <c r="A2362" s="20" t="str">
        <f t="shared" si="9"/>
        <v>DISTRIBUCION VOLUMEN X CRITERIO (kg ó litros)Ternera Ing.2-5MIL</v>
      </c>
      <c r="B2362" s="20">
        <v>0</v>
      </c>
      <c r="C2362" s="20">
        <v>0</v>
      </c>
      <c r="D2362" s="21" t="s">
        <v>145</v>
      </c>
      <c r="E2362" s="21">
        <v>7.5272319473781044</v>
      </c>
      <c r="F2362" s="21">
        <v>6.4609512791668937</v>
      </c>
      <c r="G2362" s="21">
        <v>3.8403209435829382</v>
      </c>
      <c r="H2362" s="21">
        <v>6.1198399397990357</v>
      </c>
    </row>
    <row r="2363" spans="1:8" x14ac:dyDescent="0.35">
      <c r="A2363" s="20" t="str">
        <f t="shared" si="9"/>
        <v>DISTRIBUCION VOLUMEN X CRITERIO (kg ó litros)Ternera Ing.5-10MIL</v>
      </c>
      <c r="B2363" s="20">
        <v>0</v>
      </c>
      <c r="C2363" s="20">
        <v>0</v>
      </c>
      <c r="D2363" s="21" t="s">
        <v>146</v>
      </c>
      <c r="E2363" s="21">
        <v>7.4317299115647231</v>
      </c>
      <c r="F2363" s="21">
        <v>6.554675832113503</v>
      </c>
      <c r="G2363" s="21">
        <v>5.3175892622049981</v>
      </c>
      <c r="H2363" s="21">
        <v>6.9032109509420572</v>
      </c>
    </row>
    <row r="2364" spans="1:8" x14ac:dyDescent="0.35">
      <c r="A2364" s="20" t="str">
        <f t="shared" si="9"/>
        <v>DISTRIBUCION VOLUMEN X CRITERIO (kg ó litros)Ternera Ing.10-30MIL</v>
      </c>
      <c r="B2364" s="20">
        <v>0</v>
      </c>
      <c r="C2364" s="20">
        <v>0</v>
      </c>
      <c r="D2364" s="21" t="s">
        <v>147</v>
      </c>
      <c r="E2364" s="21">
        <v>18.276820129788454</v>
      </c>
      <c r="F2364" s="21">
        <v>17.306957613721405</v>
      </c>
      <c r="G2364" s="21">
        <v>15.625349080323867</v>
      </c>
      <c r="H2364" s="21">
        <v>17.155741666489916</v>
      </c>
    </row>
    <row r="2365" spans="1:8" x14ac:dyDescent="0.35">
      <c r="A2365" s="20" t="str">
        <f t="shared" si="9"/>
        <v>DISTRIBUCION VOLUMEN X CRITERIO (kg ó litros)Ternera Ing.30-100MIL</v>
      </c>
      <c r="B2365" s="20">
        <v>0</v>
      </c>
      <c r="C2365" s="20">
        <v>0</v>
      </c>
      <c r="D2365" s="21" t="s">
        <v>148</v>
      </c>
      <c r="E2365" s="21">
        <v>21.672059460988994</v>
      </c>
      <c r="F2365" s="21">
        <v>22.432584629319695</v>
      </c>
      <c r="G2365" s="21">
        <v>23.93067662505835</v>
      </c>
      <c r="H2365" s="21">
        <v>22.907001865406475</v>
      </c>
    </row>
    <row r="2366" spans="1:8" x14ac:dyDescent="0.35">
      <c r="A2366" s="20" t="str">
        <f t="shared" si="9"/>
        <v>DISTRIBUCION VOLUMEN X CRITERIO (kg ó litros)Ternera Ing.100-200MIL</v>
      </c>
      <c r="B2366" s="20">
        <v>0</v>
      </c>
      <c r="C2366" s="20">
        <v>0</v>
      </c>
      <c r="D2366" s="21" t="s">
        <v>149</v>
      </c>
      <c r="E2366" s="21">
        <v>9.7657829838399941</v>
      </c>
      <c r="F2366" s="21">
        <v>9.869523232265454</v>
      </c>
      <c r="G2366" s="21">
        <v>11.404749990876244</v>
      </c>
      <c r="H2366" s="21">
        <v>9.9073246529738483</v>
      </c>
    </row>
    <row r="2367" spans="1:8" x14ac:dyDescent="0.35">
      <c r="A2367" s="20" t="str">
        <f t="shared" si="9"/>
        <v>DISTRIBUCION VOLUMEN X CRITERIO (kg ó litros)Ternera Ing.200-500MIL</v>
      </c>
      <c r="B2367" s="20">
        <v>0</v>
      </c>
      <c r="C2367" s="20">
        <v>0</v>
      </c>
      <c r="D2367" s="21" t="s">
        <v>150</v>
      </c>
      <c r="E2367" s="21">
        <v>11.789001784298589</v>
      </c>
      <c r="F2367" s="21">
        <v>13.090963960656588</v>
      </c>
      <c r="G2367" s="21">
        <v>12.212298634772742</v>
      </c>
      <c r="H2367" s="21">
        <v>13.187683448623556</v>
      </c>
    </row>
    <row r="2368" spans="1:8" x14ac:dyDescent="0.35">
      <c r="A2368" s="20" t="str">
        <f t="shared" si="9"/>
        <v>DISTRIBUCION VOLUMEN X CRITERIO (kg ó litros)Ternera Ing.&gt;500MIL</v>
      </c>
      <c r="B2368" s="20">
        <v>0</v>
      </c>
      <c r="C2368" s="20">
        <v>0</v>
      </c>
      <c r="D2368" s="21" t="s">
        <v>151</v>
      </c>
      <c r="E2368" s="21">
        <v>19.747294455968884</v>
      </c>
      <c r="F2368" s="21">
        <v>20.012417471025135</v>
      </c>
      <c r="G2368" s="21">
        <v>23.555009905833511</v>
      </c>
      <c r="H2368" s="21">
        <v>21.077874333389396</v>
      </c>
    </row>
    <row r="2369" spans="1:8" x14ac:dyDescent="0.35">
      <c r="A2369" s="20" t="str">
        <f t="shared" si="9"/>
        <v>DISTRIBUCION VOLUMEN X CRITERIO (kg ó litros)Ternera Ing.DE 15 A 19 AÑOS</v>
      </c>
      <c r="B2369" s="20">
        <v>0</v>
      </c>
      <c r="C2369" s="20">
        <v>0</v>
      </c>
      <c r="D2369" s="21" t="s">
        <v>152</v>
      </c>
      <c r="E2369" s="21">
        <v>3.9078699773981755</v>
      </c>
      <c r="F2369" s="21">
        <v>3.4463189514024584</v>
      </c>
      <c r="G2369" s="21">
        <v>2.9937926022702235</v>
      </c>
      <c r="H2369" s="21">
        <v>2.7016708332323578</v>
      </c>
    </row>
    <row r="2370" spans="1:8" x14ac:dyDescent="0.35">
      <c r="A2370" s="20" t="str">
        <f t="shared" si="9"/>
        <v>DISTRIBUCION VOLUMEN X CRITERIO (kg ó litros)Ternera Ing.DE 20 A 24 AÑOS</v>
      </c>
      <c r="B2370" s="20">
        <v>0</v>
      </c>
      <c r="C2370" s="20">
        <v>0</v>
      </c>
      <c r="D2370" s="21" t="s">
        <v>153</v>
      </c>
      <c r="E2370" s="21">
        <v>4.9408422026279766</v>
      </c>
      <c r="F2370" s="21">
        <v>4.5490771364300304</v>
      </c>
      <c r="G2370" s="21">
        <v>5.9113227140088087</v>
      </c>
      <c r="H2370" s="21">
        <v>5.2954732015764598</v>
      </c>
    </row>
    <row r="2371" spans="1:8" x14ac:dyDescent="0.35">
      <c r="A2371" s="20" t="str">
        <f t="shared" si="9"/>
        <v>DISTRIBUCION VOLUMEN X CRITERIO (kg ó litros)Ternera Ing.DE 25 A 34 AÑOS</v>
      </c>
      <c r="B2371" s="20">
        <v>0</v>
      </c>
      <c r="C2371" s="20">
        <v>0</v>
      </c>
      <c r="D2371" s="21" t="s">
        <v>154</v>
      </c>
      <c r="E2371" s="21">
        <v>14.463770570163131</v>
      </c>
      <c r="F2371" s="21">
        <v>13.752486837144243</v>
      </c>
      <c r="G2371" s="21">
        <v>14.90292730669697</v>
      </c>
      <c r="H2371" s="21">
        <v>13.92334665085848</v>
      </c>
    </row>
    <row r="2372" spans="1:8" x14ac:dyDescent="0.35">
      <c r="A2372" s="20" t="str">
        <f t="shared" si="9"/>
        <v>DISTRIBUCION VOLUMEN X CRITERIO (kg ó litros)Ternera Ing.DE 35 A 49 AÑOS</v>
      </c>
      <c r="B2372" s="20">
        <v>0</v>
      </c>
      <c r="C2372" s="20">
        <v>0</v>
      </c>
      <c r="D2372" s="21" t="s">
        <v>155</v>
      </c>
      <c r="E2372" s="21">
        <v>34.763583725156629</v>
      </c>
      <c r="F2372" s="21">
        <v>33.188797255000466</v>
      </c>
      <c r="G2372" s="21">
        <v>32.196889695019706</v>
      </c>
      <c r="H2372" s="21">
        <v>30.916312060576168</v>
      </c>
    </row>
    <row r="2373" spans="1:8" x14ac:dyDescent="0.35">
      <c r="A2373" s="20" t="str">
        <f t="shared" si="9"/>
        <v>DISTRIBUCION VOLUMEN X CRITERIO (kg ó litros)Ternera Ing.DE 50 A 59 AÑOS</v>
      </c>
      <c r="B2373" s="20">
        <v>0</v>
      </c>
      <c r="C2373" s="20">
        <v>0</v>
      </c>
      <c r="D2373" s="21" t="s">
        <v>156</v>
      </c>
      <c r="E2373" s="21">
        <v>22.869404677623205</v>
      </c>
      <c r="F2373" s="21">
        <v>23.6638642409509</v>
      </c>
      <c r="G2373" s="21">
        <v>25.062004918134555</v>
      </c>
      <c r="H2373" s="21">
        <v>25.222967108495464</v>
      </c>
    </row>
    <row r="2374" spans="1:8" x14ac:dyDescent="0.35">
      <c r="A2374" s="20" t="str">
        <f t="shared" si="9"/>
        <v>DISTRIBUCION VOLUMEN X CRITERIO (kg ó litros)Ternera Ing.DE 60 A 75 AÑOS</v>
      </c>
      <c r="B2374" s="20">
        <v>0</v>
      </c>
      <c r="C2374" s="20">
        <v>0</v>
      </c>
      <c r="D2374" s="21" t="s">
        <v>157</v>
      </c>
      <c r="E2374" s="21">
        <v>19.054532861600627</v>
      </c>
      <c r="F2374" s="21">
        <v>21.399456865016852</v>
      </c>
      <c r="G2374" s="21">
        <v>18.933070732473908</v>
      </c>
      <c r="H2374" s="21">
        <v>21.940226060883372</v>
      </c>
    </row>
    <row r="2375" spans="1:8" x14ac:dyDescent="0.35">
      <c r="A2375" s="20" t="str">
        <f t="shared" si="9"/>
        <v>DISTRIBUCION VOLUMEN X CRITERIO (kg ó litros)Ternera Ing.ALTA Y MEDIA ALTA</v>
      </c>
      <c r="B2375" s="20">
        <v>0</v>
      </c>
      <c r="C2375" s="20">
        <v>0</v>
      </c>
      <c r="D2375" s="21" t="s">
        <v>158</v>
      </c>
      <c r="E2375" s="21">
        <v>26.762736986992024</v>
      </c>
      <c r="F2375" s="21">
        <v>28.242369143978141</v>
      </c>
      <c r="G2375" s="21">
        <v>24.306115524318756</v>
      </c>
      <c r="H2375" s="21">
        <v>27.469966861218133</v>
      </c>
    </row>
    <row r="2376" spans="1:8" x14ac:dyDescent="0.35">
      <c r="A2376" s="20" t="str">
        <f t="shared" si="9"/>
        <v>DISTRIBUCION VOLUMEN X CRITERIO (kg ó litros)Ternera Ing.MEDIA</v>
      </c>
      <c r="B2376" s="20">
        <v>0</v>
      </c>
      <c r="C2376" s="20">
        <v>0</v>
      </c>
      <c r="D2376" s="21" t="s">
        <v>159</v>
      </c>
      <c r="E2376" s="21">
        <v>33.312864122465612</v>
      </c>
      <c r="F2376" s="21">
        <v>31.566768073259631</v>
      </c>
      <c r="G2376" s="21">
        <v>32.04428081256237</v>
      </c>
      <c r="H2376" s="21">
        <v>31.057376537446572</v>
      </c>
    </row>
    <row r="2377" spans="1:8" x14ac:dyDescent="0.35">
      <c r="A2377" s="20" t="str">
        <f t="shared" si="9"/>
        <v>DISTRIBUCION VOLUMEN X CRITERIO (kg ó litros)Ternera Ing.MEDIA BAJA</v>
      </c>
      <c r="B2377" s="20">
        <v>0</v>
      </c>
      <c r="C2377" s="20">
        <v>0</v>
      </c>
      <c r="D2377" s="21" t="s">
        <v>160</v>
      </c>
      <c r="E2377" s="21">
        <v>21.271873152894081</v>
      </c>
      <c r="F2377" s="21">
        <v>22.433645336719842</v>
      </c>
      <c r="G2377" s="21">
        <v>25.842934741450446</v>
      </c>
      <c r="H2377" s="21">
        <v>24.301979545271514</v>
      </c>
    </row>
    <row r="2378" spans="1:8" x14ac:dyDescent="0.35">
      <c r="A2378" s="20" t="str">
        <f t="shared" si="9"/>
        <v>DISTRIBUCION VOLUMEN X CRITERIO (kg ó litros)Ternera Ing.BAJA</v>
      </c>
      <c r="B2378" s="20">
        <v>0</v>
      </c>
      <c r="C2378" s="20">
        <v>0</v>
      </c>
      <c r="D2378" s="21" t="s">
        <v>161</v>
      </c>
      <c r="E2378" s="21">
        <v>18.652528303657423</v>
      </c>
      <c r="F2378" s="21">
        <v>17.757219869572303</v>
      </c>
      <c r="G2378" s="21">
        <v>17.806677847959335</v>
      </c>
      <c r="H2378" s="21">
        <v>17.170672778502972</v>
      </c>
    </row>
    <row r="2379" spans="1:8" x14ac:dyDescent="0.35">
      <c r="A2379" s="20" t="str">
        <f t="shared" si="9"/>
        <v>DISTRIBUCION VOLUMEN X CRITERIO (kg ó litros)Ternera Ing.HOMBRE</v>
      </c>
      <c r="B2379" s="20">
        <v>0</v>
      </c>
      <c r="C2379" s="20">
        <v>0</v>
      </c>
      <c r="D2379" s="21" t="s">
        <v>162</v>
      </c>
      <c r="E2379" s="21">
        <v>49.581728976025119</v>
      </c>
      <c r="F2379" s="21">
        <v>49.79166952218457</v>
      </c>
      <c r="G2379" s="21">
        <v>47.268827156446967</v>
      </c>
      <c r="H2379" s="21">
        <v>49.948311835362063</v>
      </c>
    </row>
    <row r="2380" spans="1:8" x14ac:dyDescent="0.35">
      <c r="A2380" s="20" t="str">
        <f t="shared" si="9"/>
        <v>DISTRIBUCION VOLUMEN X CRITERIO (kg ó litros)Ternera Ing.MUJER</v>
      </c>
      <c r="B2380" s="20">
        <v>0</v>
      </c>
      <c r="C2380" s="20">
        <v>0</v>
      </c>
      <c r="D2380" s="21" t="s">
        <v>163</v>
      </c>
      <c r="E2380" s="21">
        <v>50.418269993123353</v>
      </c>
      <c r="F2380" s="21">
        <v>50.208332930208876</v>
      </c>
      <c r="G2380" s="21">
        <v>52.731181806746385</v>
      </c>
      <c r="H2380" s="21">
        <v>50.051684713389058</v>
      </c>
    </row>
    <row r="2381" spans="1:8" x14ac:dyDescent="0.35">
      <c r="A2381" s="20" t="str">
        <f>$B$2265&amp;$C$2381&amp;D2381</f>
        <v>DISTRIBUCION VOLUMEN X CRITERIO (kg ó litros)Pollo Ing.T.ESPAÑA</v>
      </c>
      <c r="B2381" s="20">
        <v>0</v>
      </c>
      <c r="C2381" s="20" t="s">
        <v>50</v>
      </c>
      <c r="D2381" s="21" t="s">
        <v>135</v>
      </c>
      <c r="E2381" s="21">
        <v>100</v>
      </c>
      <c r="F2381" s="21">
        <v>100</v>
      </c>
      <c r="G2381" s="21">
        <v>100</v>
      </c>
      <c r="H2381" s="21">
        <v>100</v>
      </c>
    </row>
    <row r="2382" spans="1:8" x14ac:dyDescent="0.35">
      <c r="A2382" s="20" t="str">
        <f t="shared" ref="A2382:A2409" si="10">$B$2265&amp;$C$2381&amp;D2382</f>
        <v>DISTRIBUCION VOLUMEN X CRITERIO (kg ó litros)Pollo Ing.BCN AM</v>
      </c>
      <c r="B2382" s="20">
        <v>0</v>
      </c>
      <c r="C2382" s="20">
        <v>0</v>
      </c>
      <c r="D2382" s="21" t="s">
        <v>136</v>
      </c>
      <c r="E2382" s="21">
        <v>11.68658521967823</v>
      </c>
      <c r="F2382" s="21">
        <v>11.746443250484832</v>
      </c>
      <c r="G2382" s="21">
        <v>9.455725234526799</v>
      </c>
      <c r="H2382" s="21">
        <v>8.8712490201519536</v>
      </c>
    </row>
    <row r="2383" spans="1:8" x14ac:dyDescent="0.35">
      <c r="A2383" s="20" t="str">
        <f t="shared" si="10"/>
        <v>DISTRIBUCION VOLUMEN X CRITERIO (kg ó litros)Pollo Ing.REST.CAT ARAGON</v>
      </c>
      <c r="B2383" s="20">
        <v>0</v>
      </c>
      <c r="C2383" s="20">
        <v>0</v>
      </c>
      <c r="D2383" s="21" t="s">
        <v>137</v>
      </c>
      <c r="E2383" s="21">
        <v>11.058406657667506</v>
      </c>
      <c r="F2383" s="21">
        <v>10.275464729765064</v>
      </c>
      <c r="G2383" s="21">
        <v>7.9091575965007763</v>
      </c>
      <c r="H2383" s="21">
        <v>10.783670025633068</v>
      </c>
    </row>
    <row r="2384" spans="1:8" x14ac:dyDescent="0.35">
      <c r="A2384" s="20" t="str">
        <f t="shared" si="10"/>
        <v>DISTRIBUCION VOLUMEN X CRITERIO (kg ó litros)Pollo Ing.LEVANTE</v>
      </c>
      <c r="B2384" s="20">
        <v>0</v>
      </c>
      <c r="C2384" s="20">
        <v>0</v>
      </c>
      <c r="D2384" s="21" t="s">
        <v>138</v>
      </c>
      <c r="E2384" s="21">
        <v>14.632685462879452</v>
      </c>
      <c r="F2384" s="21">
        <v>15.820249335216952</v>
      </c>
      <c r="G2384" s="21">
        <v>16.120616610150655</v>
      </c>
      <c r="H2384" s="21">
        <v>16.796116862793788</v>
      </c>
    </row>
    <row r="2385" spans="1:8" x14ac:dyDescent="0.35">
      <c r="A2385" s="20" t="str">
        <f t="shared" si="10"/>
        <v>DISTRIBUCION VOLUMEN X CRITERIO (kg ó litros)Pollo Ing.ANDALUCIA</v>
      </c>
      <c r="B2385" s="20">
        <v>0</v>
      </c>
      <c r="C2385" s="20">
        <v>0</v>
      </c>
      <c r="D2385" s="21" t="s">
        <v>139</v>
      </c>
      <c r="E2385" s="21">
        <v>23.807431729046112</v>
      </c>
      <c r="F2385" s="21">
        <v>21.230391338335</v>
      </c>
      <c r="G2385" s="21">
        <v>22.504205818304069</v>
      </c>
      <c r="H2385" s="21">
        <v>20.604289704196603</v>
      </c>
    </row>
    <row r="2386" spans="1:8" x14ac:dyDescent="0.35">
      <c r="A2386" s="20" t="str">
        <f t="shared" si="10"/>
        <v>DISTRIBUCION VOLUMEN X CRITERIO (kg ó litros)Pollo Ing.MDD AM</v>
      </c>
      <c r="B2386" s="20">
        <v>0</v>
      </c>
      <c r="C2386" s="20">
        <v>0</v>
      </c>
      <c r="D2386" s="21" t="s">
        <v>140</v>
      </c>
      <c r="E2386" s="21">
        <v>17.733844546786777</v>
      </c>
      <c r="F2386" s="21">
        <v>17.936585120527017</v>
      </c>
      <c r="G2386" s="21">
        <v>19.62457754663799</v>
      </c>
      <c r="H2386" s="21">
        <v>19.823385306874048</v>
      </c>
    </row>
    <row r="2387" spans="1:8" x14ac:dyDescent="0.35">
      <c r="A2387" s="20" t="str">
        <f t="shared" si="10"/>
        <v>DISTRIBUCION VOLUMEN X CRITERIO (kg ó litros)Pollo Ing.RTO CENTRO</v>
      </c>
      <c r="B2387" s="20">
        <v>0</v>
      </c>
      <c r="C2387" s="20">
        <v>0</v>
      </c>
      <c r="D2387" s="21" t="s">
        <v>141</v>
      </c>
      <c r="E2387" s="21">
        <v>7.5870477854327403</v>
      </c>
      <c r="F2387" s="21">
        <v>8.9535550379158479</v>
      </c>
      <c r="G2387" s="21">
        <v>10.665081157096987</v>
      </c>
      <c r="H2387" s="21">
        <v>9.7809454164173246</v>
      </c>
    </row>
    <row r="2388" spans="1:8" x14ac:dyDescent="0.35">
      <c r="A2388" s="20" t="str">
        <f t="shared" si="10"/>
        <v>DISTRIBUCION VOLUMEN X CRITERIO (kg ó litros)Pollo Ing.NORTE-CENTRO</v>
      </c>
      <c r="B2388" s="20">
        <v>0</v>
      </c>
      <c r="C2388" s="20">
        <v>0</v>
      </c>
      <c r="D2388" s="21" t="s">
        <v>142</v>
      </c>
      <c r="E2388" s="21">
        <v>5.7694174588866094</v>
      </c>
      <c r="F2388" s="21">
        <v>6.5306833615203255</v>
      </c>
      <c r="G2388" s="21">
        <v>6.7064290670712801</v>
      </c>
      <c r="H2388" s="21">
        <v>7.6024382207723322</v>
      </c>
    </row>
    <row r="2389" spans="1:8" x14ac:dyDescent="0.35">
      <c r="A2389" s="20" t="str">
        <f t="shared" si="10"/>
        <v>DISTRIBUCION VOLUMEN X CRITERIO (kg ó litros)Pollo Ing.NOROESTE</v>
      </c>
      <c r="B2389" s="20">
        <v>0</v>
      </c>
      <c r="C2389" s="20">
        <v>0</v>
      </c>
      <c r="D2389" s="21" t="s">
        <v>143</v>
      </c>
      <c r="E2389" s="21">
        <v>7.7245779513409332</v>
      </c>
      <c r="F2389" s="21">
        <v>7.5066326397332697</v>
      </c>
      <c r="G2389" s="21">
        <v>7.0142120652921633</v>
      </c>
      <c r="H2389" s="21">
        <v>5.7379080866691794</v>
      </c>
    </row>
    <row r="2390" spans="1:8" x14ac:dyDescent="0.35">
      <c r="A2390" s="20" t="str">
        <f t="shared" si="10"/>
        <v>DISTRIBUCION VOLUMEN X CRITERIO (kg ó litros)Pollo Ing.&lt;2MIL</v>
      </c>
      <c r="B2390" s="20">
        <v>0</v>
      </c>
      <c r="C2390" s="20">
        <v>0</v>
      </c>
      <c r="D2390" s="21" t="s">
        <v>144</v>
      </c>
      <c r="E2390" s="21">
        <v>3.129695199857887</v>
      </c>
      <c r="F2390" s="21">
        <v>3.7304038279212186</v>
      </c>
      <c r="G2390" s="21">
        <v>3.5809236922204368</v>
      </c>
      <c r="H2390" s="21">
        <v>3.1601126849049823</v>
      </c>
    </row>
    <row r="2391" spans="1:8" x14ac:dyDescent="0.35">
      <c r="A2391" s="20" t="str">
        <f t="shared" si="10"/>
        <v>DISTRIBUCION VOLUMEN X CRITERIO (kg ó litros)Pollo Ing.2-5MIL</v>
      </c>
      <c r="B2391" s="20">
        <v>0</v>
      </c>
      <c r="C2391" s="20">
        <v>0</v>
      </c>
      <c r="D2391" s="21" t="s">
        <v>145</v>
      </c>
      <c r="E2391" s="21">
        <v>7.1721997832753095</v>
      </c>
      <c r="F2391" s="21">
        <v>6.1753246328026385</v>
      </c>
      <c r="G2391" s="21">
        <v>4.5682718898799912</v>
      </c>
      <c r="H2391" s="21">
        <v>6.4232077017634417</v>
      </c>
    </row>
    <row r="2392" spans="1:8" x14ac:dyDescent="0.35">
      <c r="A2392" s="20" t="str">
        <f t="shared" si="10"/>
        <v>DISTRIBUCION VOLUMEN X CRITERIO (kg ó litros)Pollo Ing.5-10MIL</v>
      </c>
      <c r="B2392" s="20">
        <v>0</v>
      </c>
      <c r="C2392" s="20">
        <v>0</v>
      </c>
      <c r="D2392" s="21" t="s">
        <v>146</v>
      </c>
      <c r="E2392" s="21">
        <v>6.605087063329222</v>
      </c>
      <c r="F2392" s="21">
        <v>7.4056697085344512</v>
      </c>
      <c r="G2392" s="21">
        <v>5.7087576951934897</v>
      </c>
      <c r="H2392" s="21">
        <v>6.6329676790081598</v>
      </c>
    </row>
    <row r="2393" spans="1:8" x14ac:dyDescent="0.35">
      <c r="A2393" s="20" t="str">
        <f t="shared" si="10"/>
        <v>DISTRIBUCION VOLUMEN X CRITERIO (kg ó litros)Pollo Ing.10-30MIL</v>
      </c>
      <c r="B2393" s="20">
        <v>0</v>
      </c>
      <c r="C2393" s="20">
        <v>0</v>
      </c>
      <c r="D2393" s="21" t="s">
        <v>147</v>
      </c>
      <c r="E2393" s="21">
        <v>20.600641183375377</v>
      </c>
      <c r="F2393" s="21">
        <v>17.376831560108272</v>
      </c>
      <c r="G2393" s="21">
        <v>18.775097719157767</v>
      </c>
      <c r="H2393" s="21">
        <v>18.417705602066107</v>
      </c>
    </row>
    <row r="2394" spans="1:8" x14ac:dyDescent="0.35">
      <c r="A2394" s="20" t="str">
        <f t="shared" si="10"/>
        <v>DISTRIBUCION VOLUMEN X CRITERIO (kg ó litros)Pollo Ing.30-100MIL</v>
      </c>
      <c r="B2394" s="20">
        <v>0</v>
      </c>
      <c r="C2394" s="20">
        <v>0</v>
      </c>
      <c r="D2394" s="21" t="s">
        <v>148</v>
      </c>
      <c r="E2394" s="21">
        <v>20.987929133927185</v>
      </c>
      <c r="F2394" s="21">
        <v>23.735882260809632</v>
      </c>
      <c r="G2394" s="21">
        <v>23.062470600132464</v>
      </c>
      <c r="H2394" s="21">
        <v>22.479000980874485</v>
      </c>
    </row>
    <row r="2395" spans="1:8" x14ac:dyDescent="0.35">
      <c r="A2395" s="20" t="str">
        <f t="shared" si="10"/>
        <v>DISTRIBUCION VOLUMEN X CRITERIO (kg ó litros)Pollo Ing.100-200MIL</v>
      </c>
      <c r="B2395" s="20">
        <v>0</v>
      </c>
      <c r="C2395" s="20">
        <v>0</v>
      </c>
      <c r="D2395" s="21" t="s">
        <v>149</v>
      </c>
      <c r="E2395" s="21">
        <v>9.4591915592585849</v>
      </c>
      <c r="F2395" s="21">
        <v>8.631345654602276</v>
      </c>
      <c r="G2395" s="21">
        <v>10.729354643222694</v>
      </c>
      <c r="H2395" s="21">
        <v>9.8309681802397026</v>
      </c>
    </row>
    <row r="2396" spans="1:8" x14ac:dyDescent="0.35">
      <c r="A2396" s="20" t="str">
        <f t="shared" si="10"/>
        <v>DISTRIBUCION VOLUMEN X CRITERIO (kg ó litros)Pollo Ing.200-500MIL</v>
      </c>
      <c r="B2396" s="20">
        <v>0</v>
      </c>
      <c r="C2396" s="20">
        <v>0</v>
      </c>
      <c r="D2396" s="21" t="s">
        <v>150</v>
      </c>
      <c r="E2396" s="21">
        <v>13.736694251708695</v>
      </c>
      <c r="F2396" s="21">
        <v>15.382743714392724</v>
      </c>
      <c r="G2396" s="21">
        <v>13.47092454299548</v>
      </c>
      <c r="H2396" s="21">
        <v>15.179039228813371</v>
      </c>
    </row>
    <row r="2397" spans="1:8" x14ac:dyDescent="0.35">
      <c r="A2397" s="20" t="str">
        <f t="shared" si="10"/>
        <v>DISTRIBUCION VOLUMEN X CRITERIO (kg ó litros)Pollo Ing.&gt;500MIL</v>
      </c>
      <c r="B2397" s="20">
        <v>0</v>
      </c>
      <c r="C2397" s="20">
        <v>0</v>
      </c>
      <c r="D2397" s="21" t="s">
        <v>151</v>
      </c>
      <c r="E2397" s="21">
        <v>18.308558479364727</v>
      </c>
      <c r="F2397" s="21">
        <v>17.56180296904391</v>
      </c>
      <c r="G2397" s="21">
        <v>20.10420521697419</v>
      </c>
      <c r="H2397" s="21">
        <v>17.87699597976005</v>
      </c>
    </row>
    <row r="2398" spans="1:8" x14ac:dyDescent="0.35">
      <c r="A2398" s="20" t="str">
        <f t="shared" si="10"/>
        <v>DISTRIBUCION VOLUMEN X CRITERIO (kg ó litros)Pollo Ing.DE 15 A 19 AÑOS</v>
      </c>
      <c r="B2398" s="20">
        <v>0</v>
      </c>
      <c r="C2398" s="20">
        <v>0</v>
      </c>
      <c r="D2398" s="21" t="s">
        <v>152</v>
      </c>
      <c r="E2398" s="21">
        <v>5.3171552696358422</v>
      </c>
      <c r="F2398" s="21">
        <v>4.5707962577693007</v>
      </c>
      <c r="G2398" s="21">
        <v>3.5276257941033422</v>
      </c>
      <c r="H2398" s="21">
        <v>5.3388429503098571</v>
      </c>
    </row>
    <row r="2399" spans="1:8" x14ac:dyDescent="0.35">
      <c r="A2399" s="20" t="str">
        <f t="shared" si="10"/>
        <v>DISTRIBUCION VOLUMEN X CRITERIO (kg ó litros)Pollo Ing.DE 20 A 24 AÑOS</v>
      </c>
      <c r="B2399" s="20">
        <v>0</v>
      </c>
      <c r="C2399" s="20">
        <v>0</v>
      </c>
      <c r="D2399" s="21" t="s">
        <v>153</v>
      </c>
      <c r="E2399" s="21">
        <v>6.3423863758298245</v>
      </c>
      <c r="F2399" s="21">
        <v>5.433397848626548</v>
      </c>
      <c r="G2399" s="21">
        <v>5.6148100038383308</v>
      </c>
      <c r="H2399" s="21">
        <v>5.6847606050046489</v>
      </c>
    </row>
    <row r="2400" spans="1:8" x14ac:dyDescent="0.35">
      <c r="A2400" s="20" t="str">
        <f t="shared" si="10"/>
        <v>DISTRIBUCION VOLUMEN X CRITERIO (kg ó litros)Pollo Ing.DE 25 A 34 AÑOS</v>
      </c>
      <c r="B2400" s="20">
        <v>0</v>
      </c>
      <c r="C2400" s="20">
        <v>0</v>
      </c>
      <c r="D2400" s="21" t="s">
        <v>154</v>
      </c>
      <c r="E2400" s="21">
        <v>15.91557646875791</v>
      </c>
      <c r="F2400" s="21">
        <v>14.748007179355707</v>
      </c>
      <c r="G2400" s="21">
        <v>15.651406449899499</v>
      </c>
      <c r="H2400" s="21">
        <v>15.889869649052638</v>
      </c>
    </row>
    <row r="2401" spans="1:8" x14ac:dyDescent="0.35">
      <c r="A2401" s="20" t="str">
        <f t="shared" si="10"/>
        <v>DISTRIBUCION VOLUMEN X CRITERIO (kg ó litros)Pollo Ing.DE 35 A 49 AÑOS</v>
      </c>
      <c r="B2401" s="20">
        <v>0</v>
      </c>
      <c r="C2401" s="20">
        <v>0</v>
      </c>
      <c r="D2401" s="21" t="s">
        <v>155</v>
      </c>
      <c r="E2401" s="21">
        <v>38.231760420470323</v>
      </c>
      <c r="F2401" s="21">
        <v>37.894274406386209</v>
      </c>
      <c r="G2401" s="21">
        <v>38.384124245064108</v>
      </c>
      <c r="H2401" s="21">
        <v>33.442560163929421</v>
      </c>
    </row>
    <row r="2402" spans="1:8" x14ac:dyDescent="0.35">
      <c r="A2402" s="20" t="str">
        <f t="shared" si="10"/>
        <v>DISTRIBUCION VOLUMEN X CRITERIO (kg ó litros)Pollo Ing.DE 50 A 59 AÑOS</v>
      </c>
      <c r="B2402" s="20">
        <v>0</v>
      </c>
      <c r="C2402" s="20">
        <v>0</v>
      </c>
      <c r="D2402" s="21" t="s">
        <v>156</v>
      </c>
      <c r="E2402" s="21">
        <v>20.322854478610829</v>
      </c>
      <c r="F2402" s="21">
        <v>21.67555167284338</v>
      </c>
      <c r="G2402" s="21">
        <v>22.703750552220324</v>
      </c>
      <c r="H2402" s="21">
        <v>23.875314669597973</v>
      </c>
    </row>
    <row r="2403" spans="1:8" x14ac:dyDescent="0.35">
      <c r="A2403" s="20" t="str">
        <f t="shared" si="10"/>
        <v>DISTRIBUCION VOLUMEN X CRITERIO (kg ó litros)Pollo Ing.DE 60 A 75 AÑOS</v>
      </c>
      <c r="B2403" s="20">
        <v>0</v>
      </c>
      <c r="C2403" s="20">
        <v>0</v>
      </c>
      <c r="D2403" s="21" t="s">
        <v>157</v>
      </c>
      <c r="E2403" s="21">
        <v>13.870264418282192</v>
      </c>
      <c r="F2403" s="21">
        <v>15.677974932737868</v>
      </c>
      <c r="G2403" s="21">
        <v>14.118296084210618</v>
      </c>
      <c r="H2403" s="21">
        <v>15.768653976495617</v>
      </c>
    </row>
    <row r="2404" spans="1:8" x14ac:dyDescent="0.35">
      <c r="A2404" s="20" t="str">
        <f t="shared" si="10"/>
        <v>DISTRIBUCION VOLUMEN X CRITERIO (kg ó litros)Pollo Ing.ALTA Y MEDIA ALTA</v>
      </c>
      <c r="B2404" s="20">
        <v>0</v>
      </c>
      <c r="C2404" s="20">
        <v>0</v>
      </c>
      <c r="D2404" s="21" t="s">
        <v>158</v>
      </c>
      <c r="E2404" s="21">
        <v>23.971989450762749</v>
      </c>
      <c r="F2404" s="21">
        <v>23.417487383125653</v>
      </c>
      <c r="G2404" s="21">
        <v>20.975343969013885</v>
      </c>
      <c r="H2404" s="21">
        <v>24.882974478145865</v>
      </c>
    </row>
    <row r="2405" spans="1:8" x14ac:dyDescent="0.35">
      <c r="A2405" s="20" t="str">
        <f t="shared" si="10"/>
        <v>DISTRIBUCION VOLUMEN X CRITERIO (kg ó litros)Pollo Ing.MEDIA</v>
      </c>
      <c r="B2405" s="20">
        <v>0</v>
      </c>
      <c r="C2405" s="20">
        <v>0</v>
      </c>
      <c r="D2405" s="21" t="s">
        <v>159</v>
      </c>
      <c r="E2405" s="21">
        <v>31.391940360547487</v>
      </c>
      <c r="F2405" s="21">
        <v>31.467887547016531</v>
      </c>
      <c r="G2405" s="21">
        <v>32.765905147611903</v>
      </c>
      <c r="H2405" s="21">
        <v>29.578712270136659</v>
      </c>
    </row>
    <row r="2406" spans="1:8" x14ac:dyDescent="0.35">
      <c r="A2406" s="20" t="str">
        <f t="shared" si="10"/>
        <v>DISTRIBUCION VOLUMEN X CRITERIO (kg ó litros)Pollo Ing.MEDIA BAJA</v>
      </c>
      <c r="B2406" s="20">
        <v>0</v>
      </c>
      <c r="C2406" s="20">
        <v>0</v>
      </c>
      <c r="D2406" s="21" t="s">
        <v>160</v>
      </c>
      <c r="E2406" s="21">
        <v>23.105928121700646</v>
      </c>
      <c r="F2406" s="21">
        <v>24.087903534218384</v>
      </c>
      <c r="G2406" s="21">
        <v>25.47025994635781</v>
      </c>
      <c r="H2406" s="21">
        <v>23.024390565261211</v>
      </c>
    </row>
    <row r="2407" spans="1:8" x14ac:dyDescent="0.35">
      <c r="A2407" s="20" t="str">
        <f t="shared" si="10"/>
        <v>DISTRIBUCION VOLUMEN X CRITERIO (kg ó litros)Pollo Ing.BAJA</v>
      </c>
      <c r="B2407" s="20">
        <v>0</v>
      </c>
      <c r="C2407" s="20">
        <v>0</v>
      </c>
      <c r="D2407" s="21" t="s">
        <v>161</v>
      </c>
      <c r="E2407" s="21">
        <v>21.530139495983434</v>
      </c>
      <c r="F2407" s="21">
        <v>21.02672597770573</v>
      </c>
      <c r="G2407" s="21">
        <v>20.78849875069891</v>
      </c>
      <c r="H2407" s="21">
        <v>22.51392647564608</v>
      </c>
    </row>
    <row r="2408" spans="1:8" x14ac:dyDescent="0.35">
      <c r="A2408" s="20" t="str">
        <f t="shared" si="10"/>
        <v>DISTRIBUCION VOLUMEN X CRITERIO (kg ó litros)Pollo Ing.HOMBRE</v>
      </c>
      <c r="B2408" s="20">
        <v>0</v>
      </c>
      <c r="C2408" s="20">
        <v>0</v>
      </c>
      <c r="D2408" s="21" t="s">
        <v>162</v>
      </c>
      <c r="E2408" s="21">
        <v>42.934098587479681</v>
      </c>
      <c r="F2408" s="21">
        <v>43.054560074908679</v>
      </c>
      <c r="G2408" s="21">
        <v>40.46876438810574</v>
      </c>
      <c r="H2408" s="21">
        <v>41.142554426609699</v>
      </c>
    </row>
    <row r="2409" spans="1:8" x14ac:dyDescent="0.35">
      <c r="A2409" s="20" t="str">
        <f t="shared" si="10"/>
        <v>DISTRIBUCION VOLUMEN X CRITERIO (kg ó litros)Pollo Ing.MUJER</v>
      </c>
      <c r="B2409" s="20">
        <v>0</v>
      </c>
      <c r="C2409" s="20">
        <v>0</v>
      </c>
      <c r="D2409" s="21" t="s">
        <v>163</v>
      </c>
      <c r="E2409" s="21">
        <v>57.065894412458839</v>
      </c>
      <c r="F2409" s="21">
        <v>56.945447012858189</v>
      </c>
      <c r="G2409" s="21">
        <v>59.531245987860437</v>
      </c>
      <c r="H2409" s="21">
        <v>58.857455047169339</v>
      </c>
    </row>
    <row r="2410" spans="1:8" x14ac:dyDescent="0.35">
      <c r="A2410" s="20" t="str">
        <f>$B$2265&amp;$C$2410&amp;D2410</f>
        <v>DISTRIBUCION VOLUMEN X CRITERIO (kg ó litros)Porcino Ing.T.ESPAÑA</v>
      </c>
      <c r="B2410" s="20">
        <v>0</v>
      </c>
      <c r="C2410" s="20" t="s">
        <v>51</v>
      </c>
      <c r="D2410" s="21" t="s">
        <v>135</v>
      </c>
      <c r="E2410" s="21">
        <v>100</v>
      </c>
      <c r="F2410" s="21">
        <v>100</v>
      </c>
      <c r="G2410" s="21">
        <v>100</v>
      </c>
      <c r="H2410" s="21">
        <v>100</v>
      </c>
    </row>
    <row r="2411" spans="1:8" x14ac:dyDescent="0.35">
      <c r="A2411" s="20" t="str">
        <f t="shared" ref="A2411:A2438" si="11">$B$2265&amp;$C$2410&amp;D2411</f>
        <v>DISTRIBUCION VOLUMEN X CRITERIO (kg ó litros)Porcino Ing.BCN AM</v>
      </c>
      <c r="B2411" s="20">
        <v>0</v>
      </c>
      <c r="C2411" s="20">
        <v>0</v>
      </c>
      <c r="D2411" s="21" t="s">
        <v>136</v>
      </c>
      <c r="E2411" s="21">
        <v>8.9719912511803237</v>
      </c>
      <c r="F2411" s="21">
        <v>10.668367914103992</v>
      </c>
      <c r="G2411" s="21">
        <v>8.7448593867715694</v>
      </c>
      <c r="H2411" s="21">
        <v>9.9104632244378301</v>
      </c>
    </row>
    <row r="2412" spans="1:8" x14ac:dyDescent="0.35">
      <c r="A2412" s="20" t="str">
        <f t="shared" si="11"/>
        <v>DISTRIBUCION VOLUMEN X CRITERIO (kg ó litros)Porcino Ing.REST.CAT ARAGON</v>
      </c>
      <c r="B2412" s="20">
        <v>0</v>
      </c>
      <c r="C2412" s="20">
        <v>0</v>
      </c>
      <c r="D2412" s="21" t="s">
        <v>137</v>
      </c>
      <c r="E2412" s="21">
        <v>16.696768386221741</v>
      </c>
      <c r="F2412" s="21">
        <v>12.560322191186756</v>
      </c>
      <c r="G2412" s="21">
        <v>11.383193624573696</v>
      </c>
      <c r="H2412" s="21">
        <v>9.125732246270255</v>
      </c>
    </row>
    <row r="2413" spans="1:8" x14ac:dyDescent="0.35">
      <c r="A2413" s="20" t="str">
        <f t="shared" si="11"/>
        <v>DISTRIBUCION VOLUMEN X CRITERIO (kg ó litros)Porcino Ing.LEVANTE</v>
      </c>
      <c r="B2413" s="20">
        <v>0</v>
      </c>
      <c r="C2413" s="20">
        <v>0</v>
      </c>
      <c r="D2413" s="21" t="s">
        <v>138</v>
      </c>
      <c r="E2413" s="21">
        <v>15.497222527689376</v>
      </c>
      <c r="F2413" s="21">
        <v>12.578745933421063</v>
      </c>
      <c r="G2413" s="21">
        <v>15.97547034007504</v>
      </c>
      <c r="H2413" s="21">
        <v>16.679145570599641</v>
      </c>
    </row>
    <row r="2414" spans="1:8" x14ac:dyDescent="0.35">
      <c r="A2414" s="20" t="str">
        <f t="shared" si="11"/>
        <v>DISTRIBUCION VOLUMEN X CRITERIO (kg ó litros)Porcino Ing.ANDALUCIA</v>
      </c>
      <c r="B2414" s="20">
        <v>0</v>
      </c>
      <c r="C2414" s="20">
        <v>0</v>
      </c>
      <c r="D2414" s="21" t="s">
        <v>139</v>
      </c>
      <c r="E2414" s="21">
        <v>25.216512829652064</v>
      </c>
      <c r="F2414" s="21">
        <v>28.141051965787661</v>
      </c>
      <c r="G2414" s="21">
        <v>27.813134538185125</v>
      </c>
      <c r="H2414" s="21">
        <v>28.242470872619236</v>
      </c>
    </row>
    <row r="2415" spans="1:8" x14ac:dyDescent="0.35">
      <c r="A2415" s="20" t="str">
        <f t="shared" si="11"/>
        <v>DISTRIBUCION VOLUMEN X CRITERIO (kg ó litros)Porcino Ing.MDD AM</v>
      </c>
      <c r="B2415" s="20">
        <v>0</v>
      </c>
      <c r="C2415" s="20">
        <v>0</v>
      </c>
      <c r="D2415" s="21" t="s">
        <v>140</v>
      </c>
      <c r="E2415" s="21">
        <v>11.586781854069471</v>
      </c>
      <c r="F2415" s="21">
        <v>12.421244999137619</v>
      </c>
      <c r="G2415" s="21">
        <v>14.586671470063022</v>
      </c>
      <c r="H2415" s="21">
        <v>13.09995635589935</v>
      </c>
    </row>
    <row r="2416" spans="1:8" x14ac:dyDescent="0.35">
      <c r="A2416" s="20" t="str">
        <f t="shared" si="11"/>
        <v>DISTRIBUCION VOLUMEN X CRITERIO (kg ó litros)Porcino Ing.RTO CENTRO</v>
      </c>
      <c r="B2416" s="20">
        <v>0</v>
      </c>
      <c r="C2416" s="20">
        <v>0</v>
      </c>
      <c r="D2416" s="21" t="s">
        <v>141</v>
      </c>
      <c r="E2416" s="21">
        <v>6.4232811998539336</v>
      </c>
      <c r="F2416" s="21">
        <v>7.0593032406173259</v>
      </c>
      <c r="G2416" s="21">
        <v>7.3445862067794812</v>
      </c>
      <c r="H2416" s="21">
        <v>7.451893930695479</v>
      </c>
    </row>
    <row r="2417" spans="1:8" x14ac:dyDescent="0.35">
      <c r="A2417" s="20" t="str">
        <f t="shared" si="11"/>
        <v>DISTRIBUCION VOLUMEN X CRITERIO (kg ó litros)Porcino Ing.NORTE-CENTRO</v>
      </c>
      <c r="B2417" s="20">
        <v>0</v>
      </c>
      <c r="C2417" s="20">
        <v>0</v>
      </c>
      <c r="D2417" s="21" t="s">
        <v>142</v>
      </c>
      <c r="E2417" s="21">
        <v>6.0983512682579937</v>
      </c>
      <c r="F2417" s="21">
        <v>6.4591735787932398</v>
      </c>
      <c r="G2417" s="21">
        <v>6.2983654188899978</v>
      </c>
      <c r="H2417" s="21">
        <v>8.4442040571082941</v>
      </c>
    </row>
    <row r="2418" spans="1:8" x14ac:dyDescent="0.35">
      <c r="A2418" s="20" t="str">
        <f t="shared" si="11"/>
        <v>DISTRIBUCION VOLUMEN X CRITERIO (kg ó litros)Porcino Ing.NOROESTE</v>
      </c>
      <c r="B2418" s="20">
        <v>0</v>
      </c>
      <c r="C2418" s="20">
        <v>0</v>
      </c>
      <c r="D2418" s="21" t="s">
        <v>143</v>
      </c>
      <c r="E2418" s="21">
        <v>9.5090895046483848</v>
      </c>
      <c r="F2418" s="21">
        <v>10.111788174482442</v>
      </c>
      <c r="G2418" s="21">
        <v>7.8537248117293483</v>
      </c>
      <c r="H2418" s="21">
        <v>7.0461428981205065</v>
      </c>
    </row>
    <row r="2419" spans="1:8" x14ac:dyDescent="0.35">
      <c r="A2419" s="20" t="str">
        <f t="shared" si="11"/>
        <v>DISTRIBUCION VOLUMEN X CRITERIO (kg ó litros)Porcino Ing.&lt;2MIL</v>
      </c>
      <c r="B2419" s="20">
        <v>0</v>
      </c>
      <c r="C2419" s="20">
        <v>0</v>
      </c>
      <c r="D2419" s="21" t="s">
        <v>144</v>
      </c>
      <c r="E2419" s="21">
        <v>3.6985375061064971</v>
      </c>
      <c r="F2419" s="21">
        <v>4.9285806460160568</v>
      </c>
      <c r="G2419" s="21">
        <v>5.3784406984942068</v>
      </c>
      <c r="H2419" s="21">
        <v>2.777936570220898</v>
      </c>
    </row>
    <row r="2420" spans="1:8" x14ac:dyDescent="0.35">
      <c r="A2420" s="20" t="str">
        <f t="shared" si="11"/>
        <v>DISTRIBUCION VOLUMEN X CRITERIO (kg ó litros)Porcino Ing.2-5MIL</v>
      </c>
      <c r="B2420" s="20">
        <v>0</v>
      </c>
      <c r="C2420" s="20">
        <v>0</v>
      </c>
      <c r="D2420" s="21" t="s">
        <v>145</v>
      </c>
      <c r="E2420" s="21">
        <v>10.696165613461783</v>
      </c>
      <c r="F2420" s="21">
        <v>7.0291214850310411</v>
      </c>
      <c r="G2420" s="21">
        <v>4.7864500622894921</v>
      </c>
      <c r="H2420" s="21">
        <v>5.7853141914415955</v>
      </c>
    </row>
    <row r="2421" spans="1:8" x14ac:dyDescent="0.35">
      <c r="A2421" s="20" t="str">
        <f t="shared" si="11"/>
        <v>DISTRIBUCION VOLUMEN X CRITERIO (kg ó litros)Porcino Ing.5-10MIL</v>
      </c>
      <c r="B2421" s="20">
        <v>0</v>
      </c>
      <c r="C2421" s="20">
        <v>0</v>
      </c>
      <c r="D2421" s="21" t="s">
        <v>146</v>
      </c>
      <c r="E2421" s="21">
        <v>7.8781429416213911</v>
      </c>
      <c r="F2421" s="21">
        <v>8.0572565629152155</v>
      </c>
      <c r="G2421" s="21">
        <v>5.5474515543816425</v>
      </c>
      <c r="H2421" s="21">
        <v>10.648639917813361</v>
      </c>
    </row>
    <row r="2422" spans="1:8" x14ac:dyDescent="0.35">
      <c r="A2422" s="20" t="str">
        <f t="shared" si="11"/>
        <v>DISTRIBUCION VOLUMEN X CRITERIO (kg ó litros)Porcino Ing.10-30MIL</v>
      </c>
      <c r="B2422" s="20">
        <v>0</v>
      </c>
      <c r="C2422" s="20">
        <v>0</v>
      </c>
      <c r="D2422" s="21" t="s">
        <v>147</v>
      </c>
      <c r="E2422" s="21">
        <v>22.239605245303249</v>
      </c>
      <c r="F2422" s="21">
        <v>19.07540537309389</v>
      </c>
      <c r="G2422" s="21">
        <v>21.582757015219958</v>
      </c>
      <c r="H2422" s="21">
        <v>21.100779166167438</v>
      </c>
    </row>
    <row r="2423" spans="1:8" x14ac:dyDescent="0.35">
      <c r="A2423" s="20" t="str">
        <f t="shared" si="11"/>
        <v>DISTRIBUCION VOLUMEN X CRITERIO (kg ó litros)Porcino Ing.30-100MIL</v>
      </c>
      <c r="B2423" s="20">
        <v>0</v>
      </c>
      <c r="C2423" s="20">
        <v>0</v>
      </c>
      <c r="D2423" s="21" t="s">
        <v>148</v>
      </c>
      <c r="E2423" s="21">
        <v>21.012580657429762</v>
      </c>
      <c r="F2423" s="21">
        <v>22.33244619031521</v>
      </c>
      <c r="G2423" s="21">
        <v>19.511508754904401</v>
      </c>
      <c r="H2423" s="21">
        <v>19.126320357018653</v>
      </c>
    </row>
    <row r="2424" spans="1:8" x14ac:dyDescent="0.35">
      <c r="A2424" s="20" t="str">
        <f t="shared" si="11"/>
        <v>DISTRIBUCION VOLUMEN X CRITERIO (kg ó litros)Porcino Ing.100-200MIL</v>
      </c>
      <c r="B2424" s="20">
        <v>0</v>
      </c>
      <c r="C2424" s="20">
        <v>0</v>
      </c>
      <c r="D2424" s="21" t="s">
        <v>149</v>
      </c>
      <c r="E2424" s="21">
        <v>8.9951807827862709</v>
      </c>
      <c r="F2424" s="21">
        <v>9.553774546069004</v>
      </c>
      <c r="G2424" s="21">
        <v>11.100376833171484</v>
      </c>
      <c r="H2424" s="21">
        <v>10.856532316408313</v>
      </c>
    </row>
    <row r="2425" spans="1:8" x14ac:dyDescent="0.35">
      <c r="A2425" s="20" t="str">
        <f t="shared" si="11"/>
        <v>DISTRIBUCION VOLUMEN X CRITERIO (kg ó litros)Porcino Ing.200-500MIL</v>
      </c>
      <c r="B2425" s="20">
        <v>0</v>
      </c>
      <c r="C2425" s="20">
        <v>0</v>
      </c>
      <c r="D2425" s="21" t="s">
        <v>150</v>
      </c>
      <c r="E2425" s="21">
        <v>11.640849567107223</v>
      </c>
      <c r="F2425" s="21">
        <v>13.874087733315163</v>
      </c>
      <c r="G2425" s="21">
        <v>13.71567386146333</v>
      </c>
      <c r="H2425" s="21">
        <v>11.785330700180225</v>
      </c>
    </row>
    <row r="2426" spans="1:8" x14ac:dyDescent="0.35">
      <c r="A2426" s="20" t="str">
        <f t="shared" si="11"/>
        <v>DISTRIBUCION VOLUMEN X CRITERIO (kg ó litros)Porcino Ing.&gt;500MIL</v>
      </c>
      <c r="B2426" s="20">
        <v>0</v>
      </c>
      <c r="C2426" s="20">
        <v>0</v>
      </c>
      <c r="D2426" s="21" t="s">
        <v>151</v>
      </c>
      <c r="E2426" s="21">
        <v>13.838935733081748</v>
      </c>
      <c r="F2426" s="21">
        <v>15.149326702824528</v>
      </c>
      <c r="G2426" s="21">
        <v>18.377346049120742</v>
      </c>
      <c r="H2426" s="21">
        <v>17.919151155911901</v>
      </c>
    </row>
    <row r="2427" spans="1:8" x14ac:dyDescent="0.35">
      <c r="A2427" s="20" t="str">
        <f t="shared" si="11"/>
        <v>DISTRIBUCION VOLUMEN X CRITERIO (kg ó litros)Porcino Ing.DE 15 A 19 AÑOS</v>
      </c>
      <c r="B2427" s="20">
        <v>0</v>
      </c>
      <c r="C2427" s="20">
        <v>0</v>
      </c>
      <c r="D2427" s="21" t="s">
        <v>152</v>
      </c>
      <c r="E2427" s="21">
        <v>2.1770876068852436</v>
      </c>
      <c r="F2427" s="21">
        <v>0</v>
      </c>
      <c r="G2427" s="21">
        <v>0</v>
      </c>
      <c r="H2427" s="21">
        <v>0</v>
      </c>
    </row>
    <row r="2428" spans="1:8" x14ac:dyDescent="0.35">
      <c r="A2428" s="20" t="str">
        <f t="shared" si="11"/>
        <v>DISTRIBUCION VOLUMEN X CRITERIO (kg ó litros)Porcino Ing.DE 20 A 24 AÑOS</v>
      </c>
      <c r="B2428" s="20">
        <v>0</v>
      </c>
      <c r="C2428" s="20">
        <v>0</v>
      </c>
      <c r="D2428" s="21" t="s">
        <v>153</v>
      </c>
      <c r="E2428" s="21">
        <v>3.904345103630638</v>
      </c>
      <c r="F2428" s="21">
        <v>2.9571251120125366</v>
      </c>
      <c r="G2428" s="21">
        <v>3.4222116394288085</v>
      </c>
      <c r="H2428" s="21">
        <v>3.3075449038742035</v>
      </c>
    </row>
    <row r="2429" spans="1:8" x14ac:dyDescent="0.35">
      <c r="A2429" s="20" t="str">
        <f t="shared" si="11"/>
        <v>DISTRIBUCION VOLUMEN X CRITERIO (kg ó litros)Porcino Ing.DE 25 A 34 AÑOS</v>
      </c>
      <c r="B2429" s="20">
        <v>0</v>
      </c>
      <c r="C2429" s="20">
        <v>0</v>
      </c>
      <c r="D2429" s="21" t="s">
        <v>154</v>
      </c>
      <c r="E2429" s="21">
        <v>11.847005799965816</v>
      </c>
      <c r="F2429" s="21">
        <v>10.57220782895013</v>
      </c>
      <c r="G2429" s="21">
        <v>11.66315059103162</v>
      </c>
      <c r="H2429" s="21">
        <v>9.1835084873913111</v>
      </c>
    </row>
    <row r="2430" spans="1:8" x14ac:dyDescent="0.35">
      <c r="A2430" s="20" t="str">
        <f t="shared" si="11"/>
        <v>DISTRIBUCION VOLUMEN X CRITERIO (kg ó litros)Porcino Ing.DE 35 A 49 AÑOS</v>
      </c>
      <c r="B2430" s="20">
        <v>0</v>
      </c>
      <c r="C2430" s="20">
        <v>0</v>
      </c>
      <c r="D2430" s="21" t="s">
        <v>155</v>
      </c>
      <c r="E2430" s="21">
        <v>29.658069040227019</v>
      </c>
      <c r="F2430" s="21">
        <v>30.696756839149341</v>
      </c>
      <c r="G2430" s="21">
        <v>28.679342742622175</v>
      </c>
      <c r="H2430" s="21">
        <v>25.179941252665909</v>
      </c>
    </row>
    <row r="2431" spans="1:8" x14ac:dyDescent="0.35">
      <c r="A2431" s="20" t="str">
        <f t="shared" si="11"/>
        <v>DISTRIBUCION VOLUMEN X CRITERIO (kg ó litros)Porcino Ing.DE 50 A 59 AÑOS</v>
      </c>
      <c r="B2431" s="20">
        <v>0</v>
      </c>
      <c r="C2431" s="20">
        <v>0</v>
      </c>
      <c r="D2431" s="21" t="s">
        <v>156</v>
      </c>
      <c r="E2431" s="21">
        <v>24.348932984038608</v>
      </c>
      <c r="F2431" s="21">
        <v>26.494128248284284</v>
      </c>
      <c r="G2431" s="21">
        <v>24.654136149925669</v>
      </c>
      <c r="H2431" s="21">
        <v>26.425866427971162</v>
      </c>
    </row>
    <row r="2432" spans="1:8" x14ac:dyDescent="0.35">
      <c r="A2432" s="20" t="str">
        <f t="shared" si="11"/>
        <v>DISTRIBUCION VOLUMEN X CRITERIO (kg ó litros)Porcino Ing.DE 60 A 75 AÑOS</v>
      </c>
      <c r="B2432" s="20">
        <v>0</v>
      </c>
      <c r="C2432" s="20">
        <v>0</v>
      </c>
      <c r="D2432" s="21" t="s">
        <v>157</v>
      </c>
      <c r="E2432" s="21">
        <v>28.064556952465452</v>
      </c>
      <c r="F2432" s="21">
        <v>27.408813396666233</v>
      </c>
      <c r="G2432" s="21">
        <v>29.837264909871962</v>
      </c>
      <c r="H2432" s="21">
        <v>34.2883365107188</v>
      </c>
    </row>
    <row r="2433" spans="1:8" x14ac:dyDescent="0.35">
      <c r="A2433" s="20" t="str">
        <f t="shared" si="11"/>
        <v>DISTRIBUCION VOLUMEN X CRITERIO (kg ó litros)Porcino Ing.ALTA Y MEDIA ALTA</v>
      </c>
      <c r="B2433" s="20">
        <v>0</v>
      </c>
      <c r="C2433" s="20">
        <v>0</v>
      </c>
      <c r="D2433" s="21" t="s">
        <v>158</v>
      </c>
      <c r="E2433" s="21">
        <v>25.875965170378517</v>
      </c>
      <c r="F2433" s="21">
        <v>28.973878845131253</v>
      </c>
      <c r="G2433" s="21">
        <v>26.880090805064683</v>
      </c>
      <c r="H2433" s="21">
        <v>30.540583361873573</v>
      </c>
    </row>
    <row r="2434" spans="1:8" x14ac:dyDescent="0.35">
      <c r="A2434" s="20" t="str">
        <f t="shared" si="11"/>
        <v>DISTRIBUCION VOLUMEN X CRITERIO (kg ó litros)Porcino Ing.MEDIA</v>
      </c>
      <c r="B2434" s="20">
        <v>0</v>
      </c>
      <c r="C2434" s="20">
        <v>0</v>
      </c>
      <c r="D2434" s="21" t="s">
        <v>159</v>
      </c>
      <c r="E2434" s="21">
        <v>35.05401016936068</v>
      </c>
      <c r="F2434" s="21">
        <v>31.645785224601237</v>
      </c>
      <c r="G2434" s="21">
        <v>34.921999772851713</v>
      </c>
      <c r="H2434" s="21">
        <v>32.27523284002045</v>
      </c>
    </row>
    <row r="2435" spans="1:8" x14ac:dyDescent="0.35">
      <c r="A2435" s="20" t="str">
        <f t="shared" si="11"/>
        <v>DISTRIBUCION VOLUMEN X CRITERIO (kg ó litros)Porcino Ing.MEDIA BAJA</v>
      </c>
      <c r="B2435" s="20">
        <v>0</v>
      </c>
      <c r="C2435" s="20">
        <v>0</v>
      </c>
      <c r="D2435" s="21" t="s">
        <v>160</v>
      </c>
      <c r="E2435" s="21">
        <v>21.681727499036757</v>
      </c>
      <c r="F2435" s="21">
        <v>25.220039686700286</v>
      </c>
      <c r="G2435" s="21">
        <v>23.516705727472392</v>
      </c>
      <c r="H2435" s="21">
        <v>21.954653447077984</v>
      </c>
    </row>
    <row r="2436" spans="1:8" x14ac:dyDescent="0.35">
      <c r="A2436" s="20" t="str">
        <f t="shared" si="11"/>
        <v>DISTRIBUCION VOLUMEN X CRITERIO (kg ó litros)Porcino Ing.BAJA</v>
      </c>
      <c r="B2436" s="20">
        <v>0</v>
      </c>
      <c r="C2436" s="20">
        <v>0</v>
      </c>
      <c r="D2436" s="21" t="s">
        <v>161</v>
      </c>
      <c r="E2436" s="21">
        <v>17.388294671997173</v>
      </c>
      <c r="F2436" s="21">
        <v>14.160294816768085</v>
      </c>
      <c r="G2436" s="21">
        <v>14.681202266489606</v>
      </c>
      <c r="H2436" s="21">
        <v>15.229540744037989</v>
      </c>
    </row>
    <row r="2437" spans="1:8" x14ac:dyDescent="0.35">
      <c r="A2437" s="20" t="str">
        <f t="shared" si="11"/>
        <v>DISTRIBUCION VOLUMEN X CRITERIO (kg ó litros)Porcino Ing.HOMBRE</v>
      </c>
      <c r="B2437" s="20">
        <v>0</v>
      </c>
      <c r="C2437" s="20">
        <v>0</v>
      </c>
      <c r="D2437" s="21" t="s">
        <v>162</v>
      </c>
      <c r="E2437" s="21">
        <v>57.298149582711055</v>
      </c>
      <c r="F2437" s="21">
        <v>53.599100799200315</v>
      </c>
      <c r="G2437" s="21">
        <v>54.830552444151714</v>
      </c>
      <c r="H2437" s="21">
        <v>56.222559597944546</v>
      </c>
    </row>
    <row r="2438" spans="1:8" x14ac:dyDescent="0.35">
      <c r="A2438" s="20" t="str">
        <f t="shared" si="11"/>
        <v>DISTRIBUCION VOLUMEN X CRITERIO (kg ó litros)Porcino Ing.MUJER</v>
      </c>
      <c r="B2438" s="20">
        <v>0</v>
      </c>
      <c r="C2438" s="20">
        <v>0</v>
      </c>
      <c r="D2438" s="21" t="s">
        <v>163</v>
      </c>
      <c r="E2438" s="21">
        <v>42.701854454966046</v>
      </c>
      <c r="F2438" s="21">
        <v>46.400898896917816</v>
      </c>
      <c r="G2438" s="21">
        <v>45.169441126331627</v>
      </c>
      <c r="H2438" s="21">
        <v>43.777446529825426</v>
      </c>
    </row>
    <row r="2439" spans="1:8" x14ac:dyDescent="0.35">
      <c r="A2439" s="20" t="str">
        <f>$B$2265&amp;$C$2439&amp;D2439</f>
        <v>DISTRIBUCION VOLUMEN X CRITERIO (kg ó litros)Ovino Ing.T.ESPAÑA</v>
      </c>
      <c r="B2439" s="20">
        <v>0</v>
      </c>
      <c r="C2439" s="20" t="s">
        <v>52</v>
      </c>
      <c r="D2439" s="21" t="s">
        <v>135</v>
      </c>
      <c r="E2439" s="21">
        <v>100</v>
      </c>
      <c r="F2439" s="21">
        <v>100</v>
      </c>
      <c r="G2439" s="21">
        <v>100</v>
      </c>
      <c r="H2439" s="21">
        <v>100</v>
      </c>
    </row>
    <row r="2440" spans="1:8" x14ac:dyDescent="0.35">
      <c r="A2440" s="20" t="str">
        <f t="shared" ref="A2440:A2467" si="12">$B$2265&amp;$C$2439&amp;D2440</f>
        <v>DISTRIBUCION VOLUMEN X CRITERIO (kg ó litros)Ovino Ing.BCN AM</v>
      </c>
      <c r="B2440" s="20">
        <v>0</v>
      </c>
      <c r="C2440" s="20">
        <v>0</v>
      </c>
      <c r="D2440" s="21" t="s">
        <v>136</v>
      </c>
      <c r="E2440" s="21">
        <v>9.4696595042634719</v>
      </c>
      <c r="F2440" s="21">
        <v>11.321408241137517</v>
      </c>
      <c r="G2440" s="21">
        <v>0</v>
      </c>
      <c r="H2440" s="21">
        <v>9.7918564860845123</v>
      </c>
    </row>
    <row r="2441" spans="1:8" x14ac:dyDescent="0.35">
      <c r="A2441" s="20" t="str">
        <f t="shared" si="12"/>
        <v>DISTRIBUCION VOLUMEN X CRITERIO (kg ó litros)Ovino Ing.REST.CAT ARAGON</v>
      </c>
      <c r="B2441" s="20">
        <v>0</v>
      </c>
      <c r="C2441" s="20">
        <v>0</v>
      </c>
      <c r="D2441" s="21" t="s">
        <v>137</v>
      </c>
      <c r="E2441" s="21">
        <v>34.52579669598331</v>
      </c>
      <c r="F2441" s="21">
        <v>22.832155075252246</v>
      </c>
      <c r="G2441" s="21">
        <v>19.130945681415877</v>
      </c>
      <c r="H2441" s="21">
        <v>20.129159157703569</v>
      </c>
    </row>
    <row r="2442" spans="1:8" x14ac:dyDescent="0.35">
      <c r="A2442" s="20" t="str">
        <f t="shared" si="12"/>
        <v>DISTRIBUCION VOLUMEN X CRITERIO (kg ó litros)Ovino Ing.LEVANTE</v>
      </c>
      <c r="B2442" s="20">
        <v>0</v>
      </c>
      <c r="C2442" s="20">
        <v>0</v>
      </c>
      <c r="D2442" s="21" t="s">
        <v>138</v>
      </c>
      <c r="E2442" s="21">
        <v>20.290245827155928</v>
      </c>
      <c r="F2442" s="21">
        <v>16.52856356022928</v>
      </c>
      <c r="G2442" s="21">
        <v>16.566045082804422</v>
      </c>
      <c r="H2442" s="21">
        <v>15.06867132835078</v>
      </c>
    </row>
    <row r="2443" spans="1:8" x14ac:dyDescent="0.35">
      <c r="A2443" s="20" t="str">
        <f t="shared" si="12"/>
        <v>DISTRIBUCION VOLUMEN X CRITERIO (kg ó litros)Ovino Ing.ANDALUCIA</v>
      </c>
      <c r="B2443" s="20">
        <v>0</v>
      </c>
      <c r="C2443" s="20">
        <v>0</v>
      </c>
      <c r="D2443" s="21" t="s">
        <v>139</v>
      </c>
      <c r="E2443" s="21">
        <v>4.9174095761938519</v>
      </c>
      <c r="F2443" s="21">
        <v>4.9391516149368693</v>
      </c>
      <c r="G2443" s="21">
        <v>7.6528333217535645</v>
      </c>
      <c r="H2443" s="21">
        <v>7.3970705327403339</v>
      </c>
    </row>
    <row r="2444" spans="1:8" x14ac:dyDescent="0.35">
      <c r="A2444" s="20" t="str">
        <f t="shared" si="12"/>
        <v>DISTRIBUCION VOLUMEN X CRITERIO (kg ó litros)Ovino Ing.MDD AM</v>
      </c>
      <c r="B2444" s="20">
        <v>0</v>
      </c>
      <c r="C2444" s="20">
        <v>0</v>
      </c>
      <c r="D2444" s="21" t="s">
        <v>140</v>
      </c>
      <c r="E2444" s="21">
        <v>14.564405913780909</v>
      </c>
      <c r="F2444" s="21">
        <v>14.727613978050849</v>
      </c>
      <c r="G2444" s="21">
        <v>14.670961756584273</v>
      </c>
      <c r="H2444" s="21">
        <v>19.534739633046282</v>
      </c>
    </row>
    <row r="2445" spans="1:8" x14ac:dyDescent="0.35">
      <c r="A2445" s="20" t="str">
        <f t="shared" si="12"/>
        <v>DISTRIBUCION VOLUMEN X CRITERIO (kg ó litros)Ovino Ing.RTO CENTRO</v>
      </c>
      <c r="B2445" s="20">
        <v>0</v>
      </c>
      <c r="C2445" s="20">
        <v>0</v>
      </c>
      <c r="D2445" s="21" t="s">
        <v>141</v>
      </c>
      <c r="E2445" s="21">
        <v>4.525093717906338</v>
      </c>
      <c r="F2445" s="21">
        <v>8.5172756972923125</v>
      </c>
      <c r="G2445" s="21">
        <v>8.6743555459005481</v>
      </c>
      <c r="H2445" s="21">
        <v>7.402184282849082</v>
      </c>
    </row>
    <row r="2446" spans="1:8" x14ac:dyDescent="0.35">
      <c r="A2446" s="20" t="str">
        <f t="shared" si="12"/>
        <v>DISTRIBUCION VOLUMEN X CRITERIO (kg ó litros)Ovino Ing.NORTE-CENTRO</v>
      </c>
      <c r="B2446" s="20">
        <v>0</v>
      </c>
      <c r="C2446" s="20">
        <v>0</v>
      </c>
      <c r="D2446" s="21" t="s">
        <v>142</v>
      </c>
      <c r="E2446" s="21">
        <v>6.3971883279539785</v>
      </c>
      <c r="F2446" s="21">
        <v>16.300788777922772</v>
      </c>
      <c r="G2446" s="21">
        <v>0</v>
      </c>
      <c r="H2446" s="21">
        <v>0</v>
      </c>
    </row>
    <row r="2447" spans="1:8" x14ac:dyDescent="0.35">
      <c r="A2447" s="20" t="str">
        <f t="shared" si="12"/>
        <v>DISTRIBUCION VOLUMEN X CRITERIO (kg ó litros)Ovino Ing.NOROESTE</v>
      </c>
      <c r="B2447" s="20">
        <v>0</v>
      </c>
      <c r="C2447" s="20">
        <v>0</v>
      </c>
      <c r="D2447" s="21" t="s">
        <v>143</v>
      </c>
      <c r="E2447" s="21">
        <v>5.3101974857873282</v>
      </c>
      <c r="F2447" s="21">
        <v>0</v>
      </c>
      <c r="G2447" s="21">
        <v>0</v>
      </c>
      <c r="H2447" s="21">
        <v>0</v>
      </c>
    </row>
    <row r="2448" spans="1:8" x14ac:dyDescent="0.35">
      <c r="A2448" s="20" t="str">
        <f t="shared" si="12"/>
        <v>DISTRIBUCION VOLUMEN X CRITERIO (kg ó litros)Ovino Ing.&lt;2MIL</v>
      </c>
      <c r="B2448" s="20">
        <v>0</v>
      </c>
      <c r="C2448" s="20">
        <v>0</v>
      </c>
      <c r="D2448" s="21" t="s">
        <v>144</v>
      </c>
      <c r="E2448" s="21">
        <v>0</v>
      </c>
      <c r="F2448" s="21">
        <v>0</v>
      </c>
      <c r="G2448" s="21">
        <v>0</v>
      </c>
      <c r="H2448" s="21">
        <v>0</v>
      </c>
    </row>
    <row r="2449" spans="1:8" x14ac:dyDescent="0.35">
      <c r="A2449" s="20" t="str">
        <f t="shared" si="12"/>
        <v>DISTRIBUCION VOLUMEN X CRITERIO (kg ó litros)Ovino Ing.2-5MIL</v>
      </c>
      <c r="B2449" s="20">
        <v>0</v>
      </c>
      <c r="C2449" s="20">
        <v>0</v>
      </c>
      <c r="D2449" s="21" t="s">
        <v>145</v>
      </c>
      <c r="E2449" s="21">
        <v>0</v>
      </c>
      <c r="F2449" s="21">
        <v>0</v>
      </c>
      <c r="G2449" s="21">
        <v>0</v>
      </c>
      <c r="H2449" s="21">
        <v>0</v>
      </c>
    </row>
    <row r="2450" spans="1:8" x14ac:dyDescent="0.35">
      <c r="A2450" s="20" t="str">
        <f t="shared" si="12"/>
        <v>DISTRIBUCION VOLUMEN X CRITERIO (kg ó litros)Ovino Ing.5-10MIL</v>
      </c>
      <c r="B2450" s="20">
        <v>0</v>
      </c>
      <c r="C2450" s="20">
        <v>0</v>
      </c>
      <c r="D2450" s="21" t="s">
        <v>146</v>
      </c>
      <c r="E2450" s="21">
        <v>0</v>
      </c>
      <c r="F2450" s="21">
        <v>0</v>
      </c>
      <c r="G2450" s="21">
        <v>0</v>
      </c>
      <c r="H2450" s="21">
        <v>0</v>
      </c>
    </row>
    <row r="2451" spans="1:8" x14ac:dyDescent="0.35">
      <c r="A2451" s="20" t="str">
        <f t="shared" si="12"/>
        <v>DISTRIBUCION VOLUMEN X CRITERIO (kg ó litros)Ovino Ing.10-30MIL</v>
      </c>
      <c r="B2451" s="20">
        <v>0</v>
      </c>
      <c r="C2451" s="20">
        <v>0</v>
      </c>
      <c r="D2451" s="21" t="s">
        <v>147</v>
      </c>
      <c r="E2451" s="21">
        <v>19.078879346846858</v>
      </c>
      <c r="F2451" s="21">
        <v>22.34055534870188</v>
      </c>
      <c r="G2451" s="21">
        <v>18.224716763921126</v>
      </c>
      <c r="H2451" s="21">
        <v>20.796227480926603</v>
      </c>
    </row>
    <row r="2452" spans="1:8" x14ac:dyDescent="0.35">
      <c r="A2452" s="20" t="str">
        <f t="shared" si="12"/>
        <v>DISTRIBUCION VOLUMEN X CRITERIO (kg ó litros)Ovino Ing.30-100MIL</v>
      </c>
      <c r="B2452" s="20">
        <v>0</v>
      </c>
      <c r="C2452" s="20">
        <v>0</v>
      </c>
      <c r="D2452" s="21" t="s">
        <v>148</v>
      </c>
      <c r="E2452" s="21">
        <v>9.1847905226145929</v>
      </c>
      <c r="F2452" s="21">
        <v>15.355928450842082</v>
      </c>
      <c r="G2452" s="21">
        <v>16.200255070009696</v>
      </c>
      <c r="H2452" s="21">
        <v>15.964139034192854</v>
      </c>
    </row>
    <row r="2453" spans="1:8" x14ac:dyDescent="0.35">
      <c r="A2453" s="20" t="str">
        <f t="shared" si="12"/>
        <v>DISTRIBUCION VOLUMEN X CRITERIO (kg ó litros)Ovino Ing.100-200MIL</v>
      </c>
      <c r="B2453" s="20">
        <v>0</v>
      </c>
      <c r="C2453" s="20">
        <v>0</v>
      </c>
      <c r="D2453" s="21" t="s">
        <v>149</v>
      </c>
      <c r="E2453" s="21">
        <v>6.7974080754036281</v>
      </c>
      <c r="F2453" s="21">
        <v>10.272287687500842</v>
      </c>
      <c r="G2453" s="21">
        <v>0</v>
      </c>
      <c r="H2453" s="21">
        <v>7.6303982701665012</v>
      </c>
    </row>
    <row r="2454" spans="1:8" x14ac:dyDescent="0.35">
      <c r="A2454" s="20" t="str">
        <f t="shared" si="12"/>
        <v>DISTRIBUCION VOLUMEN X CRITERIO (kg ó litros)Ovino Ing.200-500MIL</v>
      </c>
      <c r="B2454" s="20">
        <v>0</v>
      </c>
      <c r="C2454" s="20">
        <v>0</v>
      </c>
      <c r="D2454" s="21" t="s">
        <v>150</v>
      </c>
      <c r="E2454" s="21">
        <v>15.842412380416388</v>
      </c>
      <c r="F2454" s="21">
        <v>12.338449034661952</v>
      </c>
      <c r="G2454" s="21">
        <v>12.972495504772121</v>
      </c>
      <c r="H2454" s="21">
        <v>8.655771126944547</v>
      </c>
    </row>
    <row r="2455" spans="1:8" x14ac:dyDescent="0.35">
      <c r="A2455" s="20" t="str">
        <f t="shared" si="12"/>
        <v>DISTRIBUCION VOLUMEN X CRITERIO (kg ó litros)Ovino Ing.&gt;500MIL</v>
      </c>
      <c r="B2455" s="20">
        <v>0</v>
      </c>
      <c r="C2455" s="20">
        <v>0</v>
      </c>
      <c r="D2455" s="21" t="s">
        <v>151</v>
      </c>
      <c r="E2455" s="21">
        <v>18.275495132537518</v>
      </c>
      <c r="F2455" s="21">
        <v>22.092353747029435</v>
      </c>
      <c r="G2455" s="21">
        <v>20.681751651412895</v>
      </c>
      <c r="H2455" s="21">
        <v>25.427918307475313</v>
      </c>
    </row>
    <row r="2456" spans="1:8" x14ac:dyDescent="0.35">
      <c r="A2456" s="20" t="str">
        <f t="shared" si="12"/>
        <v>DISTRIBUCION VOLUMEN X CRITERIO (kg ó litros)Ovino Ing.DE 15 A 19 AÑOS</v>
      </c>
      <c r="B2456" s="20">
        <v>0</v>
      </c>
      <c r="C2456" s="20">
        <v>0</v>
      </c>
      <c r="D2456" s="21" t="s">
        <v>152</v>
      </c>
      <c r="E2456" s="21">
        <v>0</v>
      </c>
      <c r="F2456" s="21">
        <v>0</v>
      </c>
      <c r="G2456" s="21">
        <v>0</v>
      </c>
      <c r="H2456" s="21">
        <v>0</v>
      </c>
    </row>
    <row r="2457" spans="1:8" x14ac:dyDescent="0.35">
      <c r="A2457" s="20" t="str">
        <f t="shared" si="12"/>
        <v>DISTRIBUCION VOLUMEN X CRITERIO (kg ó litros)Ovino Ing.DE 20 A 24 AÑOS</v>
      </c>
      <c r="B2457" s="20">
        <v>0</v>
      </c>
      <c r="C2457" s="20">
        <v>0</v>
      </c>
      <c r="D2457" s="21" t="s">
        <v>153</v>
      </c>
      <c r="E2457" s="21">
        <v>0</v>
      </c>
      <c r="F2457" s="21">
        <v>0</v>
      </c>
      <c r="G2457" s="21">
        <v>0</v>
      </c>
      <c r="H2457" s="21">
        <v>0</v>
      </c>
    </row>
    <row r="2458" spans="1:8" x14ac:dyDescent="0.35">
      <c r="A2458" s="20" t="str">
        <f t="shared" si="12"/>
        <v>DISTRIBUCION VOLUMEN X CRITERIO (kg ó litros)Ovino Ing.DE 25 A 34 AÑOS</v>
      </c>
      <c r="B2458" s="20">
        <v>0</v>
      </c>
      <c r="C2458" s="20">
        <v>0</v>
      </c>
      <c r="D2458" s="21" t="s">
        <v>154</v>
      </c>
      <c r="E2458" s="21">
        <v>3.8091183309115713</v>
      </c>
      <c r="F2458" s="21">
        <v>5.6132010584255312</v>
      </c>
      <c r="G2458" s="21">
        <v>4.9587820629677593</v>
      </c>
      <c r="H2458" s="21">
        <v>4.6868442174456852</v>
      </c>
    </row>
    <row r="2459" spans="1:8" x14ac:dyDescent="0.35">
      <c r="A2459" s="20" t="str">
        <f t="shared" si="12"/>
        <v>DISTRIBUCION VOLUMEN X CRITERIO (kg ó litros)Ovino Ing.DE 35 A 49 AÑOS</v>
      </c>
      <c r="B2459" s="20">
        <v>0</v>
      </c>
      <c r="C2459" s="20">
        <v>0</v>
      </c>
      <c r="D2459" s="21" t="s">
        <v>155</v>
      </c>
      <c r="E2459" s="21">
        <v>13.488677466308141</v>
      </c>
      <c r="F2459" s="21">
        <v>17.544723314734661</v>
      </c>
      <c r="G2459" s="21">
        <v>23.178429541626961</v>
      </c>
      <c r="H2459" s="21">
        <v>20.595931562403564</v>
      </c>
    </row>
    <row r="2460" spans="1:8" x14ac:dyDescent="0.35">
      <c r="A2460" s="20" t="str">
        <f t="shared" si="12"/>
        <v>DISTRIBUCION VOLUMEN X CRITERIO (kg ó litros)Ovino Ing.DE 50 A 59 AÑOS</v>
      </c>
      <c r="B2460" s="20">
        <v>0</v>
      </c>
      <c r="C2460" s="20">
        <v>0</v>
      </c>
      <c r="D2460" s="21" t="s">
        <v>156</v>
      </c>
      <c r="E2460" s="21">
        <v>30.415861747996825</v>
      </c>
      <c r="F2460" s="21">
        <v>28.272629041644503</v>
      </c>
      <c r="G2460" s="21">
        <v>26.66103439938194</v>
      </c>
      <c r="H2460" s="21">
        <v>24.344677797438802</v>
      </c>
    </row>
    <row r="2461" spans="1:8" x14ac:dyDescent="0.35">
      <c r="A2461" s="20" t="str">
        <f t="shared" si="12"/>
        <v>DISTRIBUCION VOLUMEN X CRITERIO (kg ó litros)Ovino Ing.DE 60 A 75 AÑOS</v>
      </c>
      <c r="B2461" s="20">
        <v>0</v>
      </c>
      <c r="C2461" s="20">
        <v>0</v>
      </c>
      <c r="D2461" s="21" t="s">
        <v>157</v>
      </c>
      <c r="E2461" s="21">
        <v>50.631804486857114</v>
      </c>
      <c r="F2461" s="21">
        <v>47.880809161772156</v>
      </c>
      <c r="G2461" s="21">
        <v>43.957142481728688</v>
      </c>
      <c r="H2461" s="21">
        <v>49.331360742576507</v>
      </c>
    </row>
    <row r="2462" spans="1:8" x14ac:dyDescent="0.35">
      <c r="A2462" s="20" t="str">
        <f t="shared" si="12"/>
        <v>DISTRIBUCION VOLUMEN X CRITERIO (kg ó litros)Ovino Ing.ALTA Y MEDIA ALTA</v>
      </c>
      <c r="B2462" s="20">
        <v>0</v>
      </c>
      <c r="C2462" s="20">
        <v>0</v>
      </c>
      <c r="D2462" s="21" t="s">
        <v>158</v>
      </c>
      <c r="E2462" s="21">
        <v>26.143403102331735</v>
      </c>
      <c r="F2462" s="21">
        <v>39.48883957893667</v>
      </c>
      <c r="G2462" s="21">
        <v>29.363113719378198</v>
      </c>
      <c r="H2462" s="21">
        <v>33.780430917521613</v>
      </c>
    </row>
    <row r="2463" spans="1:8" x14ac:dyDescent="0.35">
      <c r="A2463" s="20" t="str">
        <f t="shared" si="12"/>
        <v>DISTRIBUCION VOLUMEN X CRITERIO (kg ó litros)Ovino Ing.MEDIA</v>
      </c>
      <c r="B2463" s="20">
        <v>0</v>
      </c>
      <c r="C2463" s="20">
        <v>0</v>
      </c>
      <c r="D2463" s="21" t="s">
        <v>159</v>
      </c>
      <c r="E2463" s="21">
        <v>28.521696462218483</v>
      </c>
      <c r="F2463" s="21">
        <v>29.129181757161128</v>
      </c>
      <c r="G2463" s="21">
        <v>36.268197250639382</v>
      </c>
      <c r="H2463" s="21">
        <v>31.066321376382938</v>
      </c>
    </row>
    <row r="2464" spans="1:8" x14ac:dyDescent="0.35">
      <c r="A2464" s="20" t="str">
        <f t="shared" si="12"/>
        <v>DISTRIBUCION VOLUMEN X CRITERIO (kg ó litros)Ovino Ing.MEDIA BAJA</v>
      </c>
      <c r="B2464" s="20">
        <v>0</v>
      </c>
      <c r="C2464" s="20">
        <v>0</v>
      </c>
      <c r="D2464" s="21" t="s">
        <v>160</v>
      </c>
      <c r="E2464" s="21">
        <v>9.7534929415546472</v>
      </c>
      <c r="F2464" s="21">
        <v>18.581810814586753</v>
      </c>
      <c r="G2464" s="21">
        <v>21.407928880234213</v>
      </c>
      <c r="H2464" s="21">
        <v>26.55372746670842</v>
      </c>
    </row>
    <row r="2465" spans="1:8" x14ac:dyDescent="0.35">
      <c r="A2465" s="20" t="str">
        <f t="shared" si="12"/>
        <v>DISTRIBUCION VOLUMEN X CRITERIO (kg ó litros)Ovino Ing.BAJA</v>
      </c>
      <c r="B2465" s="20">
        <v>0</v>
      </c>
      <c r="C2465" s="20">
        <v>0</v>
      </c>
      <c r="D2465" s="21" t="s">
        <v>161</v>
      </c>
      <c r="E2465" s="21">
        <v>35.581409981231481</v>
      </c>
      <c r="F2465" s="21">
        <v>12.800170648618309</v>
      </c>
      <c r="G2465" s="21">
        <v>0</v>
      </c>
      <c r="H2465" s="21">
        <v>0</v>
      </c>
    </row>
    <row r="2466" spans="1:8" x14ac:dyDescent="0.35">
      <c r="A2466" s="20" t="str">
        <f t="shared" si="12"/>
        <v>DISTRIBUCION VOLUMEN X CRITERIO (kg ó litros)Ovino Ing.HOMBRE</v>
      </c>
      <c r="B2466" s="20">
        <v>0</v>
      </c>
      <c r="C2466" s="20">
        <v>0</v>
      </c>
      <c r="D2466" s="21" t="s">
        <v>162</v>
      </c>
      <c r="E2466" s="21">
        <v>62.809337180408399</v>
      </c>
      <c r="F2466" s="21">
        <v>58.390739877958083</v>
      </c>
      <c r="G2466" s="21">
        <v>61.730684305673634</v>
      </c>
      <c r="H2466" s="21">
        <v>58.223765975838049</v>
      </c>
    </row>
    <row r="2467" spans="1:8" x14ac:dyDescent="0.35">
      <c r="A2467" s="20" t="str">
        <f t="shared" si="12"/>
        <v>DISTRIBUCION VOLUMEN X CRITERIO (kg ó litros)Ovino Ing.MUJER</v>
      </c>
      <c r="B2467" s="20">
        <v>0</v>
      </c>
      <c r="C2467" s="20">
        <v>0</v>
      </c>
      <c r="D2467" s="21" t="s">
        <v>163</v>
      </c>
      <c r="E2467" s="21">
        <v>37.190660971811049</v>
      </c>
      <c r="F2467" s="21">
        <v>41.609254939846679</v>
      </c>
      <c r="G2467" s="21">
        <v>38.269317294905399</v>
      </c>
      <c r="H2467" s="21">
        <v>41.77620371473418</v>
      </c>
    </row>
    <row r="2468" spans="1:8" x14ac:dyDescent="0.35">
      <c r="A2468" s="20" t="str">
        <f>$B$2265&amp;$C$2468&amp;D2468</f>
        <v>DISTRIBUCION VOLUMEN X CRITERIO (kg ó litros)Resto Carne Ing.T.ESPAÑA</v>
      </c>
      <c r="B2468" s="20">
        <v>0</v>
      </c>
      <c r="C2468" s="20" t="s">
        <v>53</v>
      </c>
      <c r="D2468" s="21" t="s">
        <v>135</v>
      </c>
      <c r="E2468" s="21">
        <v>100</v>
      </c>
      <c r="F2468" s="21">
        <v>100</v>
      </c>
      <c r="G2468" s="21">
        <v>100</v>
      </c>
      <c r="H2468" s="21">
        <v>100</v>
      </c>
    </row>
    <row r="2469" spans="1:8" x14ac:dyDescent="0.35">
      <c r="A2469" s="20" t="str">
        <f t="shared" ref="A2469:A2496" si="13">$B$2265&amp;$C$2468&amp;D2469</f>
        <v>DISTRIBUCION VOLUMEN X CRITERIO (kg ó litros)Resto Carne Ing.BCN AM</v>
      </c>
      <c r="B2469" s="20">
        <v>0</v>
      </c>
      <c r="C2469" s="20">
        <v>0</v>
      </c>
      <c r="D2469" s="21" t="s">
        <v>136</v>
      </c>
      <c r="E2469" s="21">
        <v>9.9009263555462592</v>
      </c>
      <c r="F2469" s="21">
        <v>11.035140463412151</v>
      </c>
      <c r="G2469" s="21">
        <v>12.304153792594978</v>
      </c>
      <c r="H2469" s="21">
        <v>9.5355976254521337</v>
      </c>
    </row>
    <row r="2470" spans="1:8" x14ac:dyDescent="0.35">
      <c r="A2470" s="20" t="str">
        <f t="shared" si="13"/>
        <v>DISTRIBUCION VOLUMEN X CRITERIO (kg ó litros)Resto Carne Ing.REST.CAT ARAGON</v>
      </c>
      <c r="B2470" s="20">
        <v>0</v>
      </c>
      <c r="C2470" s="20">
        <v>0</v>
      </c>
      <c r="D2470" s="21" t="s">
        <v>137</v>
      </c>
      <c r="E2470" s="21">
        <v>25.69633704001857</v>
      </c>
      <c r="F2470" s="21">
        <v>14.983201706872714</v>
      </c>
      <c r="G2470" s="21">
        <v>13.454323106854543</v>
      </c>
      <c r="H2470" s="21">
        <v>15.552340537450467</v>
      </c>
    </row>
    <row r="2471" spans="1:8" x14ac:dyDescent="0.35">
      <c r="A2471" s="20" t="str">
        <f t="shared" si="13"/>
        <v>DISTRIBUCION VOLUMEN X CRITERIO (kg ó litros)Resto Carne Ing.LEVANTE</v>
      </c>
      <c r="B2471" s="20">
        <v>0</v>
      </c>
      <c r="C2471" s="20">
        <v>0</v>
      </c>
      <c r="D2471" s="21" t="s">
        <v>138</v>
      </c>
      <c r="E2471" s="21">
        <v>15.680015119781407</v>
      </c>
      <c r="F2471" s="21">
        <v>15.94568574981162</v>
      </c>
      <c r="G2471" s="21">
        <v>19.639780412457757</v>
      </c>
      <c r="H2471" s="21">
        <v>17.436801615713524</v>
      </c>
    </row>
    <row r="2472" spans="1:8" x14ac:dyDescent="0.35">
      <c r="A2472" s="20" t="str">
        <f t="shared" si="13"/>
        <v>DISTRIBUCION VOLUMEN X CRITERIO (kg ó litros)Resto Carne Ing.ANDALUCIA</v>
      </c>
      <c r="B2472" s="20">
        <v>0</v>
      </c>
      <c r="C2472" s="20">
        <v>0</v>
      </c>
      <c r="D2472" s="21" t="s">
        <v>139</v>
      </c>
      <c r="E2472" s="21">
        <v>12.986764662946701</v>
      </c>
      <c r="F2472" s="21">
        <v>13.777461100793037</v>
      </c>
      <c r="G2472" s="21">
        <v>13.811537540645515</v>
      </c>
      <c r="H2472" s="21">
        <v>13.98393158680234</v>
      </c>
    </row>
    <row r="2473" spans="1:8" x14ac:dyDescent="0.35">
      <c r="A2473" s="20" t="str">
        <f t="shared" si="13"/>
        <v>DISTRIBUCION VOLUMEN X CRITERIO (kg ó litros)Resto Carne Ing.MDD AM</v>
      </c>
      <c r="B2473" s="20">
        <v>0</v>
      </c>
      <c r="C2473" s="20">
        <v>0</v>
      </c>
      <c r="D2473" s="21" t="s">
        <v>140</v>
      </c>
      <c r="E2473" s="21">
        <v>15.666116503238095</v>
      </c>
      <c r="F2473" s="21">
        <v>18.085022280878402</v>
      </c>
      <c r="G2473" s="21">
        <v>17.724623148482397</v>
      </c>
      <c r="H2473" s="21">
        <v>16.995340033725995</v>
      </c>
    </row>
    <row r="2474" spans="1:8" x14ac:dyDescent="0.35">
      <c r="A2474" s="20" t="str">
        <f t="shared" si="13"/>
        <v>DISTRIBUCION VOLUMEN X CRITERIO (kg ó litros)Resto Carne Ing.RTO CENTRO</v>
      </c>
      <c r="B2474" s="20">
        <v>0</v>
      </c>
      <c r="C2474" s="20">
        <v>0</v>
      </c>
      <c r="D2474" s="21" t="s">
        <v>141</v>
      </c>
      <c r="E2474" s="21">
        <v>5.6330070210169847</v>
      </c>
      <c r="F2474" s="21">
        <v>7.2296108476289405</v>
      </c>
      <c r="G2474" s="21">
        <v>7.8434427597894096</v>
      </c>
      <c r="H2474" s="21">
        <v>8.2250336921761722</v>
      </c>
    </row>
    <row r="2475" spans="1:8" x14ac:dyDescent="0.35">
      <c r="A2475" s="20" t="str">
        <f t="shared" si="13"/>
        <v>DISTRIBUCION VOLUMEN X CRITERIO (kg ó litros)Resto Carne Ing.NORTE-CENTRO</v>
      </c>
      <c r="B2475" s="20">
        <v>0</v>
      </c>
      <c r="C2475" s="20">
        <v>0</v>
      </c>
      <c r="D2475" s="21" t="s">
        <v>142</v>
      </c>
      <c r="E2475" s="21">
        <v>5.4644848932104688</v>
      </c>
      <c r="F2475" s="21">
        <v>10.156279494388038</v>
      </c>
      <c r="G2475" s="21">
        <v>8.5792346177303127</v>
      </c>
      <c r="H2475" s="21">
        <v>11.704407545891597</v>
      </c>
    </row>
    <row r="2476" spans="1:8" x14ac:dyDescent="0.35">
      <c r="A2476" s="20" t="str">
        <f t="shared" si="13"/>
        <v>DISTRIBUCION VOLUMEN X CRITERIO (kg ó litros)Resto Carne Ing.NOROESTE</v>
      </c>
      <c r="B2476" s="20">
        <v>0</v>
      </c>
      <c r="C2476" s="20">
        <v>0</v>
      </c>
      <c r="D2476" s="21" t="s">
        <v>143</v>
      </c>
      <c r="E2476" s="21">
        <v>8.9723409431580006</v>
      </c>
      <c r="F2476" s="21">
        <v>8.787598541012434</v>
      </c>
      <c r="G2476" s="21">
        <v>6.6429129789715473</v>
      </c>
      <c r="H2476" s="21">
        <v>6.5665440430795075</v>
      </c>
    </row>
    <row r="2477" spans="1:8" x14ac:dyDescent="0.35">
      <c r="A2477" s="20" t="str">
        <f t="shared" si="13"/>
        <v>DISTRIBUCION VOLUMEN X CRITERIO (kg ó litros)Resto Carne Ing.&lt;2MIL</v>
      </c>
      <c r="B2477" s="20">
        <v>0</v>
      </c>
      <c r="C2477" s="20">
        <v>0</v>
      </c>
      <c r="D2477" s="21" t="s">
        <v>144</v>
      </c>
      <c r="E2477" s="21">
        <v>2.7532803938502175</v>
      </c>
      <c r="F2477" s="21">
        <v>4.9290481120791725</v>
      </c>
      <c r="G2477" s="21">
        <v>4.3992781059803603</v>
      </c>
      <c r="H2477" s="21">
        <v>3.675377583507502</v>
      </c>
    </row>
    <row r="2478" spans="1:8" x14ac:dyDescent="0.35">
      <c r="A2478" s="20" t="str">
        <f t="shared" si="13"/>
        <v>DISTRIBUCION VOLUMEN X CRITERIO (kg ó litros)Resto Carne Ing.2-5MIL</v>
      </c>
      <c r="B2478" s="20">
        <v>0</v>
      </c>
      <c r="C2478" s="20">
        <v>0</v>
      </c>
      <c r="D2478" s="21" t="s">
        <v>145</v>
      </c>
      <c r="E2478" s="21">
        <v>15.899754162430801</v>
      </c>
      <c r="F2478" s="21">
        <v>5.3675455189727206</v>
      </c>
      <c r="G2478" s="21">
        <v>3.9652257131527682</v>
      </c>
      <c r="H2478" s="21">
        <v>5.4152243396243911</v>
      </c>
    </row>
    <row r="2479" spans="1:8" x14ac:dyDescent="0.35">
      <c r="A2479" s="20" t="str">
        <f t="shared" si="13"/>
        <v>DISTRIBUCION VOLUMEN X CRITERIO (kg ó litros)Resto Carne Ing.5-10MIL</v>
      </c>
      <c r="B2479" s="20">
        <v>0</v>
      </c>
      <c r="C2479" s="20">
        <v>0</v>
      </c>
      <c r="D2479" s="21" t="s">
        <v>146</v>
      </c>
      <c r="E2479" s="21">
        <v>8.2508638852888794</v>
      </c>
      <c r="F2479" s="21">
        <v>6.5621176921569369</v>
      </c>
      <c r="G2479" s="21">
        <v>7.3574426144438609</v>
      </c>
      <c r="H2479" s="21">
        <v>9.1236669672619168</v>
      </c>
    </row>
    <row r="2480" spans="1:8" x14ac:dyDescent="0.35">
      <c r="A2480" s="20" t="str">
        <f t="shared" si="13"/>
        <v>DISTRIBUCION VOLUMEN X CRITERIO (kg ó litros)Resto Carne Ing.10-30MIL</v>
      </c>
      <c r="B2480" s="20">
        <v>0</v>
      </c>
      <c r="C2480" s="20">
        <v>0</v>
      </c>
      <c r="D2480" s="21" t="s">
        <v>147</v>
      </c>
      <c r="E2480" s="21">
        <v>21.166116766762553</v>
      </c>
      <c r="F2480" s="21">
        <v>17.074483330328555</v>
      </c>
      <c r="G2480" s="21">
        <v>19.658684828841828</v>
      </c>
      <c r="H2480" s="21">
        <v>20.329536602963401</v>
      </c>
    </row>
    <row r="2481" spans="1:8" x14ac:dyDescent="0.35">
      <c r="A2481" s="20" t="str">
        <f t="shared" si="13"/>
        <v>DISTRIBUCION VOLUMEN X CRITERIO (kg ó litros)Resto Carne Ing.30-100MIL</v>
      </c>
      <c r="B2481" s="20">
        <v>0</v>
      </c>
      <c r="C2481" s="20">
        <v>0</v>
      </c>
      <c r="D2481" s="21" t="s">
        <v>148</v>
      </c>
      <c r="E2481" s="21">
        <v>14.999522420688727</v>
      </c>
      <c r="F2481" s="21">
        <v>21.923270483115196</v>
      </c>
      <c r="G2481" s="21">
        <v>21.539793571236157</v>
      </c>
      <c r="H2481" s="21">
        <v>19.798902855633294</v>
      </c>
    </row>
    <row r="2482" spans="1:8" x14ac:dyDescent="0.35">
      <c r="A2482" s="20" t="str">
        <f t="shared" si="13"/>
        <v>DISTRIBUCION VOLUMEN X CRITERIO (kg ó litros)Resto Carne Ing.100-200MIL</v>
      </c>
      <c r="B2482" s="20">
        <v>0</v>
      </c>
      <c r="C2482" s="20">
        <v>0</v>
      </c>
      <c r="D2482" s="21" t="s">
        <v>149</v>
      </c>
      <c r="E2482" s="21">
        <v>7.0448724634879545</v>
      </c>
      <c r="F2482" s="21">
        <v>10.162155260375803</v>
      </c>
      <c r="G2482" s="21">
        <v>10.457823312873277</v>
      </c>
      <c r="H2482" s="21">
        <v>10.006022024365219</v>
      </c>
    </row>
    <row r="2483" spans="1:8" x14ac:dyDescent="0.35">
      <c r="A2483" s="20" t="str">
        <f t="shared" si="13"/>
        <v>DISTRIBUCION VOLUMEN X CRITERIO (kg ó litros)Resto Carne Ing.200-500MIL</v>
      </c>
      <c r="B2483" s="20">
        <v>0</v>
      </c>
      <c r="C2483" s="20">
        <v>0</v>
      </c>
      <c r="D2483" s="21" t="s">
        <v>150</v>
      </c>
      <c r="E2483" s="21">
        <v>12.068465666441998</v>
      </c>
      <c r="F2483" s="21">
        <v>13.634874548460054</v>
      </c>
      <c r="G2483" s="21">
        <v>12.658262014870687</v>
      </c>
      <c r="H2483" s="21">
        <v>13.07136449951296</v>
      </c>
    </row>
    <row r="2484" spans="1:8" x14ac:dyDescent="0.35">
      <c r="A2484" s="20" t="str">
        <f t="shared" si="13"/>
        <v>DISTRIBUCION VOLUMEN X CRITERIO (kg ó litros)Resto Carne Ing.&gt;500MIL</v>
      </c>
      <c r="B2484" s="20">
        <v>0</v>
      </c>
      <c r="C2484" s="20">
        <v>0</v>
      </c>
      <c r="D2484" s="21" t="s">
        <v>151</v>
      </c>
      <c r="E2484" s="21">
        <v>17.817116882399837</v>
      </c>
      <c r="F2484" s="21">
        <v>20.346504872910845</v>
      </c>
      <c r="G2484" s="21">
        <v>19.963500483658088</v>
      </c>
      <c r="H2484" s="21">
        <v>18.579904944648153</v>
      </c>
    </row>
    <row r="2485" spans="1:8" x14ac:dyDescent="0.35">
      <c r="A2485" s="20" t="str">
        <f t="shared" si="13"/>
        <v>DISTRIBUCION VOLUMEN X CRITERIO (kg ó litros)Resto Carne Ing.DE 15 A 19 AÑOS</v>
      </c>
      <c r="B2485" s="20">
        <v>0</v>
      </c>
      <c r="C2485" s="20">
        <v>0</v>
      </c>
      <c r="D2485" s="21" t="s">
        <v>152</v>
      </c>
      <c r="E2485" s="21">
        <v>0</v>
      </c>
      <c r="F2485" s="21">
        <v>0</v>
      </c>
      <c r="G2485" s="21">
        <v>0</v>
      </c>
      <c r="H2485" s="21">
        <v>0</v>
      </c>
    </row>
    <row r="2486" spans="1:8" x14ac:dyDescent="0.35">
      <c r="A2486" s="20" t="str">
        <f t="shared" si="13"/>
        <v>DISTRIBUCION VOLUMEN X CRITERIO (kg ó litros)Resto Carne Ing.DE 20 A 24 AÑOS</v>
      </c>
      <c r="B2486" s="20">
        <v>0</v>
      </c>
      <c r="C2486" s="20">
        <v>0</v>
      </c>
      <c r="D2486" s="21" t="s">
        <v>153</v>
      </c>
      <c r="E2486" s="21">
        <v>3.8403394744091672</v>
      </c>
      <c r="F2486" s="21">
        <v>4.1628480402725421</v>
      </c>
      <c r="G2486" s="21">
        <v>6.150096337346306</v>
      </c>
      <c r="H2486" s="21">
        <v>4.9807830045226158</v>
      </c>
    </row>
    <row r="2487" spans="1:8" x14ac:dyDescent="0.35">
      <c r="A2487" s="20" t="str">
        <f t="shared" si="13"/>
        <v>DISTRIBUCION VOLUMEN X CRITERIO (kg ó litros)Resto Carne Ing.DE 25 A 34 AÑOS</v>
      </c>
      <c r="B2487" s="20">
        <v>0</v>
      </c>
      <c r="C2487" s="20">
        <v>0</v>
      </c>
      <c r="D2487" s="21" t="s">
        <v>154</v>
      </c>
      <c r="E2487" s="21">
        <v>10.308543798088838</v>
      </c>
      <c r="F2487" s="21">
        <v>10.602230635610931</v>
      </c>
      <c r="G2487" s="21">
        <v>14.383521263660084</v>
      </c>
      <c r="H2487" s="21">
        <v>13.201101767061363</v>
      </c>
    </row>
    <row r="2488" spans="1:8" x14ac:dyDescent="0.35">
      <c r="A2488" s="20" t="str">
        <f t="shared" si="13"/>
        <v>DISTRIBUCION VOLUMEN X CRITERIO (kg ó litros)Resto Carne Ing.DE 35 A 49 AÑOS</v>
      </c>
      <c r="B2488" s="20">
        <v>0</v>
      </c>
      <c r="C2488" s="20">
        <v>0</v>
      </c>
      <c r="D2488" s="21" t="s">
        <v>155</v>
      </c>
      <c r="E2488" s="21">
        <v>27.90905717104263</v>
      </c>
      <c r="F2488" s="21">
        <v>28.756643896808669</v>
      </c>
      <c r="G2488" s="21">
        <v>27.284587635459644</v>
      </c>
      <c r="H2488" s="21">
        <v>25.877243168583782</v>
      </c>
    </row>
    <row r="2489" spans="1:8" x14ac:dyDescent="0.35">
      <c r="A2489" s="20" t="str">
        <f t="shared" si="13"/>
        <v>DISTRIBUCION VOLUMEN X CRITERIO (kg ó litros)Resto Carne Ing.DE 50 A 59 AÑOS</v>
      </c>
      <c r="B2489" s="20">
        <v>0</v>
      </c>
      <c r="C2489" s="20">
        <v>0</v>
      </c>
      <c r="D2489" s="21" t="s">
        <v>156</v>
      </c>
      <c r="E2489" s="21">
        <v>23.357767564004675</v>
      </c>
      <c r="F2489" s="21">
        <v>25.799691688738825</v>
      </c>
      <c r="G2489" s="21">
        <v>27.937500079378975</v>
      </c>
      <c r="H2489" s="21">
        <v>29.811006366998114</v>
      </c>
    </row>
    <row r="2490" spans="1:8" x14ac:dyDescent="0.35">
      <c r="A2490" s="20" t="str">
        <f t="shared" si="13"/>
        <v>DISTRIBUCION VOLUMEN X CRITERIO (kg ó litros)Resto Carne Ing.DE 60 A 75 AÑOS</v>
      </c>
      <c r="B2490" s="20">
        <v>0</v>
      </c>
      <c r="C2490" s="20">
        <v>0</v>
      </c>
      <c r="D2490" s="21" t="s">
        <v>157</v>
      </c>
      <c r="E2490" s="21">
        <v>33.382267340153362</v>
      </c>
      <c r="F2490" s="21">
        <v>28.998604504685055</v>
      </c>
      <c r="G2490" s="21">
        <v>22.240881249459093</v>
      </c>
      <c r="H2490" s="21">
        <v>24.010717533055004</v>
      </c>
    </row>
    <row r="2491" spans="1:8" x14ac:dyDescent="0.35">
      <c r="A2491" s="20" t="str">
        <f t="shared" si="13"/>
        <v>DISTRIBUCION VOLUMEN X CRITERIO (kg ó litros)Resto Carne Ing.ALTA Y MEDIA ALTA</v>
      </c>
      <c r="B2491" s="20">
        <v>0</v>
      </c>
      <c r="C2491" s="20">
        <v>0</v>
      </c>
      <c r="D2491" s="21" t="s">
        <v>158</v>
      </c>
      <c r="E2491" s="21">
        <v>25.529918691688845</v>
      </c>
      <c r="F2491" s="21">
        <v>31.994332481284655</v>
      </c>
      <c r="G2491" s="21">
        <v>25.89397203280177</v>
      </c>
      <c r="H2491" s="21">
        <v>29.409928295955691</v>
      </c>
    </row>
    <row r="2492" spans="1:8" x14ac:dyDescent="0.35">
      <c r="A2492" s="20" t="str">
        <f t="shared" si="13"/>
        <v>DISTRIBUCION VOLUMEN X CRITERIO (kg ó litros)Resto Carne Ing.MEDIA</v>
      </c>
      <c r="B2492" s="20">
        <v>0</v>
      </c>
      <c r="C2492" s="20">
        <v>0</v>
      </c>
      <c r="D2492" s="21" t="s">
        <v>159</v>
      </c>
      <c r="E2492" s="21">
        <v>27.661143884480836</v>
      </c>
      <c r="F2492" s="21">
        <v>30.965437978499534</v>
      </c>
      <c r="G2492" s="21">
        <v>29.809032435415894</v>
      </c>
      <c r="H2492" s="21">
        <v>27.929406629711174</v>
      </c>
    </row>
    <row r="2493" spans="1:8" x14ac:dyDescent="0.35">
      <c r="A2493" s="20" t="str">
        <f t="shared" si="13"/>
        <v>DISTRIBUCION VOLUMEN X CRITERIO (kg ó litros)Resto Carne Ing.MEDIA BAJA</v>
      </c>
      <c r="B2493" s="20">
        <v>0</v>
      </c>
      <c r="C2493" s="20">
        <v>0</v>
      </c>
      <c r="D2493" s="21" t="s">
        <v>160</v>
      </c>
      <c r="E2493" s="21">
        <v>17.377346392695753</v>
      </c>
      <c r="F2493" s="21">
        <v>21.581162678354925</v>
      </c>
      <c r="G2493" s="21">
        <v>25.070185537540979</v>
      </c>
      <c r="H2493" s="21">
        <v>27.554818492472538</v>
      </c>
    </row>
    <row r="2494" spans="1:8" x14ac:dyDescent="0.35">
      <c r="A2494" s="20" t="str">
        <f t="shared" si="13"/>
        <v>DISTRIBUCION VOLUMEN X CRITERIO (kg ó litros)Resto Carne Ing.BAJA</v>
      </c>
      <c r="B2494" s="20">
        <v>0</v>
      </c>
      <c r="C2494" s="20">
        <v>0</v>
      </c>
      <c r="D2494" s="21" t="s">
        <v>161</v>
      </c>
      <c r="E2494" s="21">
        <v>29.431583499850529</v>
      </c>
      <c r="F2494" s="21">
        <v>15.459068310643326</v>
      </c>
      <c r="G2494" s="21">
        <v>19.226821804751612</v>
      </c>
      <c r="H2494" s="21">
        <v>15.105843693251126</v>
      </c>
    </row>
    <row r="2495" spans="1:8" x14ac:dyDescent="0.35">
      <c r="A2495" s="20" t="str">
        <f t="shared" si="13"/>
        <v>DISTRIBUCION VOLUMEN X CRITERIO (kg ó litros)Resto Carne Ing.HOMBRE</v>
      </c>
      <c r="B2495" s="20">
        <v>0</v>
      </c>
      <c r="C2495" s="20">
        <v>0</v>
      </c>
      <c r="D2495" s="21" t="s">
        <v>162</v>
      </c>
      <c r="E2495" s="21">
        <v>52.968902555324192</v>
      </c>
      <c r="F2495" s="21">
        <v>46.401992755667685</v>
      </c>
      <c r="G2495" s="21">
        <v>44.308755555125565</v>
      </c>
      <c r="H2495" s="21">
        <v>47.416748143224837</v>
      </c>
    </row>
    <row r="2496" spans="1:8" x14ac:dyDescent="0.35">
      <c r="A2496" s="20" t="str">
        <f t="shared" si="13"/>
        <v>DISTRIBUCION VOLUMEN X CRITERIO (kg ó litros)Resto Carne Ing.MUJER</v>
      </c>
      <c r="B2496" s="20">
        <v>0</v>
      </c>
      <c r="C2496" s="20">
        <v>0</v>
      </c>
      <c r="D2496" s="21" t="s">
        <v>163</v>
      </c>
      <c r="E2496" s="21">
        <v>47.031092624616441</v>
      </c>
      <c r="F2496" s="21">
        <v>53.59801199626375</v>
      </c>
      <c r="G2496" s="21">
        <v>55.69125245407934</v>
      </c>
      <c r="H2496" s="21">
        <v>52.58323869464644</v>
      </c>
    </row>
    <row r="2497" spans="1:8" x14ac:dyDescent="0.35">
      <c r="A2497" s="20" t="str">
        <f>$B$2265&amp;$C$2497&amp;D2497</f>
        <v>DISTRIBUCION VOLUMEN X CRITERIO (kg ó litros)Carnes Transform.IngT.ESPAÑA</v>
      </c>
      <c r="B2497" s="20">
        <v>0</v>
      </c>
      <c r="C2497" s="20" t="s">
        <v>54</v>
      </c>
      <c r="D2497" s="21" t="s">
        <v>135</v>
      </c>
      <c r="E2497" s="21">
        <v>100</v>
      </c>
      <c r="F2497" s="21">
        <v>100</v>
      </c>
      <c r="G2497" s="21">
        <v>100</v>
      </c>
      <c r="H2497" s="21">
        <v>100</v>
      </c>
    </row>
    <row r="2498" spans="1:8" x14ac:dyDescent="0.35">
      <c r="A2498" s="20" t="str">
        <f t="shared" ref="A2498:A2525" si="14">$B$2265&amp;$C$2497&amp;D2498</f>
        <v>DISTRIBUCION VOLUMEN X CRITERIO (kg ó litros)Carnes Transform.IngBCN AM</v>
      </c>
      <c r="B2498" s="20">
        <v>0</v>
      </c>
      <c r="C2498" s="20">
        <v>0</v>
      </c>
      <c r="D2498" s="21" t="s">
        <v>136</v>
      </c>
      <c r="E2498" s="21">
        <v>13.942856118877136</v>
      </c>
      <c r="F2498" s="21">
        <v>15.327187977712601</v>
      </c>
      <c r="G2498" s="21">
        <v>10.547066478709079</v>
      </c>
      <c r="H2498" s="21">
        <v>11.440889090146218</v>
      </c>
    </row>
    <row r="2499" spans="1:8" x14ac:dyDescent="0.35">
      <c r="A2499" s="20" t="str">
        <f t="shared" si="14"/>
        <v>DISTRIBUCION VOLUMEN X CRITERIO (kg ó litros)Carnes Transform.IngREST.CAT ARAGON</v>
      </c>
      <c r="B2499" s="20">
        <v>0</v>
      </c>
      <c r="C2499" s="20">
        <v>0</v>
      </c>
      <c r="D2499" s="21" t="s">
        <v>137</v>
      </c>
      <c r="E2499" s="21">
        <v>12.325640643652065</v>
      </c>
      <c r="F2499" s="21">
        <v>10.795067605290578</v>
      </c>
      <c r="G2499" s="21">
        <v>11.883652298119236</v>
      </c>
      <c r="H2499" s="21">
        <v>12.247656338120857</v>
      </c>
    </row>
    <row r="2500" spans="1:8" x14ac:dyDescent="0.35">
      <c r="A2500" s="20" t="str">
        <f t="shared" si="14"/>
        <v>DISTRIBUCION VOLUMEN X CRITERIO (kg ó litros)Carnes Transform.IngLEVANTE</v>
      </c>
      <c r="B2500" s="20">
        <v>0</v>
      </c>
      <c r="C2500" s="20">
        <v>0</v>
      </c>
      <c r="D2500" s="21" t="s">
        <v>138</v>
      </c>
      <c r="E2500" s="21">
        <v>17.641171109421528</v>
      </c>
      <c r="F2500" s="21">
        <v>17.514735263626335</v>
      </c>
      <c r="G2500" s="21">
        <v>17.1783366985551</v>
      </c>
      <c r="H2500" s="21">
        <v>17.248906071452534</v>
      </c>
    </row>
    <row r="2501" spans="1:8" x14ac:dyDescent="0.35">
      <c r="A2501" s="20" t="str">
        <f t="shared" si="14"/>
        <v>DISTRIBUCION VOLUMEN X CRITERIO (kg ó litros)Carnes Transform.IngANDALUCIA</v>
      </c>
      <c r="B2501" s="20">
        <v>0</v>
      </c>
      <c r="C2501" s="20">
        <v>0</v>
      </c>
      <c r="D2501" s="21" t="s">
        <v>139</v>
      </c>
      <c r="E2501" s="21">
        <v>21.104928894936808</v>
      </c>
      <c r="F2501" s="21">
        <v>21.819893859987378</v>
      </c>
      <c r="G2501" s="21">
        <v>22.141081998813579</v>
      </c>
      <c r="H2501" s="21">
        <v>21.888922925070094</v>
      </c>
    </row>
    <row r="2502" spans="1:8" x14ac:dyDescent="0.35">
      <c r="A2502" s="20" t="str">
        <f t="shared" si="14"/>
        <v>DISTRIBUCION VOLUMEN X CRITERIO (kg ó litros)Carnes Transform.IngMDD AM</v>
      </c>
      <c r="B2502" s="20">
        <v>0</v>
      </c>
      <c r="C2502" s="20">
        <v>0</v>
      </c>
      <c r="D2502" s="21" t="s">
        <v>140</v>
      </c>
      <c r="E2502" s="21">
        <v>14.127604971411554</v>
      </c>
      <c r="F2502" s="21">
        <v>13.454328722497646</v>
      </c>
      <c r="G2502" s="21">
        <v>16.324398348094306</v>
      </c>
      <c r="H2502" s="21">
        <v>15.450262355643025</v>
      </c>
    </row>
    <row r="2503" spans="1:8" x14ac:dyDescent="0.35">
      <c r="A2503" s="20" t="str">
        <f t="shared" si="14"/>
        <v>DISTRIBUCION VOLUMEN X CRITERIO (kg ó litros)Carnes Transform.IngRTO CENTRO</v>
      </c>
      <c r="B2503" s="20">
        <v>0</v>
      </c>
      <c r="C2503" s="20">
        <v>0</v>
      </c>
      <c r="D2503" s="21" t="s">
        <v>141</v>
      </c>
      <c r="E2503" s="21">
        <v>6.6074373383576122</v>
      </c>
      <c r="F2503" s="21">
        <v>6.8292076772834234</v>
      </c>
      <c r="G2503" s="21">
        <v>8.5964915461418983</v>
      </c>
      <c r="H2503" s="21">
        <v>8.0278376936734634</v>
      </c>
    </row>
    <row r="2504" spans="1:8" x14ac:dyDescent="0.35">
      <c r="A2504" s="20" t="str">
        <f t="shared" si="14"/>
        <v>DISTRIBUCION VOLUMEN X CRITERIO (kg ó litros)Carnes Transform.IngNORTE-CENTRO</v>
      </c>
      <c r="B2504" s="20">
        <v>0</v>
      </c>
      <c r="C2504" s="20">
        <v>0</v>
      </c>
      <c r="D2504" s="21" t="s">
        <v>142</v>
      </c>
      <c r="E2504" s="21">
        <v>8.4997644303238395</v>
      </c>
      <c r="F2504" s="21">
        <v>8.5215246582331599</v>
      </c>
      <c r="G2504" s="21">
        <v>7.2067568532003783</v>
      </c>
      <c r="H2504" s="21">
        <v>7.9711476462452042</v>
      </c>
    </row>
    <row r="2505" spans="1:8" x14ac:dyDescent="0.35">
      <c r="A2505" s="20" t="str">
        <f t="shared" si="14"/>
        <v>DISTRIBUCION VOLUMEN X CRITERIO (kg ó litros)Carnes Transform.IngNOROESTE</v>
      </c>
      <c r="B2505" s="20">
        <v>0</v>
      </c>
      <c r="C2505" s="20">
        <v>0</v>
      </c>
      <c r="D2505" s="21" t="s">
        <v>143</v>
      </c>
      <c r="E2505" s="21">
        <v>5.7506023462642339</v>
      </c>
      <c r="F2505" s="21">
        <v>5.7380549689175373</v>
      </c>
      <c r="G2505" s="21">
        <v>6.1222170315296598</v>
      </c>
      <c r="H2505" s="21">
        <v>5.7243825493703309</v>
      </c>
    </row>
    <row r="2506" spans="1:8" x14ac:dyDescent="0.35">
      <c r="A2506" s="20" t="str">
        <f t="shared" si="14"/>
        <v>DISTRIBUCION VOLUMEN X CRITERIO (kg ó litros)Carnes Transform.Ing&lt;2MIL</v>
      </c>
      <c r="B2506" s="20">
        <v>0</v>
      </c>
      <c r="C2506" s="20">
        <v>0</v>
      </c>
      <c r="D2506" s="21" t="s">
        <v>144</v>
      </c>
      <c r="E2506" s="21">
        <v>3.7404855656097373</v>
      </c>
      <c r="F2506" s="21">
        <v>4.6488450882135588</v>
      </c>
      <c r="G2506" s="21">
        <v>3.4269977522866228</v>
      </c>
      <c r="H2506" s="21">
        <v>3.2894056713106079</v>
      </c>
    </row>
    <row r="2507" spans="1:8" x14ac:dyDescent="0.35">
      <c r="A2507" s="20" t="str">
        <f t="shared" si="14"/>
        <v>DISTRIBUCION VOLUMEN X CRITERIO (kg ó litros)Carnes Transform.Ing2-5MIL</v>
      </c>
      <c r="B2507" s="20">
        <v>0</v>
      </c>
      <c r="C2507" s="20">
        <v>0</v>
      </c>
      <c r="D2507" s="21" t="s">
        <v>145</v>
      </c>
      <c r="E2507" s="21">
        <v>6.6570260248919277</v>
      </c>
      <c r="F2507" s="21">
        <v>5.6977262334681615</v>
      </c>
      <c r="G2507" s="21">
        <v>5.75953698949463</v>
      </c>
      <c r="H2507" s="21">
        <v>8.6307654449426892</v>
      </c>
    </row>
    <row r="2508" spans="1:8" x14ac:dyDescent="0.35">
      <c r="A2508" s="20" t="str">
        <f t="shared" si="14"/>
        <v>DISTRIBUCION VOLUMEN X CRITERIO (kg ó litros)Carnes Transform.Ing5-10MIL</v>
      </c>
      <c r="B2508" s="20">
        <v>0</v>
      </c>
      <c r="C2508" s="20">
        <v>0</v>
      </c>
      <c r="D2508" s="21" t="s">
        <v>146</v>
      </c>
      <c r="E2508" s="21">
        <v>6.144855744324472</v>
      </c>
      <c r="F2508" s="21">
        <v>6.5639895475874894</v>
      </c>
      <c r="G2508" s="21">
        <v>5.9856429152404678</v>
      </c>
      <c r="H2508" s="21">
        <v>6.7193384514707857</v>
      </c>
    </row>
    <row r="2509" spans="1:8" x14ac:dyDescent="0.35">
      <c r="A2509" s="20" t="str">
        <f t="shared" si="14"/>
        <v>DISTRIBUCION VOLUMEN X CRITERIO (kg ó litros)Carnes Transform.Ing10-30MIL</v>
      </c>
      <c r="B2509" s="20">
        <v>0</v>
      </c>
      <c r="C2509" s="20">
        <v>0</v>
      </c>
      <c r="D2509" s="21" t="s">
        <v>147</v>
      </c>
      <c r="E2509" s="21">
        <v>19.085547903681661</v>
      </c>
      <c r="F2509" s="21">
        <v>16.37030612772001</v>
      </c>
      <c r="G2509" s="21">
        <v>18.257029170525978</v>
      </c>
      <c r="H2509" s="21">
        <v>18.379610095148564</v>
      </c>
    </row>
    <row r="2510" spans="1:8" x14ac:dyDescent="0.35">
      <c r="A2510" s="20" t="str">
        <f t="shared" si="14"/>
        <v>DISTRIBUCION VOLUMEN X CRITERIO (kg ó litros)Carnes Transform.Ing30-100MIL</v>
      </c>
      <c r="B2510" s="20">
        <v>0</v>
      </c>
      <c r="C2510" s="20">
        <v>0</v>
      </c>
      <c r="D2510" s="21" t="s">
        <v>148</v>
      </c>
      <c r="E2510" s="21">
        <v>21.631162903660513</v>
      </c>
      <c r="F2510" s="21">
        <v>24.207856948248079</v>
      </c>
      <c r="G2510" s="21">
        <v>23.81673164945456</v>
      </c>
      <c r="H2510" s="21">
        <v>21.431304727684985</v>
      </c>
    </row>
    <row r="2511" spans="1:8" x14ac:dyDescent="0.35">
      <c r="A2511" s="20" t="str">
        <f t="shared" si="14"/>
        <v>DISTRIBUCION VOLUMEN X CRITERIO (kg ó litros)Carnes Transform.Ing100-200MIL</v>
      </c>
      <c r="B2511" s="20">
        <v>0</v>
      </c>
      <c r="C2511" s="20">
        <v>0</v>
      </c>
      <c r="D2511" s="21" t="s">
        <v>149</v>
      </c>
      <c r="E2511" s="21">
        <v>11.983809423794552</v>
      </c>
      <c r="F2511" s="21">
        <v>11.087347448996438</v>
      </c>
      <c r="G2511" s="21">
        <v>11.420751305115244</v>
      </c>
      <c r="H2511" s="21">
        <v>11.222126838949011</v>
      </c>
    </row>
    <row r="2512" spans="1:8" x14ac:dyDescent="0.35">
      <c r="A2512" s="20" t="str">
        <f t="shared" si="14"/>
        <v>DISTRIBUCION VOLUMEN X CRITERIO (kg ó litros)Carnes Transform.Ing200-500MIL</v>
      </c>
      <c r="B2512" s="20">
        <v>0</v>
      </c>
      <c r="C2512" s="20">
        <v>0</v>
      </c>
      <c r="D2512" s="21" t="s">
        <v>150</v>
      </c>
      <c r="E2512" s="21">
        <v>11.365996878697636</v>
      </c>
      <c r="F2512" s="21">
        <v>12.798730510202324</v>
      </c>
      <c r="G2512" s="21">
        <v>11.367495613837843</v>
      </c>
      <c r="H2512" s="21">
        <v>11.882720910121929</v>
      </c>
    </row>
    <row r="2513" spans="1:8" x14ac:dyDescent="0.35">
      <c r="A2513" s="20" t="str">
        <f t="shared" si="14"/>
        <v>DISTRIBUCION VOLUMEN X CRITERIO (kg ó litros)Carnes Transform.Ing&gt;500MIL</v>
      </c>
      <c r="B2513" s="20">
        <v>0</v>
      </c>
      <c r="C2513" s="20">
        <v>0</v>
      </c>
      <c r="D2513" s="21" t="s">
        <v>151</v>
      </c>
      <c r="E2513" s="21">
        <v>19.391120818791208</v>
      </c>
      <c r="F2513" s="21">
        <v>18.625199824440955</v>
      </c>
      <c r="G2513" s="21">
        <v>19.965813765928431</v>
      </c>
      <c r="H2513" s="21">
        <v>18.444728441971552</v>
      </c>
    </row>
    <row r="2514" spans="1:8" x14ac:dyDescent="0.35">
      <c r="A2514" s="20" t="str">
        <f t="shared" si="14"/>
        <v>DISTRIBUCION VOLUMEN X CRITERIO (kg ó litros)Carnes Transform.IngDE 15 A 19 AÑOS</v>
      </c>
      <c r="B2514" s="20">
        <v>0</v>
      </c>
      <c r="C2514" s="20">
        <v>0</v>
      </c>
      <c r="D2514" s="21" t="s">
        <v>152</v>
      </c>
      <c r="E2514" s="21">
        <v>3.3290715153719486</v>
      </c>
      <c r="F2514" s="21">
        <v>2.312274091864003</v>
      </c>
      <c r="G2514" s="21">
        <v>2.6999996986730044</v>
      </c>
      <c r="H2514" s="21">
        <v>3.9892569353131311</v>
      </c>
    </row>
    <row r="2515" spans="1:8" x14ac:dyDescent="0.35">
      <c r="A2515" s="20" t="str">
        <f t="shared" si="14"/>
        <v>DISTRIBUCION VOLUMEN X CRITERIO (kg ó litros)Carnes Transform.IngDE 20 A 24 AÑOS</v>
      </c>
      <c r="B2515" s="20">
        <v>0</v>
      </c>
      <c r="C2515" s="20">
        <v>0</v>
      </c>
      <c r="D2515" s="21" t="s">
        <v>153</v>
      </c>
      <c r="E2515" s="21">
        <v>4.9972229786283808</v>
      </c>
      <c r="F2515" s="21">
        <v>4.4097412331558044</v>
      </c>
      <c r="G2515" s="21">
        <v>4.9974400112285249</v>
      </c>
      <c r="H2515" s="21">
        <v>5.1510840889172123</v>
      </c>
    </row>
    <row r="2516" spans="1:8" x14ac:dyDescent="0.35">
      <c r="A2516" s="20" t="str">
        <f t="shared" si="14"/>
        <v>DISTRIBUCION VOLUMEN X CRITERIO (kg ó litros)Carnes Transform.IngDE 25 A 34 AÑOS</v>
      </c>
      <c r="B2516" s="20">
        <v>0</v>
      </c>
      <c r="C2516" s="20">
        <v>0</v>
      </c>
      <c r="D2516" s="21" t="s">
        <v>154</v>
      </c>
      <c r="E2516" s="21">
        <v>12.669655579206642</v>
      </c>
      <c r="F2516" s="21">
        <v>12.381215078207049</v>
      </c>
      <c r="G2516" s="21">
        <v>14.03284860780526</v>
      </c>
      <c r="H2516" s="21">
        <v>13.570047386667486</v>
      </c>
    </row>
    <row r="2517" spans="1:8" x14ac:dyDescent="0.35">
      <c r="A2517" s="20" t="str">
        <f t="shared" si="14"/>
        <v>DISTRIBUCION VOLUMEN X CRITERIO (kg ó litros)Carnes Transform.IngDE 35 A 49 AÑOS</v>
      </c>
      <c r="B2517" s="20">
        <v>0</v>
      </c>
      <c r="C2517" s="20">
        <v>0</v>
      </c>
      <c r="D2517" s="21" t="s">
        <v>155</v>
      </c>
      <c r="E2517" s="21">
        <v>29.383157013300991</v>
      </c>
      <c r="F2517" s="21">
        <v>30.039338459186006</v>
      </c>
      <c r="G2517" s="21">
        <v>29.671188093200591</v>
      </c>
      <c r="H2517" s="21">
        <v>27.501444113208485</v>
      </c>
    </row>
    <row r="2518" spans="1:8" x14ac:dyDescent="0.35">
      <c r="A2518" s="20" t="str">
        <f t="shared" si="14"/>
        <v>DISTRIBUCION VOLUMEN X CRITERIO (kg ó litros)Carnes Transform.IngDE 50 A 59 AÑOS</v>
      </c>
      <c r="B2518" s="20">
        <v>0</v>
      </c>
      <c r="C2518" s="20">
        <v>0</v>
      </c>
      <c r="D2518" s="21" t="s">
        <v>156</v>
      </c>
      <c r="E2518" s="21">
        <v>24.588374967413067</v>
      </c>
      <c r="F2518" s="21">
        <v>26.66291258627755</v>
      </c>
      <c r="G2518" s="21">
        <v>26.0711799403444</v>
      </c>
      <c r="H2518" s="21">
        <v>27.890215249025164</v>
      </c>
    </row>
    <row r="2519" spans="1:8" x14ac:dyDescent="0.35">
      <c r="A2519" s="20" t="str">
        <f t="shared" si="14"/>
        <v>DISTRIBUCION VOLUMEN X CRITERIO (kg ó litros)Carnes Transform.IngDE 60 A 75 AÑOS</v>
      </c>
      <c r="B2519" s="20">
        <v>0</v>
      </c>
      <c r="C2519" s="20">
        <v>0</v>
      </c>
      <c r="D2519" s="21" t="s">
        <v>157</v>
      </c>
      <c r="E2519" s="21">
        <v>25.032524053500609</v>
      </c>
      <c r="F2519" s="21">
        <v>24.194519868690225</v>
      </c>
      <c r="G2519" s="21">
        <v>22.527344320037564</v>
      </c>
      <c r="H2519" s="21">
        <v>21.897949523787009</v>
      </c>
    </row>
    <row r="2520" spans="1:8" x14ac:dyDescent="0.35">
      <c r="A2520" s="20" t="str">
        <f t="shared" si="14"/>
        <v>DISTRIBUCION VOLUMEN X CRITERIO (kg ó litros)Carnes Transform.IngALTA Y MEDIA ALTA</v>
      </c>
      <c r="B2520" s="20">
        <v>0</v>
      </c>
      <c r="C2520" s="20">
        <v>0</v>
      </c>
      <c r="D2520" s="21" t="s">
        <v>158</v>
      </c>
      <c r="E2520" s="21">
        <v>26.607868930405914</v>
      </c>
      <c r="F2520" s="21">
        <v>25.747221260531688</v>
      </c>
      <c r="G2520" s="21">
        <v>27.073918268990603</v>
      </c>
      <c r="H2520" s="21">
        <v>26.310180655719183</v>
      </c>
    </row>
    <row r="2521" spans="1:8" x14ac:dyDescent="0.35">
      <c r="A2521" s="20" t="str">
        <f t="shared" si="14"/>
        <v>DISTRIBUCION VOLUMEN X CRITERIO (kg ó litros)Carnes Transform.IngMEDIA</v>
      </c>
      <c r="B2521" s="20">
        <v>0</v>
      </c>
      <c r="C2521" s="20">
        <v>0</v>
      </c>
      <c r="D2521" s="21" t="s">
        <v>159</v>
      </c>
      <c r="E2521" s="21">
        <v>33.45674267595701</v>
      </c>
      <c r="F2521" s="21">
        <v>31.422637803154927</v>
      </c>
      <c r="G2521" s="21">
        <v>29.890711363116008</v>
      </c>
      <c r="H2521" s="21">
        <v>31.419953107916736</v>
      </c>
    </row>
    <row r="2522" spans="1:8" x14ac:dyDescent="0.35">
      <c r="A2522" s="20" t="str">
        <f t="shared" si="14"/>
        <v>DISTRIBUCION VOLUMEN X CRITERIO (kg ó litros)Carnes Transform.IngMEDIA BAJA</v>
      </c>
      <c r="B2522" s="20">
        <v>0</v>
      </c>
      <c r="C2522" s="20">
        <v>0</v>
      </c>
      <c r="D2522" s="21" t="s">
        <v>160</v>
      </c>
      <c r="E2522" s="21">
        <v>19.650591780446518</v>
      </c>
      <c r="F2522" s="21">
        <v>23.31453441733256</v>
      </c>
      <c r="G2522" s="21">
        <v>22.273382944716076</v>
      </c>
      <c r="H2522" s="21">
        <v>22.732962000356185</v>
      </c>
    </row>
    <row r="2523" spans="1:8" x14ac:dyDescent="0.35">
      <c r="A2523" s="20" t="str">
        <f t="shared" si="14"/>
        <v>DISTRIBUCION VOLUMEN X CRITERIO (kg ó litros)Carnes Transform.IngBAJA</v>
      </c>
      <c r="B2523" s="20">
        <v>0</v>
      </c>
      <c r="C2523" s="20">
        <v>0</v>
      </c>
      <c r="D2523" s="21" t="s">
        <v>161</v>
      </c>
      <c r="E2523" s="21">
        <v>20.284803599937973</v>
      </c>
      <c r="F2523" s="21">
        <v>19.51560868546915</v>
      </c>
      <c r="G2523" s="21">
        <v>20.761984404717516</v>
      </c>
      <c r="H2523" s="21">
        <v>19.536910278948561</v>
      </c>
    </row>
    <row r="2524" spans="1:8" x14ac:dyDescent="0.35">
      <c r="A2524" s="20" t="str">
        <f t="shared" si="14"/>
        <v>DISTRIBUCION VOLUMEN X CRITERIO (kg ó litros)Carnes Transform.IngHOMBRE</v>
      </c>
      <c r="B2524" s="20">
        <v>0</v>
      </c>
      <c r="C2524" s="20">
        <v>0</v>
      </c>
      <c r="D2524" s="21" t="s">
        <v>162</v>
      </c>
      <c r="E2524" s="21">
        <v>50.529618782149278</v>
      </c>
      <c r="F2524" s="21">
        <v>48.665694447660208</v>
      </c>
      <c r="G2524" s="21">
        <v>45.214670529894271</v>
      </c>
      <c r="H2524" s="21">
        <v>46.0310484241894</v>
      </c>
    </row>
    <row r="2525" spans="1:8" x14ac:dyDescent="0.35">
      <c r="A2525" s="20" t="str">
        <f t="shared" si="14"/>
        <v>DISTRIBUCION VOLUMEN X CRITERIO (kg ó litros)Carnes Transform.IngMUJER</v>
      </c>
      <c r="B2525" s="20">
        <v>0</v>
      </c>
      <c r="C2525" s="20">
        <v>0</v>
      </c>
      <c r="D2525" s="21" t="s">
        <v>163</v>
      </c>
      <c r="E2525" s="21">
        <v>49.470390594555681</v>
      </c>
      <c r="F2525" s="21">
        <v>51.334304182901249</v>
      </c>
      <c r="G2525" s="21">
        <v>54.785328632399398</v>
      </c>
      <c r="H2525" s="21">
        <v>53.968949999310176</v>
      </c>
    </row>
    <row r="2526" spans="1:8" x14ac:dyDescent="0.35">
      <c r="A2526" s="20" t="str">
        <f>$B$2265&amp;$C$2526&amp;D2526</f>
        <v>DISTRIBUCION VOLUMEN X CRITERIO (kg ó litros)Jamón Curado Ing.T.ESPAÑA</v>
      </c>
      <c r="B2526" s="20">
        <v>0</v>
      </c>
      <c r="C2526" s="20" t="s">
        <v>55</v>
      </c>
      <c r="D2526" s="21" t="s">
        <v>135</v>
      </c>
      <c r="E2526" s="21">
        <v>100</v>
      </c>
      <c r="F2526" s="21">
        <v>100</v>
      </c>
      <c r="G2526" s="21">
        <v>100</v>
      </c>
      <c r="H2526" s="21">
        <v>100</v>
      </c>
    </row>
    <row r="2527" spans="1:8" x14ac:dyDescent="0.35">
      <c r="A2527" s="20" t="str">
        <f t="shared" ref="A2527:A2554" si="15">$B$2265&amp;$C$2526&amp;D2527</f>
        <v>DISTRIBUCION VOLUMEN X CRITERIO (kg ó litros)Jamón Curado Ing.BCN AM</v>
      </c>
      <c r="B2527" s="20">
        <v>0</v>
      </c>
      <c r="C2527" s="20">
        <v>0</v>
      </c>
      <c r="D2527" s="21" t="s">
        <v>136</v>
      </c>
      <c r="E2527" s="21">
        <v>12.092695216053615</v>
      </c>
      <c r="F2527" s="21">
        <v>16.488191463119463</v>
      </c>
      <c r="G2527" s="21">
        <v>16.510543039937989</v>
      </c>
      <c r="H2527" s="21">
        <v>11.479621767447554</v>
      </c>
    </row>
    <row r="2528" spans="1:8" x14ac:dyDescent="0.35">
      <c r="A2528" s="20" t="str">
        <f t="shared" si="15"/>
        <v>DISTRIBUCION VOLUMEN X CRITERIO (kg ó litros)Jamón Curado Ing.REST.CAT ARAGON</v>
      </c>
      <c r="B2528" s="20">
        <v>0</v>
      </c>
      <c r="C2528" s="20">
        <v>0</v>
      </c>
      <c r="D2528" s="21" t="s">
        <v>137</v>
      </c>
      <c r="E2528" s="21">
        <v>12.737872260607103</v>
      </c>
      <c r="F2528" s="21">
        <v>10.13576428124137</v>
      </c>
      <c r="G2528" s="21">
        <v>9.584991849548679</v>
      </c>
      <c r="H2528" s="21">
        <v>9.8309729793045104</v>
      </c>
    </row>
    <row r="2529" spans="1:8" x14ac:dyDescent="0.35">
      <c r="A2529" s="20" t="str">
        <f t="shared" si="15"/>
        <v>DISTRIBUCION VOLUMEN X CRITERIO (kg ó litros)Jamón Curado Ing.LEVANTE</v>
      </c>
      <c r="B2529" s="20">
        <v>0</v>
      </c>
      <c r="C2529" s="20">
        <v>0</v>
      </c>
      <c r="D2529" s="21" t="s">
        <v>138</v>
      </c>
      <c r="E2529" s="21">
        <v>16.891400446431785</v>
      </c>
      <c r="F2529" s="21">
        <v>13.652792659095258</v>
      </c>
      <c r="G2529" s="21">
        <v>14.782737189301191</v>
      </c>
      <c r="H2529" s="21">
        <v>14.776268749889553</v>
      </c>
    </row>
    <row r="2530" spans="1:8" x14ac:dyDescent="0.35">
      <c r="A2530" s="20" t="str">
        <f t="shared" si="15"/>
        <v>DISTRIBUCION VOLUMEN X CRITERIO (kg ó litros)Jamón Curado Ing.ANDALUCIA</v>
      </c>
      <c r="B2530" s="20">
        <v>0</v>
      </c>
      <c r="C2530" s="20">
        <v>0</v>
      </c>
      <c r="D2530" s="21" t="s">
        <v>139</v>
      </c>
      <c r="E2530" s="21">
        <v>23.6831605608274</v>
      </c>
      <c r="F2530" s="21">
        <v>25.719505109246487</v>
      </c>
      <c r="G2530" s="21">
        <v>23.618591366641812</v>
      </c>
      <c r="H2530" s="21">
        <v>23.661878120589492</v>
      </c>
    </row>
    <row r="2531" spans="1:8" x14ac:dyDescent="0.35">
      <c r="A2531" s="20" t="str">
        <f t="shared" si="15"/>
        <v>DISTRIBUCION VOLUMEN X CRITERIO (kg ó litros)Jamón Curado Ing.MDD AM</v>
      </c>
      <c r="B2531" s="20">
        <v>0</v>
      </c>
      <c r="C2531" s="20">
        <v>0</v>
      </c>
      <c r="D2531" s="21" t="s">
        <v>140</v>
      </c>
      <c r="E2531" s="21">
        <v>14.120685555982057</v>
      </c>
      <c r="F2531" s="21">
        <v>13.89207823089747</v>
      </c>
      <c r="G2531" s="21">
        <v>16.792266629612108</v>
      </c>
      <c r="H2531" s="21">
        <v>15.848088722408121</v>
      </c>
    </row>
    <row r="2532" spans="1:8" x14ac:dyDescent="0.35">
      <c r="A2532" s="20" t="str">
        <f t="shared" si="15"/>
        <v>DISTRIBUCION VOLUMEN X CRITERIO (kg ó litros)Jamón Curado Ing.RTO CENTRO</v>
      </c>
      <c r="B2532" s="20">
        <v>0</v>
      </c>
      <c r="C2532" s="20">
        <v>0</v>
      </c>
      <c r="D2532" s="21" t="s">
        <v>141</v>
      </c>
      <c r="E2532" s="21">
        <v>6.3396769999748095</v>
      </c>
      <c r="F2532" s="21">
        <v>5.8028664551341933</v>
      </c>
      <c r="G2532" s="21">
        <v>7.1425349902685076</v>
      </c>
      <c r="H2532" s="21">
        <v>8.9221843257011386</v>
      </c>
    </row>
    <row r="2533" spans="1:8" x14ac:dyDescent="0.35">
      <c r="A2533" s="20" t="str">
        <f t="shared" si="15"/>
        <v>DISTRIBUCION VOLUMEN X CRITERIO (kg ó litros)Jamón Curado Ing.NORTE-CENTRO</v>
      </c>
      <c r="B2533" s="20">
        <v>0</v>
      </c>
      <c r="C2533" s="20">
        <v>0</v>
      </c>
      <c r="D2533" s="21" t="s">
        <v>142</v>
      </c>
      <c r="E2533" s="21">
        <v>9.7393135904030359</v>
      </c>
      <c r="F2533" s="21">
        <v>9.408041097222835</v>
      </c>
      <c r="G2533" s="21">
        <v>7.7239751761996764</v>
      </c>
      <c r="H2533" s="21">
        <v>9.7045928776575536</v>
      </c>
    </row>
    <row r="2534" spans="1:8" x14ac:dyDescent="0.35">
      <c r="A2534" s="20" t="str">
        <f t="shared" si="15"/>
        <v>DISTRIBUCION VOLUMEN X CRITERIO (kg ó litros)Jamón Curado Ing.NOROESTE</v>
      </c>
      <c r="B2534" s="20">
        <v>0</v>
      </c>
      <c r="C2534" s="20">
        <v>0</v>
      </c>
      <c r="D2534" s="21" t="s">
        <v>143</v>
      </c>
      <c r="E2534" s="21">
        <v>4.3951919981708665</v>
      </c>
      <c r="F2534" s="21">
        <v>4.9007558942803726</v>
      </c>
      <c r="G2534" s="21">
        <v>3.8443590198964595</v>
      </c>
      <c r="H2534" s="21">
        <v>5.7763968228225959</v>
      </c>
    </row>
    <row r="2535" spans="1:8" x14ac:dyDescent="0.35">
      <c r="A2535" s="20" t="str">
        <f t="shared" si="15"/>
        <v>DISTRIBUCION VOLUMEN X CRITERIO (kg ó litros)Jamón Curado Ing.&lt;2MIL</v>
      </c>
      <c r="B2535" s="20">
        <v>0</v>
      </c>
      <c r="C2535" s="20">
        <v>0</v>
      </c>
      <c r="D2535" s="21" t="s">
        <v>144</v>
      </c>
      <c r="E2535" s="21">
        <v>3.8009063026006285</v>
      </c>
      <c r="F2535" s="21">
        <v>4.2187769948830365</v>
      </c>
      <c r="G2535" s="21">
        <v>3.493344897540239</v>
      </c>
      <c r="H2535" s="21">
        <v>3.484488965891916</v>
      </c>
    </row>
    <row r="2536" spans="1:8" x14ac:dyDescent="0.35">
      <c r="A2536" s="20" t="str">
        <f t="shared" si="15"/>
        <v>DISTRIBUCION VOLUMEN X CRITERIO (kg ó litros)Jamón Curado Ing.2-5MIL</v>
      </c>
      <c r="B2536" s="20">
        <v>0</v>
      </c>
      <c r="C2536" s="20">
        <v>0</v>
      </c>
      <c r="D2536" s="21" t="s">
        <v>145</v>
      </c>
      <c r="E2536" s="21">
        <v>6.9331029235557216</v>
      </c>
      <c r="F2536" s="21">
        <v>4.7584044069423328</v>
      </c>
      <c r="G2536" s="21">
        <v>6.1911836394438975</v>
      </c>
      <c r="H2536" s="21">
        <v>8.1046762407351292</v>
      </c>
    </row>
    <row r="2537" spans="1:8" x14ac:dyDescent="0.35">
      <c r="A2537" s="20" t="str">
        <f t="shared" si="15"/>
        <v>DISTRIBUCION VOLUMEN X CRITERIO (kg ó litros)Jamón Curado Ing.5-10MIL</v>
      </c>
      <c r="B2537" s="20">
        <v>0</v>
      </c>
      <c r="C2537" s="20">
        <v>0</v>
      </c>
      <c r="D2537" s="21" t="s">
        <v>146</v>
      </c>
      <c r="E2537" s="21">
        <v>6.2666080883981552</v>
      </c>
      <c r="F2537" s="21">
        <v>4.6205204296460547</v>
      </c>
      <c r="G2537" s="21">
        <v>3.2292107471264728</v>
      </c>
      <c r="H2537" s="21">
        <v>7.9829121168324075</v>
      </c>
    </row>
    <row r="2538" spans="1:8" x14ac:dyDescent="0.35">
      <c r="A2538" s="20" t="str">
        <f t="shared" si="15"/>
        <v>DISTRIBUCION VOLUMEN X CRITERIO (kg ó litros)Jamón Curado Ing.10-30MIL</v>
      </c>
      <c r="B2538" s="20">
        <v>0</v>
      </c>
      <c r="C2538" s="20">
        <v>0</v>
      </c>
      <c r="D2538" s="21" t="s">
        <v>147</v>
      </c>
      <c r="E2538" s="21">
        <v>19.593913831498295</v>
      </c>
      <c r="F2538" s="21">
        <v>17.082064469629955</v>
      </c>
      <c r="G2538" s="21">
        <v>15.736836407066296</v>
      </c>
      <c r="H2538" s="21">
        <v>17.875205656854579</v>
      </c>
    </row>
    <row r="2539" spans="1:8" x14ac:dyDescent="0.35">
      <c r="A2539" s="20" t="str">
        <f t="shared" si="15"/>
        <v>DISTRIBUCION VOLUMEN X CRITERIO (kg ó litros)Jamón Curado Ing.30-100MIL</v>
      </c>
      <c r="B2539" s="20">
        <v>0</v>
      </c>
      <c r="C2539" s="20">
        <v>0</v>
      </c>
      <c r="D2539" s="21" t="s">
        <v>148</v>
      </c>
      <c r="E2539" s="21">
        <v>20.046262722294887</v>
      </c>
      <c r="F2539" s="21">
        <v>22.742922027665674</v>
      </c>
      <c r="G2539" s="21">
        <v>24.250825608181419</v>
      </c>
      <c r="H2539" s="21">
        <v>24.057831437370393</v>
      </c>
    </row>
    <row r="2540" spans="1:8" x14ac:dyDescent="0.35">
      <c r="A2540" s="20" t="str">
        <f t="shared" si="15"/>
        <v>DISTRIBUCION VOLUMEN X CRITERIO (kg ó litros)Jamón Curado Ing.100-200MIL</v>
      </c>
      <c r="B2540" s="20">
        <v>0</v>
      </c>
      <c r="C2540" s="20">
        <v>0</v>
      </c>
      <c r="D2540" s="21" t="s">
        <v>149</v>
      </c>
      <c r="E2540" s="21">
        <v>13.456449343631943</v>
      </c>
      <c r="F2540" s="21">
        <v>11.794162957191435</v>
      </c>
      <c r="G2540" s="21">
        <v>12.586912242700906</v>
      </c>
      <c r="H2540" s="21">
        <v>9.9785659422718975</v>
      </c>
    </row>
    <row r="2541" spans="1:8" x14ac:dyDescent="0.35">
      <c r="A2541" s="20" t="str">
        <f t="shared" si="15"/>
        <v>DISTRIBUCION VOLUMEN X CRITERIO (kg ó litros)Jamón Curado Ing.200-500MIL</v>
      </c>
      <c r="B2541" s="20">
        <v>0</v>
      </c>
      <c r="C2541" s="20">
        <v>0</v>
      </c>
      <c r="D2541" s="21" t="s">
        <v>150</v>
      </c>
      <c r="E2541" s="21">
        <v>11.069535450025976</v>
      </c>
      <c r="F2541" s="21">
        <v>13.240655814418801</v>
      </c>
      <c r="G2541" s="21">
        <v>11.42250952728652</v>
      </c>
      <c r="H2541" s="21">
        <v>11.459159816045508</v>
      </c>
    </row>
    <row r="2542" spans="1:8" x14ac:dyDescent="0.35">
      <c r="A2542" s="20" t="str">
        <f t="shared" si="15"/>
        <v>DISTRIBUCION VOLUMEN X CRITERIO (kg ó litros)Jamón Curado Ing.&gt;500MIL</v>
      </c>
      <c r="B2542" s="20">
        <v>0</v>
      </c>
      <c r="C2542" s="20">
        <v>0</v>
      </c>
      <c r="D2542" s="21" t="s">
        <v>151</v>
      </c>
      <c r="E2542" s="21">
        <v>18.833219119768664</v>
      </c>
      <c r="F2542" s="21">
        <v>21.54249001570015</v>
      </c>
      <c r="G2542" s="21">
        <v>23.089176080058721</v>
      </c>
      <c r="H2542" s="21">
        <v>17.057163615243002</v>
      </c>
    </row>
    <row r="2543" spans="1:8" x14ac:dyDescent="0.35">
      <c r="A2543" s="20" t="str">
        <f t="shared" si="15"/>
        <v>DISTRIBUCION VOLUMEN X CRITERIO (kg ó litros)Jamón Curado Ing.DE 15 A 19 AÑOS</v>
      </c>
      <c r="B2543" s="20">
        <v>0</v>
      </c>
      <c r="C2543" s="20">
        <v>0</v>
      </c>
      <c r="D2543" s="21" t="s">
        <v>152</v>
      </c>
      <c r="E2543" s="21">
        <v>0</v>
      </c>
      <c r="F2543" s="21">
        <v>0</v>
      </c>
      <c r="G2543" s="21">
        <v>0</v>
      </c>
      <c r="H2543" s="21">
        <v>0</v>
      </c>
    </row>
    <row r="2544" spans="1:8" x14ac:dyDescent="0.35">
      <c r="A2544" s="20" t="str">
        <f t="shared" si="15"/>
        <v>DISTRIBUCION VOLUMEN X CRITERIO (kg ó litros)Jamón Curado Ing.DE 20 A 24 AÑOS</v>
      </c>
      <c r="B2544" s="20">
        <v>0</v>
      </c>
      <c r="C2544" s="20">
        <v>0</v>
      </c>
      <c r="D2544" s="21" t="s">
        <v>153</v>
      </c>
      <c r="E2544" s="21">
        <v>2.8177649862544976</v>
      </c>
      <c r="F2544" s="21">
        <v>2.3406867964140288</v>
      </c>
      <c r="G2544" s="21">
        <v>2.7856545826157189</v>
      </c>
      <c r="H2544" s="21">
        <v>2.3520210555272061</v>
      </c>
    </row>
    <row r="2545" spans="1:8" x14ac:dyDescent="0.35">
      <c r="A2545" s="20" t="str">
        <f t="shared" si="15"/>
        <v>DISTRIBUCION VOLUMEN X CRITERIO (kg ó litros)Jamón Curado Ing.DE 25 A 34 AÑOS</v>
      </c>
      <c r="B2545" s="20">
        <v>0</v>
      </c>
      <c r="C2545" s="20">
        <v>0</v>
      </c>
      <c r="D2545" s="21" t="s">
        <v>154</v>
      </c>
      <c r="E2545" s="21">
        <v>8.948363230620366</v>
      </c>
      <c r="F2545" s="21">
        <v>8.1382423204087946</v>
      </c>
      <c r="G2545" s="21">
        <v>8.9088594346623786</v>
      </c>
      <c r="H2545" s="21">
        <v>8.9430135065607868</v>
      </c>
    </row>
    <row r="2546" spans="1:8" x14ac:dyDescent="0.35">
      <c r="A2546" s="20" t="str">
        <f t="shared" si="15"/>
        <v>DISTRIBUCION VOLUMEN X CRITERIO (kg ó litros)Jamón Curado Ing.DE 35 A 49 AÑOS</v>
      </c>
      <c r="B2546" s="20">
        <v>0</v>
      </c>
      <c r="C2546" s="20">
        <v>0</v>
      </c>
      <c r="D2546" s="21" t="s">
        <v>155</v>
      </c>
      <c r="E2546" s="21">
        <v>26.573893635750085</v>
      </c>
      <c r="F2546" s="21">
        <v>28.596696317080333</v>
      </c>
      <c r="G2546" s="21">
        <v>23.182029262627548</v>
      </c>
      <c r="H2546" s="21">
        <v>24.736179706907027</v>
      </c>
    </row>
    <row r="2547" spans="1:8" x14ac:dyDescent="0.35">
      <c r="A2547" s="20" t="str">
        <f t="shared" si="15"/>
        <v>DISTRIBUCION VOLUMEN X CRITERIO (kg ó litros)Jamón Curado Ing.DE 50 A 59 AÑOS</v>
      </c>
      <c r="B2547" s="20">
        <v>0</v>
      </c>
      <c r="C2547" s="20">
        <v>0</v>
      </c>
      <c r="D2547" s="21" t="s">
        <v>156</v>
      </c>
      <c r="E2547" s="21">
        <v>29.288049293963063</v>
      </c>
      <c r="F2547" s="21">
        <v>27.853341011454468</v>
      </c>
      <c r="G2547" s="21">
        <v>27.257281394274695</v>
      </c>
      <c r="H2547" s="21">
        <v>31.449775741800401</v>
      </c>
    </row>
    <row r="2548" spans="1:8" x14ac:dyDescent="0.35">
      <c r="A2548" s="20" t="str">
        <f t="shared" si="15"/>
        <v>DISTRIBUCION VOLUMEN X CRITERIO (kg ó litros)Jamón Curado Ing.DE 60 A 75 AÑOS</v>
      </c>
      <c r="B2548" s="20">
        <v>0</v>
      </c>
      <c r="C2548" s="20">
        <v>0</v>
      </c>
      <c r="D2548" s="21" t="s">
        <v>157</v>
      </c>
      <c r="E2548" s="21">
        <v>30.768107730379523</v>
      </c>
      <c r="F2548" s="21">
        <v>32.287351129416322</v>
      </c>
      <c r="G2548" s="21">
        <v>36.886719668315671</v>
      </c>
      <c r="H2548" s="21">
        <v>29.366336760130242</v>
      </c>
    </row>
    <row r="2549" spans="1:8" x14ac:dyDescent="0.35">
      <c r="A2549" s="20" t="str">
        <f t="shared" si="15"/>
        <v>DISTRIBUCION VOLUMEN X CRITERIO (kg ó litros)Jamón Curado Ing.ALTA Y MEDIA ALTA</v>
      </c>
      <c r="B2549" s="20">
        <v>0</v>
      </c>
      <c r="C2549" s="20">
        <v>0</v>
      </c>
      <c r="D2549" s="21" t="s">
        <v>158</v>
      </c>
      <c r="E2549" s="21">
        <v>31.818464976221865</v>
      </c>
      <c r="F2549" s="21">
        <v>30.977564021033672</v>
      </c>
      <c r="G2549" s="21">
        <v>31.091992777933136</v>
      </c>
      <c r="H2549" s="21">
        <v>33.873787636430102</v>
      </c>
    </row>
    <row r="2550" spans="1:8" x14ac:dyDescent="0.35">
      <c r="A2550" s="20" t="str">
        <f t="shared" si="15"/>
        <v>DISTRIBUCION VOLUMEN X CRITERIO (kg ó litros)Jamón Curado Ing.MEDIA</v>
      </c>
      <c r="B2550" s="20">
        <v>0</v>
      </c>
      <c r="C2550" s="20">
        <v>0</v>
      </c>
      <c r="D2550" s="21" t="s">
        <v>159</v>
      </c>
      <c r="E2550" s="21">
        <v>31.754064813253919</v>
      </c>
      <c r="F2550" s="21">
        <v>29.134133721570439</v>
      </c>
      <c r="G2550" s="21">
        <v>31.372619953575683</v>
      </c>
      <c r="H2550" s="21">
        <v>31.816684270242991</v>
      </c>
    </row>
    <row r="2551" spans="1:8" x14ac:dyDescent="0.35">
      <c r="A2551" s="20" t="str">
        <f t="shared" si="15"/>
        <v>DISTRIBUCION VOLUMEN X CRITERIO (kg ó litros)Jamón Curado Ing.MEDIA BAJA</v>
      </c>
      <c r="B2551" s="20">
        <v>0</v>
      </c>
      <c r="C2551" s="20">
        <v>0</v>
      </c>
      <c r="D2551" s="21" t="s">
        <v>160</v>
      </c>
      <c r="E2551" s="21">
        <v>18.558311042310873</v>
      </c>
      <c r="F2551" s="21">
        <v>22.505291218245567</v>
      </c>
      <c r="G2551" s="21">
        <v>19.258162415322897</v>
      </c>
      <c r="H2551" s="21">
        <v>19.31251194246482</v>
      </c>
    </row>
    <row r="2552" spans="1:8" x14ac:dyDescent="0.35">
      <c r="A2552" s="20" t="str">
        <f t="shared" si="15"/>
        <v>DISTRIBUCION VOLUMEN X CRITERIO (kg ó litros)Jamón Curado Ing.BAJA</v>
      </c>
      <c r="B2552" s="20">
        <v>0</v>
      </c>
      <c r="C2552" s="20">
        <v>0</v>
      </c>
      <c r="D2552" s="21" t="s">
        <v>161</v>
      </c>
      <c r="E2552" s="21">
        <v>17.869159550091592</v>
      </c>
      <c r="F2552" s="21">
        <v>17.383008612895217</v>
      </c>
      <c r="G2552" s="21">
        <v>18.277226768556659</v>
      </c>
      <c r="H2552" s="21">
        <v>14.997020951166611</v>
      </c>
    </row>
    <row r="2553" spans="1:8" x14ac:dyDescent="0.35">
      <c r="A2553" s="20" t="str">
        <f t="shared" si="15"/>
        <v>DISTRIBUCION VOLUMEN X CRITERIO (kg ó litros)Jamón Curado Ing.HOMBRE</v>
      </c>
      <c r="B2553" s="20">
        <v>0</v>
      </c>
      <c r="C2553" s="20">
        <v>0</v>
      </c>
      <c r="D2553" s="21" t="s">
        <v>162</v>
      </c>
      <c r="E2553" s="21">
        <v>50.199597201231263</v>
      </c>
      <c r="F2553" s="21">
        <v>44.971710333773402</v>
      </c>
      <c r="G2553" s="21">
        <v>47.344960663821865</v>
      </c>
      <c r="H2553" s="21">
        <v>43.375100191563106</v>
      </c>
    </row>
    <row r="2554" spans="1:8" x14ac:dyDescent="0.35">
      <c r="A2554" s="20" t="str">
        <f t="shared" si="15"/>
        <v>DISTRIBUCION VOLUMEN X CRITERIO (kg ó litros)Jamón Curado Ing.MUJER</v>
      </c>
      <c r="B2554" s="20">
        <v>0</v>
      </c>
      <c r="C2554" s="20">
        <v>0</v>
      </c>
      <c r="D2554" s="21" t="s">
        <v>163</v>
      </c>
      <c r="E2554" s="21">
        <v>49.800399559210881</v>
      </c>
      <c r="F2554" s="21">
        <v>55.028286107810608</v>
      </c>
      <c r="G2554" s="21">
        <v>52.655040755557827</v>
      </c>
      <c r="H2554" s="21">
        <v>56.624906766397444</v>
      </c>
    </row>
    <row r="2555" spans="1:8" x14ac:dyDescent="0.35">
      <c r="A2555" s="20" t="str">
        <f>$B$2265&amp;$C$2555&amp;D2555</f>
        <v>DISTRIBUCION VOLUMEN X CRITERIO (kg ó litros)J.Curado Normal IngT.ESPAÑA</v>
      </c>
      <c r="B2555" s="20">
        <v>0</v>
      </c>
      <c r="C2555" s="20" t="s">
        <v>56</v>
      </c>
      <c r="D2555" s="21" t="s">
        <v>135</v>
      </c>
      <c r="E2555" s="21">
        <v>100</v>
      </c>
      <c r="F2555" s="21">
        <v>100</v>
      </c>
      <c r="G2555" s="21">
        <v>100</v>
      </c>
      <c r="H2555" s="21">
        <v>100</v>
      </c>
    </row>
    <row r="2556" spans="1:8" x14ac:dyDescent="0.35">
      <c r="A2556" s="20" t="str">
        <f t="shared" ref="A2556:A2583" si="16">$B$2265&amp;$C$2555&amp;D2556</f>
        <v>DISTRIBUCION VOLUMEN X CRITERIO (kg ó litros)J.Curado Normal IngBCN AM</v>
      </c>
      <c r="B2556" s="20">
        <v>0</v>
      </c>
      <c r="C2556" s="20">
        <v>0</v>
      </c>
      <c r="D2556" s="21" t="s">
        <v>136</v>
      </c>
      <c r="E2556" s="21">
        <v>11.511626995177986</v>
      </c>
      <c r="F2556" s="21">
        <v>16.000658664664066</v>
      </c>
      <c r="G2556" s="21">
        <v>14.837725936408571</v>
      </c>
      <c r="H2556" s="21">
        <v>9.8530970955207575</v>
      </c>
    </row>
    <row r="2557" spans="1:8" x14ac:dyDescent="0.35">
      <c r="A2557" s="20" t="str">
        <f t="shared" si="16"/>
        <v>DISTRIBUCION VOLUMEN X CRITERIO (kg ó litros)J.Curado Normal IngREST.CAT ARAGON</v>
      </c>
      <c r="B2557" s="20">
        <v>0</v>
      </c>
      <c r="C2557" s="20">
        <v>0</v>
      </c>
      <c r="D2557" s="21" t="s">
        <v>137</v>
      </c>
      <c r="E2557" s="21">
        <v>11.866933986998319</v>
      </c>
      <c r="F2557" s="21">
        <v>9.9366933985977202</v>
      </c>
      <c r="G2557" s="21">
        <v>8.8643470357216962</v>
      </c>
      <c r="H2557" s="21">
        <v>9.0231569786857655</v>
      </c>
    </row>
    <row r="2558" spans="1:8" x14ac:dyDescent="0.35">
      <c r="A2558" s="20" t="str">
        <f t="shared" si="16"/>
        <v>DISTRIBUCION VOLUMEN X CRITERIO (kg ó litros)J.Curado Normal IngLEVANTE</v>
      </c>
      <c r="B2558" s="20">
        <v>0</v>
      </c>
      <c r="C2558" s="20">
        <v>0</v>
      </c>
      <c r="D2558" s="21" t="s">
        <v>138</v>
      </c>
      <c r="E2558" s="21">
        <v>19.260821365945041</v>
      </c>
      <c r="F2558" s="21">
        <v>15.461850374009742</v>
      </c>
      <c r="G2558" s="21">
        <v>16.92179576843483</v>
      </c>
      <c r="H2558" s="21">
        <v>15.702586921413388</v>
      </c>
    </row>
    <row r="2559" spans="1:8" x14ac:dyDescent="0.35">
      <c r="A2559" s="20" t="str">
        <f t="shared" si="16"/>
        <v>DISTRIBUCION VOLUMEN X CRITERIO (kg ó litros)J.Curado Normal IngANDALUCIA</v>
      </c>
      <c r="B2559" s="20">
        <v>0</v>
      </c>
      <c r="C2559" s="20">
        <v>0</v>
      </c>
      <c r="D2559" s="21" t="s">
        <v>139</v>
      </c>
      <c r="E2559" s="21">
        <v>22.17265509424584</v>
      </c>
      <c r="F2559" s="21">
        <v>23.630046650003063</v>
      </c>
      <c r="G2559" s="21">
        <v>23.677679047471603</v>
      </c>
      <c r="H2559" s="21">
        <v>23.706532638208262</v>
      </c>
    </row>
    <row r="2560" spans="1:8" x14ac:dyDescent="0.35">
      <c r="A2560" s="20" t="str">
        <f t="shared" si="16"/>
        <v>DISTRIBUCION VOLUMEN X CRITERIO (kg ó litros)J.Curado Normal IngMDD AM</v>
      </c>
      <c r="B2560" s="20">
        <v>0</v>
      </c>
      <c r="C2560" s="20">
        <v>0</v>
      </c>
      <c r="D2560" s="21" t="s">
        <v>140</v>
      </c>
      <c r="E2560" s="21">
        <v>14.298267774359379</v>
      </c>
      <c r="F2560" s="21">
        <v>14.172868292354387</v>
      </c>
      <c r="G2560" s="21">
        <v>15.535148521301773</v>
      </c>
      <c r="H2560" s="21">
        <v>16.94556552899261</v>
      </c>
    </row>
    <row r="2561" spans="1:8" x14ac:dyDescent="0.35">
      <c r="A2561" s="20" t="str">
        <f t="shared" si="16"/>
        <v>DISTRIBUCION VOLUMEN X CRITERIO (kg ó litros)J.Curado Normal IngRTO CENTRO</v>
      </c>
      <c r="B2561" s="20">
        <v>0</v>
      </c>
      <c r="C2561" s="20">
        <v>0</v>
      </c>
      <c r="D2561" s="21" t="s">
        <v>141</v>
      </c>
      <c r="E2561" s="21">
        <v>6.965910332653011</v>
      </c>
      <c r="F2561" s="21">
        <v>5.9694952800726631</v>
      </c>
      <c r="G2561" s="21">
        <v>7.5667181020394061</v>
      </c>
      <c r="H2561" s="21">
        <v>9.7706210127493041</v>
      </c>
    </row>
    <row r="2562" spans="1:8" x14ac:dyDescent="0.35">
      <c r="A2562" s="20" t="str">
        <f t="shared" si="16"/>
        <v>DISTRIBUCION VOLUMEN X CRITERIO (kg ó litros)J.Curado Normal IngNORTE-CENTRO</v>
      </c>
      <c r="B2562" s="20">
        <v>0</v>
      </c>
      <c r="C2562" s="20">
        <v>0</v>
      </c>
      <c r="D2562" s="21" t="s">
        <v>142</v>
      </c>
      <c r="E2562" s="21">
        <v>8.905583267756354</v>
      </c>
      <c r="F2562" s="21">
        <v>9.0659551754425785</v>
      </c>
      <c r="G2562" s="21">
        <v>8.1131207609439837</v>
      </c>
      <c r="H2562" s="21">
        <v>9.2136453866026748</v>
      </c>
    </row>
    <row r="2563" spans="1:8" x14ac:dyDescent="0.35">
      <c r="A2563" s="20" t="str">
        <f t="shared" si="16"/>
        <v>DISTRIBUCION VOLUMEN X CRITERIO (kg ó litros)J.Curado Normal IngNOROESTE</v>
      </c>
      <c r="B2563" s="20">
        <v>0</v>
      </c>
      <c r="C2563" s="20">
        <v>0</v>
      </c>
      <c r="D2563" s="21" t="s">
        <v>143</v>
      </c>
      <c r="E2563" s="21">
        <v>5.0181979493029685</v>
      </c>
      <c r="F2563" s="21">
        <v>5.7624269169086393</v>
      </c>
      <c r="G2563" s="21">
        <v>4.4834642089989609</v>
      </c>
      <c r="H2563" s="21">
        <v>5.7848008700277491</v>
      </c>
    </row>
    <row r="2564" spans="1:8" x14ac:dyDescent="0.35">
      <c r="A2564" s="20" t="str">
        <f t="shared" si="16"/>
        <v>DISTRIBUCION VOLUMEN X CRITERIO (kg ó litros)J.Curado Normal Ing&lt;2MIL</v>
      </c>
      <c r="B2564" s="20">
        <v>0</v>
      </c>
      <c r="C2564" s="20">
        <v>0</v>
      </c>
      <c r="D2564" s="21" t="s">
        <v>144</v>
      </c>
      <c r="E2564" s="21">
        <v>4.5096053715910074</v>
      </c>
      <c r="F2564" s="21">
        <v>4.9121399527163945</v>
      </c>
      <c r="G2564" s="21">
        <v>0</v>
      </c>
      <c r="H2564" s="21">
        <v>3.6826646011367674</v>
      </c>
    </row>
    <row r="2565" spans="1:8" x14ac:dyDescent="0.35">
      <c r="A2565" s="20" t="str">
        <f t="shared" si="16"/>
        <v>DISTRIBUCION VOLUMEN X CRITERIO (kg ó litros)J.Curado Normal Ing2-5MIL</v>
      </c>
      <c r="B2565" s="20">
        <v>0</v>
      </c>
      <c r="C2565" s="20">
        <v>0</v>
      </c>
      <c r="D2565" s="21" t="s">
        <v>145</v>
      </c>
      <c r="E2565" s="21">
        <v>6.0095794721983991</v>
      </c>
      <c r="F2565" s="21">
        <v>5.1954935998839229</v>
      </c>
      <c r="G2565" s="21">
        <v>6.6015406488230042</v>
      </c>
      <c r="H2565" s="21">
        <v>7.0580069958353402</v>
      </c>
    </row>
    <row r="2566" spans="1:8" x14ac:dyDescent="0.35">
      <c r="A2566" s="20" t="str">
        <f t="shared" si="16"/>
        <v>DISTRIBUCION VOLUMEN X CRITERIO (kg ó litros)J.Curado Normal Ing5-10MIL</v>
      </c>
      <c r="B2566" s="20">
        <v>0</v>
      </c>
      <c r="C2566" s="20">
        <v>0</v>
      </c>
      <c r="D2566" s="21" t="s">
        <v>146</v>
      </c>
      <c r="E2566" s="21">
        <v>7.1135167997591964</v>
      </c>
      <c r="F2566" s="21">
        <v>4.9243337102285771</v>
      </c>
      <c r="G2566" s="21">
        <v>3.6055387467832505</v>
      </c>
      <c r="H2566" s="21">
        <v>9.1877983891862414</v>
      </c>
    </row>
    <row r="2567" spans="1:8" x14ac:dyDescent="0.35">
      <c r="A2567" s="20" t="str">
        <f t="shared" si="16"/>
        <v>DISTRIBUCION VOLUMEN X CRITERIO (kg ó litros)J.Curado Normal Ing10-30MIL</v>
      </c>
      <c r="B2567" s="20">
        <v>0</v>
      </c>
      <c r="C2567" s="20">
        <v>0</v>
      </c>
      <c r="D2567" s="21" t="s">
        <v>147</v>
      </c>
      <c r="E2567" s="21">
        <v>19.88647398643252</v>
      </c>
      <c r="F2567" s="21">
        <v>18.696144762953733</v>
      </c>
      <c r="G2567" s="21">
        <v>17.243100605317128</v>
      </c>
      <c r="H2567" s="21">
        <v>17.714255557849217</v>
      </c>
    </row>
    <row r="2568" spans="1:8" x14ac:dyDescent="0.35">
      <c r="A2568" s="20" t="str">
        <f t="shared" si="16"/>
        <v>DISTRIBUCION VOLUMEN X CRITERIO (kg ó litros)J.Curado Normal Ing30-100MIL</v>
      </c>
      <c r="B2568" s="20">
        <v>0</v>
      </c>
      <c r="C2568" s="20">
        <v>0</v>
      </c>
      <c r="D2568" s="21" t="s">
        <v>148</v>
      </c>
      <c r="E2568" s="21">
        <v>20.086416924741197</v>
      </c>
      <c r="F2568" s="21">
        <v>22.223719030039863</v>
      </c>
      <c r="G2568" s="21">
        <v>24.055549798133701</v>
      </c>
      <c r="H2568" s="21">
        <v>23.642226178407981</v>
      </c>
    </row>
    <row r="2569" spans="1:8" x14ac:dyDescent="0.35">
      <c r="A2569" s="20" t="str">
        <f t="shared" si="16"/>
        <v>DISTRIBUCION VOLUMEN X CRITERIO (kg ó litros)J.Curado Normal Ing100-200MIL</v>
      </c>
      <c r="B2569" s="20">
        <v>0</v>
      </c>
      <c r="C2569" s="20">
        <v>0</v>
      </c>
      <c r="D2569" s="21" t="s">
        <v>149</v>
      </c>
      <c r="E2569" s="21">
        <v>12.308110586806494</v>
      </c>
      <c r="F2569" s="21">
        <v>10.367347789637448</v>
      </c>
      <c r="G2569" s="21">
        <v>10.072064948210638</v>
      </c>
      <c r="H2569" s="21">
        <v>8.1723735693408894</v>
      </c>
    </row>
    <row r="2570" spans="1:8" x14ac:dyDescent="0.35">
      <c r="A2570" s="20" t="str">
        <f t="shared" si="16"/>
        <v>DISTRIBUCION VOLUMEN X CRITERIO (kg ó litros)J.Curado Normal Ing200-500MIL</v>
      </c>
      <c r="B2570" s="20">
        <v>0</v>
      </c>
      <c r="C2570" s="20">
        <v>0</v>
      </c>
      <c r="D2570" s="21" t="s">
        <v>150</v>
      </c>
      <c r="E2570" s="21">
        <v>12.355068803582087</v>
      </c>
      <c r="F2570" s="21">
        <v>11.493748673818546</v>
      </c>
      <c r="G2570" s="21">
        <v>11.628373222870831</v>
      </c>
      <c r="H2570" s="21">
        <v>12.308102167611086</v>
      </c>
    </row>
    <row r="2571" spans="1:8" x14ac:dyDescent="0.35">
      <c r="A2571" s="20" t="str">
        <f t="shared" si="16"/>
        <v>DISTRIBUCION VOLUMEN X CRITERIO (kg ó litros)J.Curado Normal Ing&gt;500MIL</v>
      </c>
      <c r="B2571" s="20">
        <v>0</v>
      </c>
      <c r="C2571" s="20">
        <v>0</v>
      </c>
      <c r="D2571" s="21" t="s">
        <v>151</v>
      </c>
      <c r="E2571" s="21">
        <v>17.731226533869552</v>
      </c>
      <c r="F2571" s="21">
        <v>22.187068821914821</v>
      </c>
      <c r="G2571" s="21">
        <v>22.862988144679065</v>
      </c>
      <c r="H2571" s="21">
        <v>18.234578466081121</v>
      </c>
    </row>
    <row r="2572" spans="1:8" x14ac:dyDescent="0.35">
      <c r="A2572" s="20" t="str">
        <f t="shared" si="16"/>
        <v>DISTRIBUCION VOLUMEN X CRITERIO (kg ó litros)J.Curado Normal IngDE 15 A 19 AÑOS</v>
      </c>
      <c r="B2572" s="20">
        <v>0</v>
      </c>
      <c r="C2572" s="20">
        <v>0</v>
      </c>
      <c r="D2572" s="21" t="s">
        <v>152</v>
      </c>
      <c r="E2572" s="21">
        <v>0</v>
      </c>
      <c r="F2572" s="21">
        <v>0</v>
      </c>
      <c r="G2572" s="21">
        <v>0</v>
      </c>
      <c r="H2572" s="21">
        <v>0</v>
      </c>
    </row>
    <row r="2573" spans="1:8" x14ac:dyDescent="0.35">
      <c r="A2573" s="20" t="str">
        <f t="shared" si="16"/>
        <v>DISTRIBUCION VOLUMEN X CRITERIO (kg ó litros)J.Curado Normal IngDE 20 A 24 AÑOS</v>
      </c>
      <c r="B2573" s="20">
        <v>0</v>
      </c>
      <c r="C2573" s="20">
        <v>0</v>
      </c>
      <c r="D2573" s="21" t="s">
        <v>153</v>
      </c>
      <c r="E2573" s="21">
        <v>3.562853272062918</v>
      </c>
      <c r="F2573" s="21">
        <v>2.2988576561295098</v>
      </c>
      <c r="G2573" s="21">
        <v>2.4251968058479663</v>
      </c>
      <c r="H2573" s="21">
        <v>2.5931027853646551</v>
      </c>
    </row>
    <row r="2574" spans="1:8" x14ac:dyDescent="0.35">
      <c r="A2574" s="20" t="str">
        <f t="shared" si="16"/>
        <v>DISTRIBUCION VOLUMEN X CRITERIO (kg ó litros)J.Curado Normal IngDE 25 A 34 AÑOS</v>
      </c>
      <c r="B2574" s="20">
        <v>0</v>
      </c>
      <c r="C2574" s="20">
        <v>0</v>
      </c>
      <c r="D2574" s="21" t="s">
        <v>154</v>
      </c>
      <c r="E2574" s="21">
        <v>9.8745616260107116</v>
      </c>
      <c r="F2574" s="21">
        <v>9.232990380964063</v>
      </c>
      <c r="G2574" s="21">
        <v>8.8752778264393761</v>
      </c>
      <c r="H2574" s="21">
        <v>9.0884363838698263</v>
      </c>
    </row>
    <row r="2575" spans="1:8" x14ac:dyDescent="0.35">
      <c r="A2575" s="20" t="str">
        <f t="shared" si="16"/>
        <v>DISTRIBUCION VOLUMEN X CRITERIO (kg ó litros)J.Curado Normal IngDE 35 A 49 AÑOS</v>
      </c>
      <c r="B2575" s="20">
        <v>0</v>
      </c>
      <c r="C2575" s="20">
        <v>0</v>
      </c>
      <c r="D2575" s="21" t="s">
        <v>155</v>
      </c>
      <c r="E2575" s="21">
        <v>28.559986309216118</v>
      </c>
      <c r="F2575" s="21">
        <v>29.481345853528989</v>
      </c>
      <c r="G2575" s="21">
        <v>25.075104049898378</v>
      </c>
      <c r="H2575" s="21">
        <v>25.879890819446533</v>
      </c>
    </row>
    <row r="2576" spans="1:8" x14ac:dyDescent="0.35">
      <c r="A2576" s="20" t="str">
        <f t="shared" si="16"/>
        <v>DISTRIBUCION VOLUMEN X CRITERIO (kg ó litros)J.Curado Normal IngDE 50 A 59 AÑOS</v>
      </c>
      <c r="B2576" s="20">
        <v>0</v>
      </c>
      <c r="C2576" s="20">
        <v>0</v>
      </c>
      <c r="D2576" s="21" t="s">
        <v>156</v>
      </c>
      <c r="E2576" s="21">
        <v>29.042163945862633</v>
      </c>
      <c r="F2576" s="21">
        <v>28.841233980462768</v>
      </c>
      <c r="G2576" s="21">
        <v>26.653838735605355</v>
      </c>
      <c r="H2576" s="21">
        <v>33.036737106808381</v>
      </c>
    </row>
    <row r="2577" spans="1:8" x14ac:dyDescent="0.35">
      <c r="A2577" s="20" t="str">
        <f t="shared" si="16"/>
        <v>DISTRIBUCION VOLUMEN X CRITERIO (kg ó litros)J.Curado Normal IngDE 60 A 75 AÑOS</v>
      </c>
      <c r="B2577" s="20">
        <v>0</v>
      </c>
      <c r="C2577" s="20">
        <v>0</v>
      </c>
      <c r="D2577" s="21" t="s">
        <v>157</v>
      </c>
      <c r="E2577" s="21">
        <v>27.178424631134774</v>
      </c>
      <c r="F2577" s="21">
        <v>29.365654237928883</v>
      </c>
      <c r="G2577" s="21">
        <v>35.822840675663237</v>
      </c>
      <c r="H2577" s="21">
        <v>26.939019468531715</v>
      </c>
    </row>
    <row r="2578" spans="1:8" x14ac:dyDescent="0.35">
      <c r="A2578" s="20" t="str">
        <f t="shared" si="16"/>
        <v>DISTRIBUCION VOLUMEN X CRITERIO (kg ó litros)J.Curado Normal IngALTA Y MEDIA ALTA</v>
      </c>
      <c r="B2578" s="20">
        <v>0</v>
      </c>
      <c r="C2578" s="20">
        <v>0</v>
      </c>
      <c r="D2578" s="21" t="s">
        <v>158</v>
      </c>
      <c r="E2578" s="21">
        <v>29.805648259969164</v>
      </c>
      <c r="F2578" s="21">
        <v>30.713112658776048</v>
      </c>
      <c r="G2578" s="21">
        <v>28.743883478051114</v>
      </c>
      <c r="H2578" s="21">
        <v>31.054214438802024</v>
      </c>
    </row>
    <row r="2579" spans="1:8" x14ac:dyDescent="0.35">
      <c r="A2579" s="20" t="str">
        <f t="shared" si="16"/>
        <v>DISTRIBUCION VOLUMEN X CRITERIO (kg ó litros)J.Curado Normal IngMEDIA</v>
      </c>
      <c r="B2579" s="20">
        <v>0</v>
      </c>
      <c r="C2579" s="20">
        <v>0</v>
      </c>
      <c r="D2579" s="21" t="s">
        <v>159</v>
      </c>
      <c r="E2579" s="21">
        <v>34.354323885639452</v>
      </c>
      <c r="F2579" s="21">
        <v>28.219807526354391</v>
      </c>
      <c r="G2579" s="21">
        <v>32.292047647735941</v>
      </c>
      <c r="H2579" s="21">
        <v>34.554208033136995</v>
      </c>
    </row>
    <row r="2580" spans="1:8" x14ac:dyDescent="0.35">
      <c r="A2580" s="20" t="str">
        <f t="shared" si="16"/>
        <v>DISTRIBUCION VOLUMEN X CRITERIO (kg ó litros)J.Curado Normal IngMEDIA BAJA</v>
      </c>
      <c r="B2580" s="20">
        <v>0</v>
      </c>
      <c r="C2580" s="20">
        <v>0</v>
      </c>
      <c r="D2580" s="21" t="s">
        <v>160</v>
      </c>
      <c r="E2580" s="21">
        <v>17.739203757913547</v>
      </c>
      <c r="F2580" s="21">
        <v>21.834198976762114</v>
      </c>
      <c r="G2580" s="21">
        <v>20.094882958035974</v>
      </c>
      <c r="H2580" s="21">
        <v>19.671001144426757</v>
      </c>
    </row>
    <row r="2581" spans="1:8" x14ac:dyDescent="0.35">
      <c r="A2581" s="20" t="str">
        <f t="shared" si="16"/>
        <v>DISTRIBUCION VOLUMEN X CRITERIO (kg ó litros)J.Curado Normal IngBAJA</v>
      </c>
      <c r="B2581" s="20">
        <v>0</v>
      </c>
      <c r="C2581" s="20">
        <v>0</v>
      </c>
      <c r="D2581" s="21" t="s">
        <v>161</v>
      </c>
      <c r="E2581" s="21">
        <v>18.100825433413092</v>
      </c>
      <c r="F2581" s="21">
        <v>19.232878043868826</v>
      </c>
      <c r="G2581" s="21">
        <v>18.869189331153734</v>
      </c>
      <c r="H2581" s="21">
        <v>14.720582837063109</v>
      </c>
    </row>
    <row r="2582" spans="1:8" x14ac:dyDescent="0.35">
      <c r="A2582" s="20" t="str">
        <f t="shared" si="16"/>
        <v>DISTRIBUCION VOLUMEN X CRITERIO (kg ó litros)J.Curado Normal IngHOMBRE</v>
      </c>
      <c r="B2582" s="20">
        <v>0</v>
      </c>
      <c r="C2582" s="20">
        <v>0</v>
      </c>
      <c r="D2582" s="21" t="s">
        <v>162</v>
      </c>
      <c r="E2582" s="21">
        <v>48.277232135104555</v>
      </c>
      <c r="F2582" s="21">
        <v>44.596873063090236</v>
      </c>
      <c r="G2582" s="21">
        <v>47.506452057310192</v>
      </c>
      <c r="H2582" s="21">
        <v>42.831710069784421</v>
      </c>
    </row>
    <row r="2583" spans="1:8" x14ac:dyDescent="0.35">
      <c r="A2583" s="20" t="str">
        <f t="shared" si="16"/>
        <v>DISTRIBUCION VOLUMEN X CRITERIO (kg ó litros)J.Curado Normal IngMUJER</v>
      </c>
      <c r="B2583" s="20">
        <v>0</v>
      </c>
      <c r="C2583" s="20">
        <v>0</v>
      </c>
      <c r="D2583" s="21" t="s">
        <v>163</v>
      </c>
      <c r="E2583" s="21">
        <v>51.722766827329551</v>
      </c>
      <c r="F2583" s="21">
        <v>55.403122281106619</v>
      </c>
      <c r="G2583" s="21">
        <v>52.493550457107887</v>
      </c>
      <c r="H2583" s="21">
        <v>57.168299228247996</v>
      </c>
    </row>
    <row r="2584" spans="1:8" x14ac:dyDescent="0.35">
      <c r="A2584" s="20" t="str">
        <f>$B$2265&amp;$C$2584&amp;D2584</f>
        <v>DISTRIBUCION VOLUMEN X CRITERIO (kg ó litros)J.Iberico Ing.T.ESPAÑA</v>
      </c>
      <c r="B2584" s="20">
        <v>0</v>
      </c>
      <c r="C2584" s="20" t="s">
        <v>57</v>
      </c>
      <c r="D2584" s="21" t="s">
        <v>135</v>
      </c>
      <c r="E2584" s="21">
        <v>100</v>
      </c>
      <c r="F2584" s="21">
        <v>100</v>
      </c>
      <c r="G2584" s="21">
        <v>100</v>
      </c>
      <c r="H2584" s="21">
        <v>100</v>
      </c>
    </row>
    <row r="2585" spans="1:8" x14ac:dyDescent="0.35">
      <c r="A2585" s="20" t="str">
        <f t="shared" ref="A2585:A2612" si="17">$B$2265&amp;$C$2584&amp;D2585</f>
        <v>DISTRIBUCION VOLUMEN X CRITERIO (kg ó litros)J.Iberico Ing.BCN AM</v>
      </c>
      <c r="B2585" s="20">
        <v>0</v>
      </c>
      <c r="C2585" s="20">
        <v>0</v>
      </c>
      <c r="D2585" s="21" t="s">
        <v>136</v>
      </c>
      <c r="E2585" s="21">
        <v>13.381043216121661</v>
      </c>
      <c r="F2585" s="21">
        <v>17.776019108529393</v>
      </c>
      <c r="G2585" s="21">
        <v>22.442520081054422</v>
      </c>
      <c r="H2585" s="21">
        <v>15.924242167597397</v>
      </c>
    </row>
    <row r="2586" spans="1:8" x14ac:dyDescent="0.35">
      <c r="A2586" s="20" t="str">
        <f t="shared" si="17"/>
        <v>DISTRIBUCION VOLUMEN X CRITERIO (kg ó litros)J.Iberico Ing.REST.CAT ARAGON</v>
      </c>
      <c r="B2586" s="20">
        <v>0</v>
      </c>
      <c r="C2586" s="20">
        <v>0</v>
      </c>
      <c r="D2586" s="21" t="s">
        <v>137</v>
      </c>
      <c r="E2586" s="21">
        <v>14.668921907919948</v>
      </c>
      <c r="F2586" s="21">
        <v>10.661614002279382</v>
      </c>
      <c r="G2586" s="21">
        <v>0</v>
      </c>
      <c r="H2586" s="21">
        <v>12.038400593460699</v>
      </c>
    </row>
    <row r="2587" spans="1:8" x14ac:dyDescent="0.35">
      <c r="A2587" s="20" t="str">
        <f t="shared" si="17"/>
        <v>DISTRIBUCION VOLUMEN X CRITERIO (kg ó litros)J.Iberico Ing.LEVANTE</v>
      </c>
      <c r="B2587" s="20">
        <v>0</v>
      </c>
      <c r="C2587" s="20">
        <v>0</v>
      </c>
      <c r="D2587" s="21" t="s">
        <v>138</v>
      </c>
      <c r="E2587" s="21">
        <v>11.637905945606784</v>
      </c>
      <c r="F2587" s="21">
        <v>8.8741304956672078</v>
      </c>
      <c r="G2587" s="21">
        <v>0</v>
      </c>
      <c r="H2587" s="21">
        <v>12.245023627547132</v>
      </c>
    </row>
    <row r="2588" spans="1:8" x14ac:dyDescent="0.35">
      <c r="A2588" s="20" t="str">
        <f t="shared" si="17"/>
        <v>DISTRIBUCION VOLUMEN X CRITERIO (kg ó litros)J.Iberico Ing.ANDALUCIA</v>
      </c>
      <c r="B2588" s="20">
        <v>0</v>
      </c>
      <c r="C2588" s="20">
        <v>0</v>
      </c>
      <c r="D2588" s="21" t="s">
        <v>139</v>
      </c>
      <c r="E2588" s="21">
        <v>27.032262485605905</v>
      </c>
      <c r="F2588" s="21">
        <v>31.238851451224981</v>
      </c>
      <c r="G2588" s="21">
        <v>23.409060530691125</v>
      </c>
      <c r="H2588" s="21">
        <v>23.539855760035842</v>
      </c>
    </row>
    <row r="2589" spans="1:8" x14ac:dyDescent="0.35">
      <c r="A2589" s="20" t="str">
        <f t="shared" si="17"/>
        <v>DISTRIBUCION VOLUMEN X CRITERIO (kg ó litros)J.Iberico Ing.MDD AM</v>
      </c>
      <c r="B2589" s="20">
        <v>0</v>
      </c>
      <c r="C2589" s="20">
        <v>0</v>
      </c>
      <c r="D2589" s="21" t="s">
        <v>140</v>
      </c>
      <c r="E2589" s="21">
        <v>13.726949179297568</v>
      </c>
      <c r="F2589" s="21">
        <v>13.150365663361049</v>
      </c>
      <c r="G2589" s="21">
        <v>21.250133386674172</v>
      </c>
      <c r="H2589" s="21">
        <v>12.849137715130537</v>
      </c>
    </row>
    <row r="2590" spans="1:8" x14ac:dyDescent="0.35">
      <c r="A2590" s="20" t="str">
        <f t="shared" si="17"/>
        <v>DISTRIBUCION VOLUMEN X CRITERIO (kg ó litros)J.Iberico Ing.RTO CENTRO</v>
      </c>
      <c r="B2590" s="20">
        <v>0</v>
      </c>
      <c r="C2590" s="20">
        <v>0</v>
      </c>
      <c r="D2590" s="21" t="s">
        <v>141</v>
      </c>
      <c r="E2590" s="21">
        <v>4.9511886388042337</v>
      </c>
      <c r="F2590" s="21">
        <v>5.3627130788735693</v>
      </c>
      <c r="G2590" s="21">
        <v>5.638339178936028</v>
      </c>
      <c r="H2590" s="21">
        <v>6.6037571462211826</v>
      </c>
    </row>
    <row r="2591" spans="1:8" x14ac:dyDescent="0.35">
      <c r="A2591" s="20" t="str">
        <f t="shared" si="17"/>
        <v>DISTRIBUCION VOLUMEN X CRITERIO (kg ó litros)J.Iberico Ing.NORTE-CENTRO</v>
      </c>
      <c r="B2591" s="20">
        <v>0</v>
      </c>
      <c r="C2591" s="20">
        <v>0</v>
      </c>
      <c r="D2591" s="21" t="s">
        <v>142</v>
      </c>
      <c r="E2591" s="21">
        <v>11.587865542115841</v>
      </c>
      <c r="F2591" s="21">
        <v>10.311667906680384</v>
      </c>
      <c r="G2591" s="21">
        <v>0</v>
      </c>
      <c r="H2591" s="21">
        <v>11.046149677752085</v>
      </c>
    </row>
    <row r="2592" spans="1:8" x14ac:dyDescent="0.35">
      <c r="A2592" s="20" t="str">
        <f t="shared" si="17"/>
        <v>DISTRIBUCION VOLUMEN X CRITERIO (kg ó litros)J.Iberico Ing.NOROESTE</v>
      </c>
      <c r="B2592" s="20">
        <v>0</v>
      </c>
      <c r="C2592" s="20">
        <v>0</v>
      </c>
      <c r="D2592" s="21" t="s">
        <v>143</v>
      </c>
      <c r="E2592" s="21">
        <v>3.0138594070303695</v>
      </c>
      <c r="F2592" s="21">
        <v>0</v>
      </c>
      <c r="G2592" s="21">
        <v>0</v>
      </c>
      <c r="H2592" s="21">
        <v>0</v>
      </c>
    </row>
    <row r="2593" spans="1:8" x14ac:dyDescent="0.35">
      <c r="A2593" s="20" t="str">
        <f t="shared" si="17"/>
        <v>DISTRIBUCION VOLUMEN X CRITERIO (kg ó litros)J.Iberico Ing.&lt;2MIL</v>
      </c>
      <c r="B2593" s="20">
        <v>0</v>
      </c>
      <c r="C2593" s="20">
        <v>0</v>
      </c>
      <c r="D2593" s="21" t="s">
        <v>144</v>
      </c>
      <c r="E2593" s="21">
        <v>0</v>
      </c>
      <c r="F2593" s="21">
        <v>0</v>
      </c>
      <c r="G2593" s="21">
        <v>0</v>
      </c>
      <c r="H2593" s="21">
        <v>0</v>
      </c>
    </row>
    <row r="2594" spans="1:8" x14ac:dyDescent="0.35">
      <c r="A2594" s="20" t="str">
        <f t="shared" si="17"/>
        <v>DISTRIBUCION VOLUMEN X CRITERIO (kg ó litros)J.Iberico Ing.2-5MIL</v>
      </c>
      <c r="B2594" s="20">
        <v>0</v>
      </c>
      <c r="C2594" s="20">
        <v>0</v>
      </c>
      <c r="D2594" s="21" t="s">
        <v>145</v>
      </c>
      <c r="E2594" s="21">
        <v>0</v>
      </c>
      <c r="F2594" s="21">
        <v>0</v>
      </c>
      <c r="G2594" s="21">
        <v>0</v>
      </c>
      <c r="H2594" s="21">
        <v>0</v>
      </c>
    </row>
    <row r="2595" spans="1:8" x14ac:dyDescent="0.35">
      <c r="A2595" s="20" t="str">
        <f t="shared" si="17"/>
        <v>DISTRIBUCION VOLUMEN X CRITERIO (kg ó litros)J.Iberico Ing.5-10MIL</v>
      </c>
      <c r="B2595" s="20">
        <v>0</v>
      </c>
      <c r="C2595" s="20">
        <v>0</v>
      </c>
      <c r="D2595" s="21" t="s">
        <v>146</v>
      </c>
      <c r="E2595" s="21">
        <v>4.3888369329252779</v>
      </c>
      <c r="F2595" s="21">
        <v>3.8179915679644494</v>
      </c>
      <c r="G2595" s="21">
        <v>0</v>
      </c>
      <c r="H2595" s="21">
        <v>0</v>
      </c>
    </row>
    <row r="2596" spans="1:8" x14ac:dyDescent="0.35">
      <c r="A2596" s="20" t="str">
        <f t="shared" si="17"/>
        <v>DISTRIBUCION VOLUMEN X CRITERIO (kg ó litros)J.Iberico Ing.10-30MIL</v>
      </c>
      <c r="B2596" s="20">
        <v>0</v>
      </c>
      <c r="C2596" s="20">
        <v>0</v>
      </c>
      <c r="D2596" s="21" t="s">
        <v>147</v>
      </c>
      <c r="E2596" s="21">
        <v>18.945247673261107</v>
      </c>
      <c r="F2596" s="21">
        <v>12.818439067935227</v>
      </c>
      <c r="G2596" s="21">
        <v>10.395472654252144</v>
      </c>
      <c r="H2596" s="21">
        <v>18.315015827454669</v>
      </c>
    </row>
    <row r="2597" spans="1:8" x14ac:dyDescent="0.35">
      <c r="A2597" s="20" t="str">
        <f t="shared" si="17"/>
        <v>DISTRIBUCION VOLUMEN X CRITERIO (kg ó litros)J.Iberico Ing.30-100MIL</v>
      </c>
      <c r="B2597" s="20">
        <v>0</v>
      </c>
      <c r="C2597" s="20">
        <v>0</v>
      </c>
      <c r="D2597" s="21" t="s">
        <v>148</v>
      </c>
      <c r="E2597" s="21">
        <v>19.95723257995105</v>
      </c>
      <c r="F2597" s="21">
        <v>24.114407138084161</v>
      </c>
      <c r="G2597" s="21">
        <v>24.943293194413329</v>
      </c>
      <c r="H2597" s="21">
        <v>25.193509023008048</v>
      </c>
    </row>
    <row r="2598" spans="1:8" x14ac:dyDescent="0.35">
      <c r="A2598" s="20" t="str">
        <f t="shared" si="17"/>
        <v>DISTRIBUCION VOLUMEN X CRITERIO (kg ó litros)J.Iberico Ing.100-200MIL</v>
      </c>
      <c r="B2598" s="20">
        <v>0</v>
      </c>
      <c r="C2598" s="20">
        <v>0</v>
      </c>
      <c r="D2598" s="21" t="s">
        <v>149</v>
      </c>
      <c r="E2598" s="21">
        <v>16.00255303267425</v>
      </c>
      <c r="F2598" s="21">
        <v>15.563123780930447</v>
      </c>
      <c r="G2598" s="21">
        <v>21.504812700171755</v>
      </c>
      <c r="H2598" s="21">
        <v>14.914143991521133</v>
      </c>
    </row>
    <row r="2599" spans="1:8" x14ac:dyDescent="0.35">
      <c r="A2599" s="20" t="str">
        <f t="shared" si="17"/>
        <v>DISTRIBUCION VOLUMEN X CRITERIO (kg ó litros)J.Iberico Ing.200-500MIL</v>
      </c>
      <c r="B2599" s="20">
        <v>0</v>
      </c>
      <c r="C2599" s="20">
        <v>0</v>
      </c>
      <c r="D2599" s="21" t="s">
        <v>150</v>
      </c>
      <c r="E2599" s="21">
        <v>8.2192430651163697</v>
      </c>
      <c r="F2599" s="21">
        <v>17.855145991811145</v>
      </c>
      <c r="G2599" s="21">
        <v>10.692496238189346</v>
      </c>
      <c r="H2599" s="21">
        <v>9.1393508642085042</v>
      </c>
    </row>
    <row r="2600" spans="1:8" x14ac:dyDescent="0.35">
      <c r="A2600" s="20" t="str">
        <f t="shared" si="17"/>
        <v>DISTRIBUCION VOLUMEN X CRITERIO (kg ó litros)J.Iberico Ing.&gt;500MIL</v>
      </c>
      <c r="B2600" s="20">
        <v>0</v>
      </c>
      <c r="C2600" s="20">
        <v>0</v>
      </c>
      <c r="D2600" s="21" t="s">
        <v>151</v>
      </c>
      <c r="E2600" s="21">
        <v>21.276563796222426</v>
      </c>
      <c r="F2600" s="21">
        <v>19.839822197414826</v>
      </c>
      <c r="G2600" s="21">
        <v>23.891261159664097</v>
      </c>
      <c r="H2600" s="21">
        <v>13.839774936302629</v>
      </c>
    </row>
    <row r="2601" spans="1:8" x14ac:dyDescent="0.35">
      <c r="A2601" s="20" t="str">
        <f t="shared" si="17"/>
        <v>DISTRIBUCION VOLUMEN X CRITERIO (kg ó litros)J.Iberico Ing.DE 15 A 19 AÑOS</v>
      </c>
      <c r="B2601" s="20">
        <v>0</v>
      </c>
      <c r="C2601" s="20">
        <v>0</v>
      </c>
      <c r="D2601" s="21" t="s">
        <v>152</v>
      </c>
      <c r="E2601" s="21">
        <v>0</v>
      </c>
      <c r="F2601" s="21">
        <v>0</v>
      </c>
      <c r="G2601" s="21">
        <v>0</v>
      </c>
      <c r="H2601" s="21">
        <v>0</v>
      </c>
    </row>
    <row r="2602" spans="1:8" x14ac:dyDescent="0.35">
      <c r="A2602" s="20" t="str">
        <f t="shared" si="17"/>
        <v>DISTRIBUCION VOLUMEN X CRITERIO (kg ó litros)J.Iberico Ing.DE 20 A 24 AÑOS</v>
      </c>
      <c r="B2602" s="20">
        <v>0</v>
      </c>
      <c r="C2602" s="20">
        <v>0</v>
      </c>
      <c r="D2602" s="21" t="s">
        <v>153</v>
      </c>
      <c r="E2602" s="21">
        <v>1.1657506987602457</v>
      </c>
      <c r="F2602" s="21">
        <v>2.4511793077133746</v>
      </c>
      <c r="G2602" s="21">
        <v>0</v>
      </c>
      <c r="H2602" s="21">
        <v>0</v>
      </c>
    </row>
    <row r="2603" spans="1:8" x14ac:dyDescent="0.35">
      <c r="A2603" s="20" t="str">
        <f t="shared" si="17"/>
        <v>DISTRIBUCION VOLUMEN X CRITERIO (kg ó litros)J.Iberico Ing.DE 25 A 34 AÑOS</v>
      </c>
      <c r="B2603" s="20">
        <v>0</v>
      </c>
      <c r="C2603" s="20">
        <v>0</v>
      </c>
      <c r="D2603" s="21" t="s">
        <v>154</v>
      </c>
      <c r="E2603" s="21">
        <v>6.8947905045655693</v>
      </c>
      <c r="F2603" s="21">
        <v>5.2464434063487166</v>
      </c>
      <c r="G2603" s="21">
        <v>9.0279431818110147</v>
      </c>
      <c r="H2603" s="21">
        <v>8.5456328222760707</v>
      </c>
    </row>
    <row r="2604" spans="1:8" x14ac:dyDescent="0.35">
      <c r="A2604" s="20" t="str">
        <f t="shared" si="17"/>
        <v>DISTRIBUCION VOLUMEN X CRITERIO (kg ó litros)J.Iberico Ing.DE 35 A 49 AÑOS</v>
      </c>
      <c r="B2604" s="20">
        <v>0</v>
      </c>
      <c r="C2604" s="20">
        <v>0</v>
      </c>
      <c r="D2604" s="21" t="s">
        <v>155</v>
      </c>
      <c r="E2604" s="21">
        <v>22.170316857873875</v>
      </c>
      <c r="F2604" s="21">
        <v>26.259876859708175</v>
      </c>
      <c r="G2604" s="21">
        <v>16.468996408340125</v>
      </c>
      <c r="H2604" s="21">
        <v>21.610889429785484</v>
      </c>
    </row>
    <row r="2605" spans="1:8" x14ac:dyDescent="0.35">
      <c r="A2605" s="20" t="str">
        <f t="shared" si="17"/>
        <v>DISTRIBUCION VOLUMEN X CRITERIO (kg ó litros)J.Iberico Ing.DE 50 A 59 AÑOS</v>
      </c>
      <c r="B2605" s="20">
        <v>0</v>
      </c>
      <c r="C2605" s="20">
        <v>0</v>
      </c>
      <c r="D2605" s="21" t="s">
        <v>156</v>
      </c>
      <c r="E2605" s="21">
        <v>29.833227786075156</v>
      </c>
      <c r="F2605" s="21">
        <v>25.243801960490746</v>
      </c>
      <c r="G2605" s="21">
        <v>29.397149518114613</v>
      </c>
      <c r="H2605" s="21">
        <v>27.113265525322412</v>
      </c>
    </row>
    <row r="2606" spans="1:8" x14ac:dyDescent="0.35">
      <c r="A2606" s="20" t="str">
        <f t="shared" si="17"/>
        <v>DISTRIBUCION VOLUMEN X CRITERIO (kg ó litros)J.Iberico Ing.DE 60 A 75 AÑOS</v>
      </c>
      <c r="B2606" s="20">
        <v>0</v>
      </c>
      <c r="C2606" s="20">
        <v>0</v>
      </c>
      <c r="D2606" s="21" t="s">
        <v>157</v>
      </c>
      <c r="E2606" s="21">
        <v>38.727174971779903</v>
      </c>
      <c r="F2606" s="21">
        <v>40.005071947967629</v>
      </c>
      <c r="G2606" s="21">
        <v>40.659341161499327</v>
      </c>
      <c r="H2606" s="21">
        <v>35.999192773986543</v>
      </c>
    </row>
    <row r="2607" spans="1:8" x14ac:dyDescent="0.35">
      <c r="A2607" s="20" t="str">
        <f t="shared" si="17"/>
        <v>DISTRIBUCION VOLUMEN X CRITERIO (kg ó litros)J.Iberico Ing.ALTA Y MEDIA ALTA</v>
      </c>
      <c r="B2607" s="20">
        <v>0</v>
      </c>
      <c r="C2607" s="20">
        <v>0</v>
      </c>
      <c r="D2607" s="21" t="s">
        <v>158</v>
      </c>
      <c r="E2607" s="21">
        <v>36.281294464607768</v>
      </c>
      <c r="F2607" s="21">
        <v>31.676117587605351</v>
      </c>
      <c r="G2607" s="21">
        <v>39.418623601795488</v>
      </c>
      <c r="H2607" s="21">
        <v>41.578517094390357</v>
      </c>
    </row>
    <row r="2608" spans="1:8" x14ac:dyDescent="0.35">
      <c r="A2608" s="20" t="str">
        <f t="shared" si="17"/>
        <v>DISTRIBUCION VOLUMEN X CRITERIO (kg ó litros)J.Iberico Ing.MEDIA</v>
      </c>
      <c r="B2608" s="20">
        <v>0</v>
      </c>
      <c r="C2608" s="20">
        <v>0</v>
      </c>
      <c r="D2608" s="21" t="s">
        <v>159</v>
      </c>
      <c r="E2608" s="21">
        <v>25.988754553266869</v>
      </c>
      <c r="F2608" s="21">
        <v>31.549344667074525</v>
      </c>
      <c r="G2608" s="21">
        <v>28.112237236769367</v>
      </c>
      <c r="H2608" s="21">
        <v>24.336162042418305</v>
      </c>
    </row>
    <row r="2609" spans="1:8" x14ac:dyDescent="0.35">
      <c r="A2609" s="20" t="str">
        <f t="shared" si="17"/>
        <v>DISTRIBUCION VOLUMEN X CRITERIO (kg ó litros)J.Iberico Ing.MEDIA BAJA</v>
      </c>
      <c r="B2609" s="20">
        <v>0</v>
      </c>
      <c r="C2609" s="20">
        <v>0</v>
      </c>
      <c r="D2609" s="21" t="s">
        <v>160</v>
      </c>
      <c r="E2609" s="21">
        <v>20.374440704511645</v>
      </c>
      <c r="F2609" s="21">
        <v>24.277994806477253</v>
      </c>
      <c r="G2609" s="21">
        <v>16.291067543604807</v>
      </c>
      <c r="H2609" s="21">
        <v>18.332908959630284</v>
      </c>
    </row>
    <row r="2610" spans="1:8" x14ac:dyDescent="0.35">
      <c r="A2610" s="20" t="str">
        <f t="shared" si="17"/>
        <v>DISTRIBUCION VOLUMEN X CRITERIO (kg ó litros)J.Iberico Ing.BAJA</v>
      </c>
      <c r="B2610" s="20">
        <v>0</v>
      </c>
      <c r="C2610" s="20">
        <v>0</v>
      </c>
      <c r="D2610" s="21" t="s">
        <v>161</v>
      </c>
      <c r="E2610" s="21">
        <v>17.355508541933748</v>
      </c>
      <c r="F2610" s="21">
        <v>12.496541484623608</v>
      </c>
      <c r="G2610" s="21">
        <v>16.178068215528064</v>
      </c>
      <c r="H2610" s="21">
        <v>15.752412186559242</v>
      </c>
    </row>
    <row r="2611" spans="1:8" x14ac:dyDescent="0.35">
      <c r="A2611" s="20" t="str">
        <f t="shared" si="17"/>
        <v>DISTRIBUCION VOLUMEN X CRITERIO (kg ó litros)J.Iberico Ing.HOMBRE</v>
      </c>
      <c r="B2611" s="20">
        <v>0</v>
      </c>
      <c r="C2611" s="20">
        <v>0</v>
      </c>
      <c r="D2611" s="21" t="s">
        <v>162</v>
      </c>
      <c r="E2611" s="21">
        <v>54.461876739790135</v>
      </c>
      <c r="F2611" s="21">
        <v>45.961850486897795</v>
      </c>
      <c r="G2611" s="21">
        <v>46.772296003417914</v>
      </c>
      <c r="H2611" s="21">
        <v>44.859961049920969</v>
      </c>
    </row>
    <row r="2612" spans="1:8" x14ac:dyDescent="0.35">
      <c r="A2612" s="20" t="str">
        <f t="shared" si="17"/>
        <v>DISTRIBUCION VOLUMEN X CRITERIO (kg ó litros)J.Iberico Ing.MUJER</v>
      </c>
      <c r="B2612" s="20">
        <v>0</v>
      </c>
      <c r="C2612" s="20">
        <v>0</v>
      </c>
      <c r="D2612" s="21" t="s">
        <v>163</v>
      </c>
      <c r="E2612" s="21">
        <v>45.538115138382004</v>
      </c>
      <c r="F2612" s="21">
        <v>54.038148853456356</v>
      </c>
      <c r="G2612" s="21">
        <v>53.227701532845948</v>
      </c>
      <c r="H2612" s="21">
        <v>55.140039513589301</v>
      </c>
    </row>
    <row r="2613" spans="1:8" x14ac:dyDescent="0.35">
      <c r="A2613" s="20" t="str">
        <f>$B$2265&amp;$C$2613&amp;D2613</f>
        <v>DISTRIBUCION VOLUMEN X CRITERIO (kg ó litros)Lomo embuchado Ing.T.ESPAÑA</v>
      </c>
      <c r="B2613" s="20">
        <v>0</v>
      </c>
      <c r="C2613" s="20" t="s">
        <v>58</v>
      </c>
      <c r="D2613" s="21" t="s">
        <v>135</v>
      </c>
      <c r="E2613" s="21">
        <v>100</v>
      </c>
      <c r="F2613" s="21">
        <v>100</v>
      </c>
      <c r="G2613" s="21">
        <v>100</v>
      </c>
      <c r="H2613" s="21">
        <v>100</v>
      </c>
    </row>
    <row r="2614" spans="1:8" x14ac:dyDescent="0.35">
      <c r="A2614" s="20" t="str">
        <f t="shared" ref="A2614:A2641" si="18">$B$2265&amp;$C$2613&amp;D2614</f>
        <v>DISTRIBUCION VOLUMEN X CRITERIO (kg ó litros)Lomo embuchado Ing.BCN AM</v>
      </c>
      <c r="B2614" s="20">
        <v>0</v>
      </c>
      <c r="C2614" s="20">
        <v>0</v>
      </c>
      <c r="D2614" s="21" t="s">
        <v>136</v>
      </c>
      <c r="E2614" s="21">
        <v>0</v>
      </c>
      <c r="F2614" s="21">
        <v>0</v>
      </c>
      <c r="G2614" s="21">
        <v>0</v>
      </c>
      <c r="H2614" s="21">
        <v>0</v>
      </c>
    </row>
    <row r="2615" spans="1:8" x14ac:dyDescent="0.35">
      <c r="A2615" s="20" t="str">
        <f t="shared" si="18"/>
        <v>DISTRIBUCION VOLUMEN X CRITERIO (kg ó litros)Lomo embuchado Ing.REST.CAT ARAGON</v>
      </c>
      <c r="B2615" s="20">
        <v>0</v>
      </c>
      <c r="C2615" s="20">
        <v>0</v>
      </c>
      <c r="D2615" s="21" t="s">
        <v>137</v>
      </c>
      <c r="E2615" s="21">
        <v>0</v>
      </c>
      <c r="F2615" s="21">
        <v>0</v>
      </c>
      <c r="G2615" s="21">
        <v>0</v>
      </c>
      <c r="H2615" s="21">
        <v>0</v>
      </c>
    </row>
    <row r="2616" spans="1:8" x14ac:dyDescent="0.35">
      <c r="A2616" s="20" t="str">
        <f t="shared" si="18"/>
        <v>DISTRIBUCION VOLUMEN X CRITERIO (kg ó litros)Lomo embuchado Ing.LEVANTE</v>
      </c>
      <c r="B2616" s="20">
        <v>0</v>
      </c>
      <c r="C2616" s="20">
        <v>0</v>
      </c>
      <c r="D2616" s="21" t="s">
        <v>138</v>
      </c>
      <c r="E2616" s="21">
        <v>0</v>
      </c>
      <c r="F2616" s="21">
        <v>0</v>
      </c>
      <c r="G2616" s="21">
        <v>0</v>
      </c>
      <c r="H2616" s="21">
        <v>0</v>
      </c>
    </row>
    <row r="2617" spans="1:8" x14ac:dyDescent="0.35">
      <c r="A2617" s="20" t="str">
        <f t="shared" si="18"/>
        <v>DISTRIBUCION VOLUMEN X CRITERIO (kg ó litros)Lomo embuchado Ing.ANDALUCIA</v>
      </c>
      <c r="B2617" s="20">
        <v>0</v>
      </c>
      <c r="C2617" s="20">
        <v>0</v>
      </c>
      <c r="D2617" s="21" t="s">
        <v>139</v>
      </c>
      <c r="E2617" s="21">
        <v>24.55216734655237</v>
      </c>
      <c r="F2617" s="21">
        <v>0</v>
      </c>
      <c r="G2617" s="21">
        <v>0</v>
      </c>
      <c r="H2617" s="21">
        <v>0</v>
      </c>
    </row>
    <row r="2618" spans="1:8" x14ac:dyDescent="0.35">
      <c r="A2618" s="20" t="str">
        <f t="shared" si="18"/>
        <v>DISTRIBUCION VOLUMEN X CRITERIO (kg ó litros)Lomo embuchado Ing.MDD AM</v>
      </c>
      <c r="B2618" s="20">
        <v>0</v>
      </c>
      <c r="C2618" s="20">
        <v>0</v>
      </c>
      <c r="D2618" s="21" t="s">
        <v>140</v>
      </c>
      <c r="E2618" s="21">
        <v>0</v>
      </c>
      <c r="F2618" s="21">
        <v>0</v>
      </c>
      <c r="G2618" s="21">
        <v>0</v>
      </c>
      <c r="H2618" s="21">
        <v>0</v>
      </c>
    </row>
    <row r="2619" spans="1:8" x14ac:dyDescent="0.35">
      <c r="A2619" s="20" t="str">
        <f t="shared" si="18"/>
        <v>DISTRIBUCION VOLUMEN X CRITERIO (kg ó litros)Lomo embuchado Ing.RTO CENTRO</v>
      </c>
      <c r="B2619" s="20">
        <v>0</v>
      </c>
      <c r="C2619" s="20">
        <v>0</v>
      </c>
      <c r="D2619" s="21" t="s">
        <v>141</v>
      </c>
      <c r="E2619" s="21">
        <v>0</v>
      </c>
      <c r="F2619" s="21">
        <v>0</v>
      </c>
      <c r="G2619" s="21">
        <v>0</v>
      </c>
      <c r="H2619" s="21">
        <v>0</v>
      </c>
    </row>
    <row r="2620" spans="1:8" x14ac:dyDescent="0.35">
      <c r="A2620" s="20" t="str">
        <f t="shared" si="18"/>
        <v>DISTRIBUCION VOLUMEN X CRITERIO (kg ó litros)Lomo embuchado Ing.NORTE-CENTRO</v>
      </c>
      <c r="B2620" s="20">
        <v>0</v>
      </c>
      <c r="C2620" s="20">
        <v>0</v>
      </c>
      <c r="D2620" s="21" t="s">
        <v>142</v>
      </c>
      <c r="E2620" s="21">
        <v>0</v>
      </c>
      <c r="F2620" s="21">
        <v>0</v>
      </c>
      <c r="G2620" s="21">
        <v>0</v>
      </c>
      <c r="H2620" s="21">
        <v>0</v>
      </c>
    </row>
    <row r="2621" spans="1:8" x14ac:dyDescent="0.35">
      <c r="A2621" s="20" t="str">
        <f t="shared" si="18"/>
        <v>DISTRIBUCION VOLUMEN X CRITERIO (kg ó litros)Lomo embuchado Ing.NOROESTE</v>
      </c>
      <c r="B2621" s="20">
        <v>0</v>
      </c>
      <c r="C2621" s="20">
        <v>0</v>
      </c>
      <c r="D2621" s="21" t="s">
        <v>143</v>
      </c>
      <c r="E2621" s="21">
        <v>0</v>
      </c>
      <c r="F2621" s="21">
        <v>0</v>
      </c>
      <c r="G2621" s="21">
        <v>0</v>
      </c>
      <c r="H2621" s="21">
        <v>0</v>
      </c>
    </row>
    <row r="2622" spans="1:8" x14ac:dyDescent="0.35">
      <c r="A2622" s="20" t="str">
        <f t="shared" si="18"/>
        <v>DISTRIBUCION VOLUMEN X CRITERIO (kg ó litros)Lomo embuchado Ing.&lt;2MIL</v>
      </c>
      <c r="B2622" s="20">
        <v>0</v>
      </c>
      <c r="C2622" s="20">
        <v>0</v>
      </c>
      <c r="D2622" s="21" t="s">
        <v>144</v>
      </c>
      <c r="E2622" s="21">
        <v>0</v>
      </c>
      <c r="F2622" s="21">
        <v>0</v>
      </c>
      <c r="G2622" s="21">
        <v>0</v>
      </c>
      <c r="H2622" s="21">
        <v>0</v>
      </c>
    </row>
    <row r="2623" spans="1:8" x14ac:dyDescent="0.35">
      <c r="A2623" s="20" t="str">
        <f t="shared" si="18"/>
        <v>DISTRIBUCION VOLUMEN X CRITERIO (kg ó litros)Lomo embuchado Ing.2-5MIL</v>
      </c>
      <c r="B2623" s="20">
        <v>0</v>
      </c>
      <c r="C2623" s="20">
        <v>0</v>
      </c>
      <c r="D2623" s="21" t="s">
        <v>145</v>
      </c>
      <c r="E2623" s="21">
        <v>0</v>
      </c>
      <c r="F2623" s="21">
        <v>0</v>
      </c>
      <c r="G2623" s="21">
        <v>0</v>
      </c>
      <c r="H2623" s="21">
        <v>0</v>
      </c>
    </row>
    <row r="2624" spans="1:8" x14ac:dyDescent="0.35">
      <c r="A2624" s="20" t="str">
        <f t="shared" si="18"/>
        <v>DISTRIBUCION VOLUMEN X CRITERIO (kg ó litros)Lomo embuchado Ing.5-10MIL</v>
      </c>
      <c r="B2624" s="20">
        <v>0</v>
      </c>
      <c r="C2624" s="20">
        <v>0</v>
      </c>
      <c r="D2624" s="21" t="s">
        <v>146</v>
      </c>
      <c r="E2624" s="21">
        <v>0</v>
      </c>
      <c r="F2624" s="21">
        <v>0</v>
      </c>
      <c r="G2624" s="21">
        <v>0</v>
      </c>
      <c r="H2624" s="21">
        <v>0</v>
      </c>
    </row>
    <row r="2625" spans="1:8" x14ac:dyDescent="0.35">
      <c r="A2625" s="20" t="str">
        <f t="shared" si="18"/>
        <v>DISTRIBUCION VOLUMEN X CRITERIO (kg ó litros)Lomo embuchado Ing.10-30MIL</v>
      </c>
      <c r="B2625" s="20">
        <v>0</v>
      </c>
      <c r="C2625" s="20">
        <v>0</v>
      </c>
      <c r="D2625" s="21" t="s">
        <v>147</v>
      </c>
      <c r="E2625" s="21">
        <v>0</v>
      </c>
      <c r="F2625" s="21">
        <v>0</v>
      </c>
      <c r="G2625" s="21">
        <v>0</v>
      </c>
      <c r="H2625" s="21">
        <v>0</v>
      </c>
    </row>
    <row r="2626" spans="1:8" x14ac:dyDescent="0.35">
      <c r="A2626" s="20" t="str">
        <f t="shared" si="18"/>
        <v>DISTRIBUCION VOLUMEN X CRITERIO (kg ó litros)Lomo embuchado Ing.30-100MIL</v>
      </c>
      <c r="B2626" s="20">
        <v>0</v>
      </c>
      <c r="C2626" s="20">
        <v>0</v>
      </c>
      <c r="D2626" s="21" t="s">
        <v>148</v>
      </c>
      <c r="E2626" s="21">
        <v>0</v>
      </c>
      <c r="F2626" s="21">
        <v>0</v>
      </c>
      <c r="G2626" s="21">
        <v>0</v>
      </c>
      <c r="H2626" s="21">
        <v>0</v>
      </c>
    </row>
    <row r="2627" spans="1:8" x14ac:dyDescent="0.35">
      <c r="A2627" s="20" t="str">
        <f t="shared" si="18"/>
        <v>DISTRIBUCION VOLUMEN X CRITERIO (kg ó litros)Lomo embuchado Ing.100-200MIL</v>
      </c>
      <c r="B2627" s="20">
        <v>0</v>
      </c>
      <c r="C2627" s="20">
        <v>0</v>
      </c>
      <c r="D2627" s="21" t="s">
        <v>149</v>
      </c>
      <c r="E2627" s="21">
        <v>0</v>
      </c>
      <c r="F2627" s="21">
        <v>0</v>
      </c>
      <c r="G2627" s="21">
        <v>0</v>
      </c>
      <c r="H2627" s="21">
        <v>0</v>
      </c>
    </row>
    <row r="2628" spans="1:8" x14ac:dyDescent="0.35">
      <c r="A2628" s="20" t="str">
        <f t="shared" si="18"/>
        <v>DISTRIBUCION VOLUMEN X CRITERIO (kg ó litros)Lomo embuchado Ing.200-500MIL</v>
      </c>
      <c r="B2628" s="20">
        <v>0</v>
      </c>
      <c r="C2628" s="20">
        <v>0</v>
      </c>
      <c r="D2628" s="21" t="s">
        <v>150</v>
      </c>
      <c r="E2628" s="21">
        <v>0</v>
      </c>
      <c r="F2628" s="21">
        <v>0</v>
      </c>
      <c r="G2628" s="21">
        <v>0</v>
      </c>
      <c r="H2628" s="21">
        <v>0</v>
      </c>
    </row>
    <row r="2629" spans="1:8" x14ac:dyDescent="0.35">
      <c r="A2629" s="20" t="str">
        <f t="shared" si="18"/>
        <v>DISTRIBUCION VOLUMEN X CRITERIO (kg ó litros)Lomo embuchado Ing.&gt;500MIL</v>
      </c>
      <c r="B2629" s="20">
        <v>0</v>
      </c>
      <c r="C2629" s="20">
        <v>0</v>
      </c>
      <c r="D2629" s="21" t="s">
        <v>151</v>
      </c>
      <c r="E2629" s="21">
        <v>0</v>
      </c>
      <c r="F2629" s="21">
        <v>0</v>
      </c>
      <c r="G2629" s="21">
        <v>0</v>
      </c>
      <c r="H2629" s="21">
        <v>0</v>
      </c>
    </row>
    <row r="2630" spans="1:8" x14ac:dyDescent="0.35">
      <c r="A2630" s="20" t="str">
        <f t="shared" si="18"/>
        <v>DISTRIBUCION VOLUMEN X CRITERIO (kg ó litros)Lomo embuchado Ing.DE 15 A 19 AÑOS</v>
      </c>
      <c r="B2630" s="20">
        <v>0</v>
      </c>
      <c r="C2630" s="20">
        <v>0</v>
      </c>
      <c r="D2630" s="21" t="s">
        <v>152</v>
      </c>
      <c r="E2630" s="21">
        <v>0</v>
      </c>
      <c r="F2630" s="21">
        <v>0</v>
      </c>
      <c r="G2630" s="21">
        <v>0</v>
      </c>
      <c r="H2630" s="21">
        <v>0</v>
      </c>
    </row>
    <row r="2631" spans="1:8" x14ac:dyDescent="0.35">
      <c r="A2631" s="20" t="str">
        <f t="shared" si="18"/>
        <v>DISTRIBUCION VOLUMEN X CRITERIO (kg ó litros)Lomo embuchado Ing.DE 20 A 24 AÑOS</v>
      </c>
      <c r="B2631" s="20">
        <v>0</v>
      </c>
      <c r="C2631" s="20">
        <v>0</v>
      </c>
      <c r="D2631" s="21" t="s">
        <v>153</v>
      </c>
      <c r="E2631" s="21">
        <v>0</v>
      </c>
      <c r="F2631" s="21">
        <v>0</v>
      </c>
      <c r="G2631" s="21">
        <v>0</v>
      </c>
      <c r="H2631" s="21">
        <v>0</v>
      </c>
    </row>
    <row r="2632" spans="1:8" x14ac:dyDescent="0.35">
      <c r="A2632" s="20" t="str">
        <f t="shared" si="18"/>
        <v>DISTRIBUCION VOLUMEN X CRITERIO (kg ó litros)Lomo embuchado Ing.DE 25 A 34 AÑOS</v>
      </c>
      <c r="B2632" s="20">
        <v>0</v>
      </c>
      <c r="C2632" s="20">
        <v>0</v>
      </c>
      <c r="D2632" s="21" t="s">
        <v>154</v>
      </c>
      <c r="E2632" s="21">
        <v>0</v>
      </c>
      <c r="F2632" s="21">
        <v>0</v>
      </c>
      <c r="G2632" s="21">
        <v>0</v>
      </c>
      <c r="H2632" s="21">
        <v>0</v>
      </c>
    </row>
    <row r="2633" spans="1:8" x14ac:dyDescent="0.35">
      <c r="A2633" s="20" t="str">
        <f t="shared" si="18"/>
        <v>DISTRIBUCION VOLUMEN X CRITERIO (kg ó litros)Lomo embuchado Ing.DE 35 A 49 AÑOS</v>
      </c>
      <c r="B2633" s="20">
        <v>0</v>
      </c>
      <c r="C2633" s="20">
        <v>0</v>
      </c>
      <c r="D2633" s="21" t="s">
        <v>155</v>
      </c>
      <c r="E2633" s="21">
        <v>21.459385747640198</v>
      </c>
      <c r="F2633" s="21">
        <v>27.644878942468644</v>
      </c>
      <c r="G2633" s="21">
        <v>0</v>
      </c>
      <c r="H2633" s="21">
        <v>0</v>
      </c>
    </row>
    <row r="2634" spans="1:8" x14ac:dyDescent="0.35">
      <c r="A2634" s="20" t="str">
        <f t="shared" si="18"/>
        <v>DISTRIBUCION VOLUMEN X CRITERIO (kg ó litros)Lomo embuchado Ing.DE 50 A 59 AÑOS</v>
      </c>
      <c r="B2634" s="20">
        <v>0</v>
      </c>
      <c r="C2634" s="20">
        <v>0</v>
      </c>
      <c r="D2634" s="21" t="s">
        <v>156</v>
      </c>
      <c r="E2634" s="21">
        <v>0</v>
      </c>
      <c r="F2634" s="21">
        <v>38.993549595359177</v>
      </c>
      <c r="G2634" s="21">
        <v>0</v>
      </c>
      <c r="H2634" s="21">
        <v>59.303039969121976</v>
      </c>
    </row>
    <row r="2635" spans="1:8" x14ac:dyDescent="0.35">
      <c r="A2635" s="20" t="str">
        <f t="shared" si="18"/>
        <v>DISTRIBUCION VOLUMEN X CRITERIO (kg ó litros)Lomo embuchado Ing.DE 60 A 75 AÑOS</v>
      </c>
      <c r="B2635" s="20">
        <v>0</v>
      </c>
      <c r="C2635" s="20">
        <v>0</v>
      </c>
      <c r="D2635" s="21" t="s">
        <v>157</v>
      </c>
      <c r="E2635" s="21">
        <v>0</v>
      </c>
      <c r="F2635" s="21">
        <v>0</v>
      </c>
      <c r="G2635" s="21">
        <v>0</v>
      </c>
      <c r="H2635" s="21">
        <v>0</v>
      </c>
    </row>
    <row r="2636" spans="1:8" x14ac:dyDescent="0.35">
      <c r="A2636" s="20" t="str">
        <f t="shared" si="18"/>
        <v>DISTRIBUCION VOLUMEN X CRITERIO (kg ó litros)Lomo embuchado Ing.ALTA Y MEDIA ALTA</v>
      </c>
      <c r="B2636" s="20">
        <v>0</v>
      </c>
      <c r="C2636" s="20">
        <v>0</v>
      </c>
      <c r="D2636" s="21" t="s">
        <v>158</v>
      </c>
      <c r="E2636" s="21">
        <v>27.625090026578658</v>
      </c>
      <c r="F2636" s="21">
        <v>24.547342534036726</v>
      </c>
      <c r="G2636" s="21">
        <v>0</v>
      </c>
      <c r="H2636" s="21">
        <v>0</v>
      </c>
    </row>
    <row r="2637" spans="1:8" x14ac:dyDescent="0.35">
      <c r="A2637" s="20" t="str">
        <f t="shared" si="18"/>
        <v>DISTRIBUCION VOLUMEN X CRITERIO (kg ó litros)Lomo embuchado Ing.MEDIA</v>
      </c>
      <c r="B2637" s="20">
        <v>0</v>
      </c>
      <c r="C2637" s="20">
        <v>0</v>
      </c>
      <c r="D2637" s="21" t="s">
        <v>159</v>
      </c>
      <c r="E2637" s="21">
        <v>14.825577966192919</v>
      </c>
      <c r="F2637" s="21">
        <v>32.292716725454333</v>
      </c>
      <c r="G2637" s="21">
        <v>0</v>
      </c>
      <c r="H2637" s="21">
        <v>0</v>
      </c>
    </row>
    <row r="2638" spans="1:8" x14ac:dyDescent="0.35">
      <c r="A2638" s="20" t="str">
        <f t="shared" si="18"/>
        <v>DISTRIBUCION VOLUMEN X CRITERIO (kg ó litros)Lomo embuchado Ing.MEDIA BAJA</v>
      </c>
      <c r="B2638" s="20">
        <v>0</v>
      </c>
      <c r="C2638" s="20">
        <v>0</v>
      </c>
      <c r="D2638" s="21" t="s">
        <v>160</v>
      </c>
      <c r="E2638" s="21">
        <v>0</v>
      </c>
      <c r="F2638" s="21">
        <v>0</v>
      </c>
      <c r="G2638" s="21">
        <v>0</v>
      </c>
      <c r="H2638" s="21">
        <v>0</v>
      </c>
    </row>
    <row r="2639" spans="1:8" x14ac:dyDescent="0.35">
      <c r="A2639" s="20" t="str">
        <f t="shared" si="18"/>
        <v>DISTRIBUCION VOLUMEN X CRITERIO (kg ó litros)Lomo embuchado Ing.BAJA</v>
      </c>
      <c r="B2639" s="20">
        <v>0</v>
      </c>
      <c r="C2639" s="20">
        <v>0</v>
      </c>
      <c r="D2639" s="21" t="s">
        <v>161</v>
      </c>
      <c r="E2639" s="21">
        <v>0</v>
      </c>
      <c r="F2639" s="21">
        <v>0</v>
      </c>
      <c r="G2639" s="21">
        <v>0</v>
      </c>
      <c r="H2639" s="21">
        <v>0</v>
      </c>
    </row>
    <row r="2640" spans="1:8" x14ac:dyDescent="0.35">
      <c r="A2640" s="20" t="str">
        <f t="shared" si="18"/>
        <v>DISTRIBUCION VOLUMEN X CRITERIO (kg ó litros)Lomo embuchado Ing.HOMBRE</v>
      </c>
      <c r="B2640" s="20">
        <v>0</v>
      </c>
      <c r="C2640" s="20">
        <v>0</v>
      </c>
      <c r="D2640" s="21" t="s">
        <v>162</v>
      </c>
      <c r="E2640" s="21">
        <v>69.092168387375523</v>
      </c>
      <c r="F2640" s="21">
        <v>67.518557551647248</v>
      </c>
      <c r="G2640" s="21">
        <v>0</v>
      </c>
      <c r="H2640" s="21">
        <v>0</v>
      </c>
    </row>
    <row r="2641" spans="1:8" x14ac:dyDescent="0.35">
      <c r="A2641" s="20" t="str">
        <f t="shared" si="18"/>
        <v>DISTRIBUCION VOLUMEN X CRITERIO (kg ó litros)Lomo embuchado Ing.MUJER</v>
      </c>
      <c r="B2641" s="20">
        <v>0</v>
      </c>
      <c r="C2641" s="20">
        <v>0</v>
      </c>
      <c r="D2641" s="21" t="s">
        <v>163</v>
      </c>
      <c r="E2641" s="21">
        <v>30.907825687421099</v>
      </c>
      <c r="F2641" s="21">
        <v>32.481442252451728</v>
      </c>
      <c r="G2641" s="21">
        <v>43.178275376830449</v>
      </c>
      <c r="H2641" s="21">
        <v>34.530577223949201</v>
      </c>
    </row>
    <row r="2642" spans="1:8" x14ac:dyDescent="0.35">
      <c r="A2642" s="20" t="str">
        <f>$B$2265&amp;$C$2642&amp;D2642</f>
        <v>DISTRIBUCION VOLUMEN X CRITERIO (kg ó litros)Chorizo Ing.T.ESPAÑA</v>
      </c>
      <c r="B2642" s="20">
        <v>0</v>
      </c>
      <c r="C2642" s="20" t="s">
        <v>59</v>
      </c>
      <c r="D2642" s="21" t="s">
        <v>135</v>
      </c>
      <c r="E2642" s="21">
        <v>100</v>
      </c>
      <c r="F2642" s="21">
        <v>100</v>
      </c>
      <c r="G2642" s="21">
        <v>100</v>
      </c>
      <c r="H2642" s="21">
        <v>100</v>
      </c>
    </row>
    <row r="2643" spans="1:8" x14ac:dyDescent="0.35">
      <c r="A2643" s="20" t="str">
        <f t="shared" ref="A2643:A2670" si="19">$B$2265&amp;$C$2642&amp;D2643</f>
        <v>DISTRIBUCION VOLUMEN X CRITERIO (kg ó litros)Chorizo Ing.BCN AM</v>
      </c>
      <c r="B2643" s="20">
        <v>0</v>
      </c>
      <c r="C2643" s="20">
        <v>0</v>
      </c>
      <c r="D2643" s="21" t="s">
        <v>136</v>
      </c>
      <c r="E2643" s="21">
        <v>8.2527327496716385</v>
      </c>
      <c r="F2643" s="21">
        <v>0</v>
      </c>
      <c r="G2643" s="21">
        <v>0</v>
      </c>
      <c r="H2643" s="21">
        <v>0</v>
      </c>
    </row>
    <row r="2644" spans="1:8" x14ac:dyDescent="0.35">
      <c r="A2644" s="20" t="str">
        <f t="shared" si="19"/>
        <v>DISTRIBUCION VOLUMEN X CRITERIO (kg ó litros)Chorizo Ing.REST.CAT ARAGON</v>
      </c>
      <c r="B2644" s="20">
        <v>0</v>
      </c>
      <c r="C2644" s="20">
        <v>0</v>
      </c>
      <c r="D2644" s="21" t="s">
        <v>137</v>
      </c>
      <c r="E2644" s="21">
        <v>7.876970213225416</v>
      </c>
      <c r="F2644" s="21">
        <v>0</v>
      </c>
      <c r="G2644" s="21">
        <v>0</v>
      </c>
      <c r="H2644" s="21">
        <v>0</v>
      </c>
    </row>
    <row r="2645" spans="1:8" x14ac:dyDescent="0.35">
      <c r="A2645" s="20" t="str">
        <f t="shared" si="19"/>
        <v>DISTRIBUCION VOLUMEN X CRITERIO (kg ó litros)Chorizo Ing.LEVANTE</v>
      </c>
      <c r="B2645" s="20">
        <v>0</v>
      </c>
      <c r="C2645" s="20">
        <v>0</v>
      </c>
      <c r="D2645" s="21" t="s">
        <v>138</v>
      </c>
      <c r="E2645" s="21">
        <v>28.547350380627602</v>
      </c>
      <c r="F2645" s="21">
        <v>17.974851293107125</v>
      </c>
      <c r="G2645" s="21">
        <v>21.624197720619723</v>
      </c>
      <c r="H2645" s="21">
        <v>15.953286042680674</v>
      </c>
    </row>
    <row r="2646" spans="1:8" x14ac:dyDescent="0.35">
      <c r="A2646" s="20" t="str">
        <f t="shared" si="19"/>
        <v>DISTRIBUCION VOLUMEN X CRITERIO (kg ó litros)Chorizo Ing.ANDALUCIA</v>
      </c>
      <c r="B2646" s="20">
        <v>0</v>
      </c>
      <c r="C2646" s="20">
        <v>0</v>
      </c>
      <c r="D2646" s="21" t="s">
        <v>139</v>
      </c>
      <c r="E2646" s="21">
        <v>14.701434365787295</v>
      </c>
      <c r="F2646" s="21">
        <v>14.29576002645322</v>
      </c>
      <c r="G2646" s="21">
        <v>17.346164800861413</v>
      </c>
      <c r="H2646" s="21">
        <v>12.694542130785113</v>
      </c>
    </row>
    <row r="2647" spans="1:8" x14ac:dyDescent="0.35">
      <c r="A2647" s="20" t="str">
        <f t="shared" si="19"/>
        <v>DISTRIBUCION VOLUMEN X CRITERIO (kg ó litros)Chorizo Ing.MDD AM</v>
      </c>
      <c r="B2647" s="20">
        <v>0</v>
      </c>
      <c r="C2647" s="20">
        <v>0</v>
      </c>
      <c r="D2647" s="21" t="s">
        <v>140</v>
      </c>
      <c r="E2647" s="21">
        <v>13.105380637421305</v>
      </c>
      <c r="F2647" s="21">
        <v>15.367762734446858</v>
      </c>
      <c r="G2647" s="21">
        <v>12.204264470253985</v>
      </c>
      <c r="H2647" s="21">
        <v>13.52482160718767</v>
      </c>
    </row>
    <row r="2648" spans="1:8" x14ac:dyDescent="0.35">
      <c r="A2648" s="20" t="str">
        <f t="shared" si="19"/>
        <v>DISTRIBUCION VOLUMEN X CRITERIO (kg ó litros)Chorizo Ing.RTO CENTRO</v>
      </c>
      <c r="B2648" s="20">
        <v>0</v>
      </c>
      <c r="C2648" s="20">
        <v>0</v>
      </c>
      <c r="D2648" s="21" t="s">
        <v>141</v>
      </c>
      <c r="E2648" s="21">
        <v>6.3868734622618479</v>
      </c>
      <c r="F2648" s="21">
        <v>5.8144991997654358</v>
      </c>
      <c r="G2648" s="21">
        <v>6.9976739301273279</v>
      </c>
      <c r="H2648" s="21">
        <v>6.0547809376064734</v>
      </c>
    </row>
    <row r="2649" spans="1:8" x14ac:dyDescent="0.35">
      <c r="A2649" s="20" t="str">
        <f t="shared" si="19"/>
        <v>DISTRIBUCION VOLUMEN X CRITERIO (kg ó litros)Chorizo Ing.NORTE-CENTRO</v>
      </c>
      <c r="B2649" s="20">
        <v>0</v>
      </c>
      <c r="C2649" s="20">
        <v>0</v>
      </c>
      <c r="D2649" s="21" t="s">
        <v>142</v>
      </c>
      <c r="E2649" s="21">
        <v>9.5182515113428963</v>
      </c>
      <c r="F2649" s="21">
        <v>7.9690888801173383</v>
      </c>
      <c r="G2649" s="21">
        <v>0</v>
      </c>
      <c r="H2649" s="21">
        <v>11.930744604566877</v>
      </c>
    </row>
    <row r="2650" spans="1:8" x14ac:dyDescent="0.35">
      <c r="A2650" s="20" t="str">
        <f t="shared" si="19"/>
        <v>DISTRIBUCION VOLUMEN X CRITERIO (kg ó litros)Chorizo Ing.NOROESTE</v>
      </c>
      <c r="B2650" s="20">
        <v>0</v>
      </c>
      <c r="C2650" s="20">
        <v>0</v>
      </c>
      <c r="D2650" s="21" t="s">
        <v>143</v>
      </c>
      <c r="E2650" s="21">
        <v>11.611003748265887</v>
      </c>
      <c r="F2650" s="21">
        <v>13.769408184054416</v>
      </c>
      <c r="G2650" s="21">
        <v>17.099327011589978</v>
      </c>
      <c r="H2650" s="21">
        <v>0</v>
      </c>
    </row>
    <row r="2651" spans="1:8" x14ac:dyDescent="0.35">
      <c r="A2651" s="20" t="str">
        <f t="shared" si="19"/>
        <v>DISTRIBUCION VOLUMEN X CRITERIO (kg ó litros)Chorizo Ing.&lt;2MIL</v>
      </c>
      <c r="B2651" s="20">
        <v>0</v>
      </c>
      <c r="C2651" s="20">
        <v>0</v>
      </c>
      <c r="D2651" s="21" t="s">
        <v>144</v>
      </c>
      <c r="E2651" s="21">
        <v>0</v>
      </c>
      <c r="F2651" s="21">
        <v>0</v>
      </c>
      <c r="G2651" s="21">
        <v>0</v>
      </c>
      <c r="H2651" s="21">
        <v>0</v>
      </c>
    </row>
    <row r="2652" spans="1:8" x14ac:dyDescent="0.35">
      <c r="A2652" s="20" t="str">
        <f t="shared" si="19"/>
        <v>DISTRIBUCION VOLUMEN X CRITERIO (kg ó litros)Chorizo Ing.2-5MIL</v>
      </c>
      <c r="B2652" s="20">
        <v>0</v>
      </c>
      <c r="C2652" s="20">
        <v>0</v>
      </c>
      <c r="D2652" s="21" t="s">
        <v>145</v>
      </c>
      <c r="E2652" s="21">
        <v>0</v>
      </c>
      <c r="F2652" s="21">
        <v>0</v>
      </c>
      <c r="G2652" s="21">
        <v>0</v>
      </c>
      <c r="H2652" s="21">
        <v>0</v>
      </c>
    </row>
    <row r="2653" spans="1:8" x14ac:dyDescent="0.35">
      <c r="A2653" s="20" t="str">
        <f t="shared" si="19"/>
        <v>DISTRIBUCION VOLUMEN X CRITERIO (kg ó litros)Chorizo Ing.5-10MIL</v>
      </c>
      <c r="B2653" s="20">
        <v>0</v>
      </c>
      <c r="C2653" s="20">
        <v>0</v>
      </c>
      <c r="D2653" s="21" t="s">
        <v>146</v>
      </c>
      <c r="E2653" s="21">
        <v>0</v>
      </c>
      <c r="F2653" s="21">
        <v>0</v>
      </c>
      <c r="G2653" s="21">
        <v>0</v>
      </c>
      <c r="H2653" s="21">
        <v>0</v>
      </c>
    </row>
    <row r="2654" spans="1:8" x14ac:dyDescent="0.35">
      <c r="A2654" s="20" t="str">
        <f t="shared" si="19"/>
        <v>DISTRIBUCION VOLUMEN X CRITERIO (kg ó litros)Chorizo Ing.10-30MIL</v>
      </c>
      <c r="B2654" s="20">
        <v>0</v>
      </c>
      <c r="C2654" s="20">
        <v>0</v>
      </c>
      <c r="D2654" s="21" t="s">
        <v>147</v>
      </c>
      <c r="E2654" s="21">
        <v>21.732487889382597</v>
      </c>
      <c r="F2654" s="21">
        <v>16.797487654850567</v>
      </c>
      <c r="G2654" s="21">
        <v>21.551452668743334</v>
      </c>
      <c r="H2654" s="21">
        <v>16.944428555248077</v>
      </c>
    </row>
    <row r="2655" spans="1:8" x14ac:dyDescent="0.35">
      <c r="A2655" s="20" t="str">
        <f t="shared" si="19"/>
        <v>DISTRIBUCION VOLUMEN X CRITERIO (kg ó litros)Chorizo Ing.30-100MIL</v>
      </c>
      <c r="B2655" s="20">
        <v>0</v>
      </c>
      <c r="C2655" s="20">
        <v>0</v>
      </c>
      <c r="D2655" s="21" t="s">
        <v>148</v>
      </c>
      <c r="E2655" s="21">
        <v>22.805584583034943</v>
      </c>
      <c r="F2655" s="21">
        <v>21.319315227066124</v>
      </c>
      <c r="G2655" s="21">
        <v>20.60450171703814</v>
      </c>
      <c r="H2655" s="21">
        <v>18.595052608491503</v>
      </c>
    </row>
    <row r="2656" spans="1:8" x14ac:dyDescent="0.35">
      <c r="A2656" s="20" t="str">
        <f t="shared" si="19"/>
        <v>DISTRIBUCION VOLUMEN X CRITERIO (kg ó litros)Chorizo Ing.100-200MIL</v>
      </c>
      <c r="B2656" s="20">
        <v>0</v>
      </c>
      <c r="C2656" s="20">
        <v>0</v>
      </c>
      <c r="D2656" s="21" t="s">
        <v>149</v>
      </c>
      <c r="E2656" s="21">
        <v>11.498454324666264</v>
      </c>
      <c r="F2656" s="21">
        <v>14.486913441923271</v>
      </c>
      <c r="G2656" s="21">
        <v>0</v>
      </c>
      <c r="H2656" s="21">
        <v>8.2568591859232523</v>
      </c>
    </row>
    <row r="2657" spans="1:8" x14ac:dyDescent="0.35">
      <c r="A2657" s="20" t="str">
        <f t="shared" si="19"/>
        <v>DISTRIBUCION VOLUMEN X CRITERIO (kg ó litros)Chorizo Ing.200-500MIL</v>
      </c>
      <c r="B2657" s="20">
        <v>0</v>
      </c>
      <c r="C2657" s="20">
        <v>0</v>
      </c>
      <c r="D2657" s="21" t="s">
        <v>150</v>
      </c>
      <c r="E2657" s="21">
        <v>11.892146246557763</v>
      </c>
      <c r="F2657" s="21">
        <v>11.928848486193369</v>
      </c>
      <c r="G2657" s="21">
        <v>15.581725182195305</v>
      </c>
      <c r="H2657" s="21">
        <v>21.820651773918591</v>
      </c>
    </row>
    <row r="2658" spans="1:8" x14ac:dyDescent="0.35">
      <c r="A2658" s="20" t="str">
        <f t="shared" si="19"/>
        <v>DISTRIBUCION VOLUMEN X CRITERIO (kg ó litros)Chorizo Ing.&gt;500MIL</v>
      </c>
      <c r="B2658" s="20">
        <v>0</v>
      </c>
      <c r="C2658" s="20">
        <v>0</v>
      </c>
      <c r="D2658" s="21" t="s">
        <v>151</v>
      </c>
      <c r="E2658" s="21">
        <v>18.130321311283833</v>
      </c>
      <c r="F2658" s="21">
        <v>22.310092415466034</v>
      </c>
      <c r="G2658" s="21">
        <v>15.735715482675378</v>
      </c>
      <c r="H2658" s="21">
        <v>15.930361515485894</v>
      </c>
    </row>
    <row r="2659" spans="1:8" x14ac:dyDescent="0.35">
      <c r="A2659" s="20" t="str">
        <f t="shared" si="19"/>
        <v>DISTRIBUCION VOLUMEN X CRITERIO (kg ó litros)Chorizo Ing.DE 15 A 19 AÑOS</v>
      </c>
      <c r="B2659" s="20">
        <v>0</v>
      </c>
      <c r="C2659" s="20">
        <v>0</v>
      </c>
      <c r="D2659" s="21" t="s">
        <v>152</v>
      </c>
      <c r="E2659" s="21">
        <v>0</v>
      </c>
      <c r="F2659" s="21">
        <v>0</v>
      </c>
      <c r="G2659" s="21">
        <v>0</v>
      </c>
      <c r="H2659" s="21">
        <v>0</v>
      </c>
    </row>
    <row r="2660" spans="1:8" x14ac:dyDescent="0.35">
      <c r="A2660" s="20" t="str">
        <f t="shared" si="19"/>
        <v>DISTRIBUCION VOLUMEN X CRITERIO (kg ó litros)Chorizo Ing.DE 20 A 24 AÑOS</v>
      </c>
      <c r="B2660" s="20">
        <v>0</v>
      </c>
      <c r="C2660" s="20">
        <v>0</v>
      </c>
      <c r="D2660" s="21" t="s">
        <v>153</v>
      </c>
      <c r="E2660" s="21">
        <v>0</v>
      </c>
      <c r="F2660" s="21">
        <v>0</v>
      </c>
      <c r="G2660" s="21">
        <v>0</v>
      </c>
      <c r="H2660" s="21">
        <v>0</v>
      </c>
    </row>
    <row r="2661" spans="1:8" x14ac:dyDescent="0.35">
      <c r="A2661" s="20" t="str">
        <f t="shared" si="19"/>
        <v>DISTRIBUCION VOLUMEN X CRITERIO (kg ó litros)Chorizo Ing.DE 25 A 34 AÑOS</v>
      </c>
      <c r="B2661" s="20">
        <v>0</v>
      </c>
      <c r="C2661" s="20">
        <v>0</v>
      </c>
      <c r="D2661" s="21" t="s">
        <v>154</v>
      </c>
      <c r="E2661" s="21">
        <v>9.003044488242077</v>
      </c>
      <c r="F2661" s="21">
        <v>5.9320096764047241</v>
      </c>
      <c r="G2661" s="21">
        <v>13.345424532730712</v>
      </c>
      <c r="H2661" s="21">
        <v>13.668392541616203</v>
      </c>
    </row>
    <row r="2662" spans="1:8" x14ac:dyDescent="0.35">
      <c r="A2662" s="20" t="str">
        <f t="shared" si="19"/>
        <v>DISTRIBUCION VOLUMEN X CRITERIO (kg ó litros)Chorizo Ing.DE 35 A 49 AÑOS</v>
      </c>
      <c r="B2662" s="20">
        <v>0</v>
      </c>
      <c r="C2662" s="20">
        <v>0</v>
      </c>
      <c r="D2662" s="21" t="s">
        <v>155</v>
      </c>
      <c r="E2662" s="21">
        <v>29.091187661994418</v>
      </c>
      <c r="F2662" s="21">
        <v>27.259823434692322</v>
      </c>
      <c r="G2662" s="21">
        <v>25.855215614749177</v>
      </c>
      <c r="H2662" s="21">
        <v>29.949035125093364</v>
      </c>
    </row>
    <row r="2663" spans="1:8" x14ac:dyDescent="0.35">
      <c r="A2663" s="20" t="str">
        <f t="shared" si="19"/>
        <v>DISTRIBUCION VOLUMEN X CRITERIO (kg ó litros)Chorizo Ing.DE 50 A 59 AÑOS</v>
      </c>
      <c r="B2663" s="20">
        <v>0</v>
      </c>
      <c r="C2663" s="20">
        <v>0</v>
      </c>
      <c r="D2663" s="21" t="s">
        <v>156</v>
      </c>
      <c r="E2663" s="21">
        <v>22.143879917080909</v>
      </c>
      <c r="F2663" s="21">
        <v>26.938539416751627</v>
      </c>
      <c r="G2663" s="21">
        <v>30.684419179689971</v>
      </c>
      <c r="H2663" s="21">
        <v>27.656784717028987</v>
      </c>
    </row>
    <row r="2664" spans="1:8" x14ac:dyDescent="0.35">
      <c r="A2664" s="20" t="str">
        <f t="shared" si="19"/>
        <v>DISTRIBUCION VOLUMEN X CRITERIO (kg ó litros)Chorizo Ing.DE 60 A 75 AÑOS</v>
      </c>
      <c r="B2664" s="20">
        <v>0</v>
      </c>
      <c r="C2664" s="20">
        <v>0</v>
      </c>
      <c r="D2664" s="21" t="s">
        <v>157</v>
      </c>
      <c r="E2664" s="21">
        <v>36.430103400850655</v>
      </c>
      <c r="F2664" s="21">
        <v>35.601751179601671</v>
      </c>
      <c r="G2664" s="21">
        <v>26.987878045527538</v>
      </c>
      <c r="H2664" s="21">
        <v>20.991233100352325</v>
      </c>
    </row>
    <row r="2665" spans="1:8" x14ac:dyDescent="0.35">
      <c r="A2665" s="20" t="str">
        <f t="shared" si="19"/>
        <v>DISTRIBUCION VOLUMEN X CRITERIO (kg ó litros)Chorizo Ing.ALTA Y MEDIA ALTA</v>
      </c>
      <c r="B2665" s="20">
        <v>0</v>
      </c>
      <c r="C2665" s="20">
        <v>0</v>
      </c>
      <c r="D2665" s="21" t="s">
        <v>158</v>
      </c>
      <c r="E2665" s="21">
        <v>30.689033129979432</v>
      </c>
      <c r="F2665" s="21">
        <v>26.460466812023409</v>
      </c>
      <c r="G2665" s="21">
        <v>29.303776523930708</v>
      </c>
      <c r="H2665" s="21">
        <v>23.124436109414333</v>
      </c>
    </row>
    <row r="2666" spans="1:8" x14ac:dyDescent="0.35">
      <c r="A2666" s="20" t="str">
        <f t="shared" si="19"/>
        <v>DISTRIBUCION VOLUMEN X CRITERIO (kg ó litros)Chorizo Ing.MEDIA</v>
      </c>
      <c r="B2666" s="20">
        <v>0</v>
      </c>
      <c r="C2666" s="20">
        <v>0</v>
      </c>
      <c r="D2666" s="21" t="s">
        <v>159</v>
      </c>
      <c r="E2666" s="21">
        <v>40.360203540975512</v>
      </c>
      <c r="F2666" s="21">
        <v>38.249155310731922</v>
      </c>
      <c r="G2666" s="21">
        <v>21.186172240736617</v>
      </c>
      <c r="H2666" s="21">
        <v>24.142419748216422</v>
      </c>
    </row>
    <row r="2667" spans="1:8" x14ac:dyDescent="0.35">
      <c r="A2667" s="20" t="str">
        <f t="shared" si="19"/>
        <v>DISTRIBUCION VOLUMEN X CRITERIO (kg ó litros)Chorizo Ing.MEDIA BAJA</v>
      </c>
      <c r="B2667" s="20">
        <v>0</v>
      </c>
      <c r="C2667" s="20">
        <v>0</v>
      </c>
      <c r="D2667" s="21" t="s">
        <v>160</v>
      </c>
      <c r="E2667" s="21">
        <v>14.483448962282477</v>
      </c>
      <c r="F2667" s="21">
        <v>21.355428637324184</v>
      </c>
      <c r="G2667" s="21">
        <v>31.013275150194591</v>
      </c>
      <c r="H2667" s="21">
        <v>26.188413590471534</v>
      </c>
    </row>
    <row r="2668" spans="1:8" x14ac:dyDescent="0.35">
      <c r="A2668" s="20" t="str">
        <f t="shared" si="19"/>
        <v>DISTRIBUCION VOLUMEN X CRITERIO (kg ó litros)Chorizo Ing.BAJA</v>
      </c>
      <c r="B2668" s="20">
        <v>0</v>
      </c>
      <c r="C2668" s="20">
        <v>0</v>
      </c>
      <c r="D2668" s="21" t="s">
        <v>161</v>
      </c>
      <c r="E2668" s="21">
        <v>14.467312091957844</v>
      </c>
      <c r="F2668" s="21">
        <v>13.934947120899722</v>
      </c>
      <c r="G2668" s="21">
        <v>18.49677325988884</v>
      </c>
      <c r="H2668" s="21">
        <v>26.544710988651694</v>
      </c>
    </row>
    <row r="2669" spans="1:8" x14ac:dyDescent="0.35">
      <c r="A2669" s="20" t="str">
        <f t="shared" si="19"/>
        <v>DISTRIBUCION VOLUMEN X CRITERIO (kg ó litros)Chorizo Ing.HOMBRE</v>
      </c>
      <c r="B2669" s="20">
        <v>0</v>
      </c>
      <c r="C2669" s="20">
        <v>0</v>
      </c>
      <c r="D2669" s="21" t="s">
        <v>162</v>
      </c>
      <c r="E2669" s="21">
        <v>61.029254720914338</v>
      </c>
      <c r="F2669" s="21">
        <v>49.857404779653677</v>
      </c>
      <c r="G2669" s="21">
        <v>47.341045148887353</v>
      </c>
      <c r="H2669" s="21">
        <v>47.924816409711312</v>
      </c>
    </row>
    <row r="2670" spans="1:8" x14ac:dyDescent="0.35">
      <c r="A2670" s="20" t="str">
        <f t="shared" si="19"/>
        <v>DISTRIBUCION VOLUMEN X CRITERIO (kg ó litros)Chorizo Ing.MUJER</v>
      </c>
      <c r="B2670" s="20">
        <v>0</v>
      </c>
      <c r="C2670" s="20">
        <v>0</v>
      </c>
      <c r="D2670" s="21" t="s">
        <v>163</v>
      </c>
      <c r="E2670" s="21">
        <v>38.970742880200653</v>
      </c>
      <c r="F2670" s="21">
        <v>50.142594121357718</v>
      </c>
      <c r="G2670" s="21">
        <v>52.658953207615852</v>
      </c>
      <c r="H2670" s="21">
        <v>52.075176069170311</v>
      </c>
    </row>
    <row r="2671" spans="1:8" x14ac:dyDescent="0.35">
      <c r="A2671" s="20" t="str">
        <f>$B$2265&amp;$C$2671&amp;D2671</f>
        <v>DISTRIBUCION VOLUMEN X CRITERIO (kg ó litros)Pates/Foie-gras IngT.ESPAÑA</v>
      </c>
      <c r="B2671" s="20">
        <v>0</v>
      </c>
      <c r="C2671" s="20" t="s">
        <v>60</v>
      </c>
      <c r="D2671" s="21" t="s">
        <v>135</v>
      </c>
      <c r="E2671" s="21">
        <v>100</v>
      </c>
      <c r="F2671" s="21">
        <v>100</v>
      </c>
      <c r="G2671" s="21">
        <v>100</v>
      </c>
      <c r="H2671" s="21">
        <v>100</v>
      </c>
    </row>
    <row r="2672" spans="1:8" x14ac:dyDescent="0.35">
      <c r="A2672" s="20" t="str">
        <f t="shared" ref="A2672:A2699" si="20">$B$2265&amp;$C$2671&amp;D2672</f>
        <v>DISTRIBUCION VOLUMEN X CRITERIO (kg ó litros)Pates/Foie-gras IngBCN AM</v>
      </c>
      <c r="B2672" s="20">
        <v>0</v>
      </c>
      <c r="C2672" s="20">
        <v>0</v>
      </c>
      <c r="D2672" s="21" t="s">
        <v>136</v>
      </c>
      <c r="E2672" s="21">
        <v>0</v>
      </c>
      <c r="F2672" s="21">
        <v>0</v>
      </c>
      <c r="G2672" s="21">
        <v>0</v>
      </c>
      <c r="H2672" s="21">
        <v>0</v>
      </c>
    </row>
    <row r="2673" spans="1:8" x14ac:dyDescent="0.35">
      <c r="A2673" s="20" t="str">
        <f t="shared" si="20"/>
        <v>DISTRIBUCION VOLUMEN X CRITERIO (kg ó litros)Pates/Foie-gras IngREST.CAT ARAGON</v>
      </c>
      <c r="B2673" s="20">
        <v>0</v>
      </c>
      <c r="C2673" s="20">
        <v>0</v>
      </c>
      <c r="D2673" s="21" t="s">
        <v>137</v>
      </c>
      <c r="E2673" s="21">
        <v>0</v>
      </c>
      <c r="F2673" s="21">
        <v>0</v>
      </c>
      <c r="G2673" s="21">
        <v>0</v>
      </c>
      <c r="H2673" s="21">
        <v>0</v>
      </c>
    </row>
    <row r="2674" spans="1:8" x14ac:dyDescent="0.35">
      <c r="A2674" s="20" t="str">
        <f t="shared" si="20"/>
        <v>DISTRIBUCION VOLUMEN X CRITERIO (kg ó litros)Pates/Foie-gras IngLEVANTE</v>
      </c>
      <c r="B2674" s="20">
        <v>0</v>
      </c>
      <c r="C2674" s="20">
        <v>0</v>
      </c>
      <c r="D2674" s="21" t="s">
        <v>138</v>
      </c>
      <c r="E2674" s="21">
        <v>0</v>
      </c>
      <c r="F2674" s="21">
        <v>0</v>
      </c>
      <c r="G2674" s="21">
        <v>0</v>
      </c>
      <c r="H2674" s="21">
        <v>0</v>
      </c>
    </row>
    <row r="2675" spans="1:8" x14ac:dyDescent="0.35">
      <c r="A2675" s="20" t="str">
        <f t="shared" si="20"/>
        <v>DISTRIBUCION VOLUMEN X CRITERIO (kg ó litros)Pates/Foie-gras IngANDALUCIA</v>
      </c>
      <c r="B2675" s="20">
        <v>0</v>
      </c>
      <c r="C2675" s="20">
        <v>0</v>
      </c>
      <c r="D2675" s="21" t="s">
        <v>139</v>
      </c>
      <c r="E2675" s="21">
        <v>59.74133584900099</v>
      </c>
      <c r="F2675" s="21">
        <v>68.227521444201884</v>
      </c>
      <c r="G2675" s="21">
        <v>60.679827022967167</v>
      </c>
      <c r="H2675" s="21">
        <v>61.474179089869885</v>
      </c>
    </row>
    <row r="2676" spans="1:8" x14ac:dyDescent="0.35">
      <c r="A2676" s="20" t="str">
        <f t="shared" si="20"/>
        <v>DISTRIBUCION VOLUMEN X CRITERIO (kg ó litros)Pates/Foie-gras IngMDD AM</v>
      </c>
      <c r="B2676" s="20">
        <v>0</v>
      </c>
      <c r="C2676" s="20">
        <v>0</v>
      </c>
      <c r="D2676" s="21" t="s">
        <v>140</v>
      </c>
      <c r="E2676" s="21">
        <v>0</v>
      </c>
      <c r="F2676" s="21">
        <v>0</v>
      </c>
      <c r="G2676" s="21">
        <v>0</v>
      </c>
      <c r="H2676" s="21">
        <v>0</v>
      </c>
    </row>
    <row r="2677" spans="1:8" x14ac:dyDescent="0.35">
      <c r="A2677" s="20" t="str">
        <f t="shared" si="20"/>
        <v>DISTRIBUCION VOLUMEN X CRITERIO (kg ó litros)Pates/Foie-gras IngRTO CENTRO</v>
      </c>
      <c r="B2677" s="20">
        <v>0</v>
      </c>
      <c r="C2677" s="20">
        <v>0</v>
      </c>
      <c r="D2677" s="21" t="s">
        <v>141</v>
      </c>
      <c r="E2677" s="21">
        <v>0</v>
      </c>
      <c r="F2677" s="21">
        <v>0</v>
      </c>
      <c r="G2677" s="21">
        <v>0</v>
      </c>
      <c r="H2677" s="21">
        <v>0</v>
      </c>
    </row>
    <row r="2678" spans="1:8" x14ac:dyDescent="0.35">
      <c r="A2678" s="20" t="str">
        <f t="shared" si="20"/>
        <v>DISTRIBUCION VOLUMEN X CRITERIO (kg ó litros)Pates/Foie-gras IngNORTE-CENTRO</v>
      </c>
      <c r="B2678" s="20">
        <v>0</v>
      </c>
      <c r="C2678" s="20">
        <v>0</v>
      </c>
      <c r="D2678" s="21" t="s">
        <v>142</v>
      </c>
      <c r="E2678" s="21">
        <v>0</v>
      </c>
      <c r="F2678" s="21">
        <v>0</v>
      </c>
      <c r="G2678" s="21">
        <v>0</v>
      </c>
      <c r="H2678" s="21">
        <v>0</v>
      </c>
    </row>
    <row r="2679" spans="1:8" x14ac:dyDescent="0.35">
      <c r="A2679" s="20" t="str">
        <f t="shared" si="20"/>
        <v>DISTRIBUCION VOLUMEN X CRITERIO (kg ó litros)Pates/Foie-gras IngNOROESTE</v>
      </c>
      <c r="B2679" s="20">
        <v>0</v>
      </c>
      <c r="C2679" s="20">
        <v>0</v>
      </c>
      <c r="D2679" s="21" t="s">
        <v>143</v>
      </c>
      <c r="E2679" s="21">
        <v>0</v>
      </c>
      <c r="F2679" s="21">
        <v>0</v>
      </c>
      <c r="G2679" s="21">
        <v>0</v>
      </c>
      <c r="H2679" s="21">
        <v>0</v>
      </c>
    </row>
    <row r="2680" spans="1:8" x14ac:dyDescent="0.35">
      <c r="A2680" s="20" t="str">
        <f t="shared" si="20"/>
        <v>DISTRIBUCION VOLUMEN X CRITERIO (kg ó litros)Pates/Foie-gras Ing&lt;2MIL</v>
      </c>
      <c r="B2680" s="20">
        <v>0</v>
      </c>
      <c r="C2680" s="20">
        <v>0</v>
      </c>
      <c r="D2680" s="21" t="s">
        <v>144</v>
      </c>
      <c r="E2680" s="21">
        <v>0</v>
      </c>
      <c r="F2680" s="21">
        <v>0</v>
      </c>
      <c r="G2680" s="21">
        <v>0</v>
      </c>
      <c r="H2680" s="21">
        <v>0</v>
      </c>
    </row>
    <row r="2681" spans="1:8" x14ac:dyDescent="0.35">
      <c r="A2681" s="20" t="str">
        <f t="shared" si="20"/>
        <v>DISTRIBUCION VOLUMEN X CRITERIO (kg ó litros)Pates/Foie-gras Ing2-5MIL</v>
      </c>
      <c r="B2681" s="20">
        <v>0</v>
      </c>
      <c r="C2681" s="20">
        <v>0</v>
      </c>
      <c r="D2681" s="21" t="s">
        <v>145</v>
      </c>
      <c r="E2681" s="21">
        <v>0</v>
      </c>
      <c r="F2681" s="21">
        <v>0</v>
      </c>
      <c r="G2681" s="21">
        <v>0</v>
      </c>
      <c r="H2681" s="21">
        <v>0</v>
      </c>
    </row>
    <row r="2682" spans="1:8" x14ac:dyDescent="0.35">
      <c r="A2682" s="20" t="str">
        <f t="shared" si="20"/>
        <v>DISTRIBUCION VOLUMEN X CRITERIO (kg ó litros)Pates/Foie-gras Ing5-10MIL</v>
      </c>
      <c r="B2682" s="20">
        <v>0</v>
      </c>
      <c r="C2682" s="20">
        <v>0</v>
      </c>
      <c r="D2682" s="21" t="s">
        <v>146</v>
      </c>
      <c r="E2682" s="21">
        <v>0</v>
      </c>
      <c r="F2682" s="21">
        <v>0</v>
      </c>
      <c r="G2682" s="21">
        <v>0</v>
      </c>
      <c r="H2682" s="21">
        <v>0</v>
      </c>
    </row>
    <row r="2683" spans="1:8" x14ac:dyDescent="0.35">
      <c r="A2683" s="20" t="str">
        <f t="shared" si="20"/>
        <v>DISTRIBUCION VOLUMEN X CRITERIO (kg ó litros)Pates/Foie-gras Ing10-30MIL</v>
      </c>
      <c r="B2683" s="20">
        <v>0</v>
      </c>
      <c r="C2683" s="20">
        <v>0</v>
      </c>
      <c r="D2683" s="21" t="s">
        <v>147</v>
      </c>
      <c r="E2683" s="21">
        <v>0</v>
      </c>
      <c r="F2683" s="21">
        <v>15.117333940858485</v>
      </c>
      <c r="G2683" s="21">
        <v>0</v>
      </c>
      <c r="H2683" s="21">
        <v>24.026236957697147</v>
      </c>
    </row>
    <row r="2684" spans="1:8" x14ac:dyDescent="0.35">
      <c r="A2684" s="20" t="str">
        <f t="shared" si="20"/>
        <v>DISTRIBUCION VOLUMEN X CRITERIO (kg ó litros)Pates/Foie-gras Ing30-100MIL</v>
      </c>
      <c r="B2684" s="20">
        <v>0</v>
      </c>
      <c r="C2684" s="20">
        <v>0</v>
      </c>
      <c r="D2684" s="21" t="s">
        <v>148</v>
      </c>
      <c r="E2684" s="21">
        <v>0</v>
      </c>
      <c r="F2684" s="21">
        <v>0</v>
      </c>
      <c r="G2684" s="21">
        <v>0</v>
      </c>
      <c r="H2684" s="21">
        <v>0</v>
      </c>
    </row>
    <row r="2685" spans="1:8" x14ac:dyDescent="0.35">
      <c r="A2685" s="20" t="str">
        <f t="shared" si="20"/>
        <v>DISTRIBUCION VOLUMEN X CRITERIO (kg ó litros)Pates/Foie-gras Ing100-200MIL</v>
      </c>
      <c r="B2685" s="20">
        <v>0</v>
      </c>
      <c r="C2685" s="20">
        <v>0</v>
      </c>
      <c r="D2685" s="21" t="s">
        <v>149</v>
      </c>
      <c r="E2685" s="21">
        <v>0</v>
      </c>
      <c r="F2685" s="21">
        <v>0</v>
      </c>
      <c r="G2685" s="21">
        <v>0</v>
      </c>
      <c r="H2685" s="21">
        <v>0</v>
      </c>
    </row>
    <row r="2686" spans="1:8" x14ac:dyDescent="0.35">
      <c r="A2686" s="20" t="str">
        <f t="shared" si="20"/>
        <v>DISTRIBUCION VOLUMEN X CRITERIO (kg ó litros)Pates/Foie-gras Ing200-500MIL</v>
      </c>
      <c r="B2686" s="20">
        <v>0</v>
      </c>
      <c r="C2686" s="20">
        <v>0</v>
      </c>
      <c r="D2686" s="21" t="s">
        <v>150</v>
      </c>
      <c r="E2686" s="21">
        <v>0</v>
      </c>
      <c r="F2686" s="21">
        <v>0</v>
      </c>
      <c r="G2686" s="21">
        <v>0</v>
      </c>
      <c r="H2686" s="21">
        <v>0</v>
      </c>
    </row>
    <row r="2687" spans="1:8" x14ac:dyDescent="0.35">
      <c r="A2687" s="20" t="str">
        <f t="shared" si="20"/>
        <v>DISTRIBUCION VOLUMEN X CRITERIO (kg ó litros)Pates/Foie-gras Ing&gt;500MIL</v>
      </c>
      <c r="B2687" s="20">
        <v>0</v>
      </c>
      <c r="C2687" s="20">
        <v>0</v>
      </c>
      <c r="D2687" s="21" t="s">
        <v>151</v>
      </c>
      <c r="E2687" s="21">
        <v>0</v>
      </c>
      <c r="F2687" s="21">
        <v>11.70945992831717</v>
      </c>
      <c r="G2687" s="21">
        <v>0</v>
      </c>
      <c r="H2687" s="21">
        <v>0</v>
      </c>
    </row>
    <row r="2688" spans="1:8" x14ac:dyDescent="0.35">
      <c r="A2688" s="20" t="str">
        <f t="shared" si="20"/>
        <v>DISTRIBUCION VOLUMEN X CRITERIO (kg ó litros)Pates/Foie-gras IngDE 15 A 19 AÑOS</v>
      </c>
      <c r="B2688" s="20">
        <v>0</v>
      </c>
      <c r="C2688" s="20">
        <v>0</v>
      </c>
      <c r="D2688" s="21" t="s">
        <v>152</v>
      </c>
      <c r="E2688" s="21">
        <v>0</v>
      </c>
      <c r="F2688" s="21">
        <v>0</v>
      </c>
      <c r="G2688" s="21">
        <v>0</v>
      </c>
      <c r="H2688" s="21">
        <v>0</v>
      </c>
    </row>
    <row r="2689" spans="1:8" x14ac:dyDescent="0.35">
      <c r="A2689" s="20" t="str">
        <f t="shared" si="20"/>
        <v>DISTRIBUCION VOLUMEN X CRITERIO (kg ó litros)Pates/Foie-gras IngDE 20 A 24 AÑOS</v>
      </c>
      <c r="B2689" s="20">
        <v>0</v>
      </c>
      <c r="C2689" s="20">
        <v>0</v>
      </c>
      <c r="D2689" s="21" t="s">
        <v>153</v>
      </c>
      <c r="E2689" s="21">
        <v>0</v>
      </c>
      <c r="F2689" s="21">
        <v>0</v>
      </c>
      <c r="G2689" s="21">
        <v>0</v>
      </c>
      <c r="H2689" s="21">
        <v>0</v>
      </c>
    </row>
    <row r="2690" spans="1:8" x14ac:dyDescent="0.35">
      <c r="A2690" s="20" t="str">
        <f t="shared" si="20"/>
        <v>DISTRIBUCION VOLUMEN X CRITERIO (kg ó litros)Pates/Foie-gras IngDE 25 A 34 AÑOS</v>
      </c>
      <c r="B2690" s="20">
        <v>0</v>
      </c>
      <c r="C2690" s="20">
        <v>0</v>
      </c>
      <c r="D2690" s="21" t="s">
        <v>154</v>
      </c>
      <c r="E2690" s="21">
        <v>0</v>
      </c>
      <c r="F2690" s="21">
        <v>10.582358932005196</v>
      </c>
      <c r="G2690" s="21">
        <v>0</v>
      </c>
      <c r="H2690" s="21">
        <v>0</v>
      </c>
    </row>
    <row r="2691" spans="1:8" x14ac:dyDescent="0.35">
      <c r="A2691" s="20" t="str">
        <f t="shared" si="20"/>
        <v>DISTRIBUCION VOLUMEN X CRITERIO (kg ó litros)Pates/Foie-gras IngDE 35 A 49 AÑOS</v>
      </c>
      <c r="B2691" s="20">
        <v>0</v>
      </c>
      <c r="C2691" s="20">
        <v>0</v>
      </c>
      <c r="D2691" s="21" t="s">
        <v>155</v>
      </c>
      <c r="E2691" s="21">
        <v>38.633594322461562</v>
      </c>
      <c r="F2691" s="21">
        <v>56.158567666181504</v>
      </c>
      <c r="G2691" s="21">
        <v>0</v>
      </c>
      <c r="H2691" s="21">
        <v>37.62195769087392</v>
      </c>
    </row>
    <row r="2692" spans="1:8" x14ac:dyDescent="0.35">
      <c r="A2692" s="20" t="str">
        <f t="shared" si="20"/>
        <v>DISTRIBUCION VOLUMEN X CRITERIO (kg ó litros)Pates/Foie-gras IngDE 50 A 59 AÑOS</v>
      </c>
      <c r="B2692" s="20">
        <v>0</v>
      </c>
      <c r="C2692" s="20">
        <v>0</v>
      </c>
      <c r="D2692" s="21" t="s">
        <v>156</v>
      </c>
      <c r="E2692" s="21">
        <v>17.808855858674665</v>
      </c>
      <c r="F2692" s="21">
        <v>18.023592849852914</v>
      </c>
      <c r="G2692" s="21">
        <v>33.219467077932705</v>
      </c>
      <c r="H2692" s="21">
        <v>31.524390608858116</v>
      </c>
    </row>
    <row r="2693" spans="1:8" x14ac:dyDescent="0.35">
      <c r="A2693" s="20" t="str">
        <f t="shared" si="20"/>
        <v>DISTRIBUCION VOLUMEN X CRITERIO (kg ó litros)Pates/Foie-gras IngDE 60 A 75 AÑOS</v>
      </c>
      <c r="B2693" s="20">
        <v>0</v>
      </c>
      <c r="C2693" s="20">
        <v>0</v>
      </c>
      <c r="D2693" s="21" t="s">
        <v>157</v>
      </c>
      <c r="E2693" s="21">
        <v>0</v>
      </c>
      <c r="F2693" s="21">
        <v>0</v>
      </c>
      <c r="G2693" s="21">
        <v>0</v>
      </c>
      <c r="H2693" s="21">
        <v>0</v>
      </c>
    </row>
    <row r="2694" spans="1:8" x14ac:dyDescent="0.35">
      <c r="A2694" s="20" t="str">
        <f t="shared" si="20"/>
        <v>DISTRIBUCION VOLUMEN X CRITERIO (kg ó litros)Pates/Foie-gras IngALTA Y MEDIA ALTA</v>
      </c>
      <c r="B2694" s="20">
        <v>0</v>
      </c>
      <c r="C2694" s="20">
        <v>0</v>
      </c>
      <c r="D2694" s="21" t="s">
        <v>158</v>
      </c>
      <c r="E2694" s="21">
        <v>31.703575574263589</v>
      </c>
      <c r="F2694" s="21">
        <v>20.085897457236392</v>
      </c>
      <c r="G2694" s="21">
        <v>0</v>
      </c>
      <c r="H2694" s="21">
        <v>35.204706327055973</v>
      </c>
    </row>
    <row r="2695" spans="1:8" x14ac:dyDescent="0.35">
      <c r="A2695" s="20" t="str">
        <f t="shared" si="20"/>
        <v>DISTRIBUCION VOLUMEN X CRITERIO (kg ó litros)Pates/Foie-gras IngMEDIA</v>
      </c>
      <c r="B2695" s="20">
        <v>0</v>
      </c>
      <c r="C2695" s="20">
        <v>0</v>
      </c>
      <c r="D2695" s="21" t="s">
        <v>159</v>
      </c>
      <c r="E2695" s="21">
        <v>35.403574359234355</v>
      </c>
      <c r="F2695" s="21">
        <v>54.215263845139901</v>
      </c>
      <c r="G2695" s="21">
        <v>0</v>
      </c>
      <c r="H2695" s="21">
        <v>28.038002348851816</v>
      </c>
    </row>
    <row r="2696" spans="1:8" x14ac:dyDescent="0.35">
      <c r="A2696" s="20" t="str">
        <f t="shared" si="20"/>
        <v>DISTRIBUCION VOLUMEN X CRITERIO (kg ó litros)Pates/Foie-gras IngMEDIA BAJA</v>
      </c>
      <c r="B2696" s="20">
        <v>0</v>
      </c>
      <c r="C2696" s="20">
        <v>0</v>
      </c>
      <c r="D2696" s="21" t="s">
        <v>160</v>
      </c>
      <c r="E2696" s="21">
        <v>0</v>
      </c>
      <c r="F2696" s="21">
        <v>14.292774675071302</v>
      </c>
      <c r="G2696" s="21">
        <v>0</v>
      </c>
      <c r="H2696" s="21">
        <v>0</v>
      </c>
    </row>
    <row r="2697" spans="1:8" x14ac:dyDescent="0.35">
      <c r="A2697" s="20" t="str">
        <f t="shared" si="20"/>
        <v>DISTRIBUCION VOLUMEN X CRITERIO (kg ó litros)Pates/Foie-gras IngBAJA</v>
      </c>
      <c r="B2697" s="20">
        <v>0</v>
      </c>
      <c r="C2697" s="20">
        <v>0</v>
      </c>
      <c r="D2697" s="21" t="s">
        <v>161</v>
      </c>
      <c r="E2697" s="21">
        <v>0</v>
      </c>
      <c r="F2697" s="21">
        <v>0</v>
      </c>
      <c r="G2697" s="21">
        <v>0</v>
      </c>
      <c r="H2697" s="21">
        <v>0</v>
      </c>
    </row>
    <row r="2698" spans="1:8" x14ac:dyDescent="0.35">
      <c r="A2698" s="20" t="str">
        <f t="shared" si="20"/>
        <v>DISTRIBUCION VOLUMEN X CRITERIO (kg ó litros)Pates/Foie-gras IngHOMBRE</v>
      </c>
      <c r="B2698" s="20">
        <v>0</v>
      </c>
      <c r="C2698" s="20">
        <v>0</v>
      </c>
      <c r="D2698" s="21" t="s">
        <v>162</v>
      </c>
      <c r="E2698" s="21">
        <v>54.612079250374755</v>
      </c>
      <c r="F2698" s="21">
        <v>62.268960974578867</v>
      </c>
      <c r="G2698" s="21">
        <v>57.75081019025513</v>
      </c>
      <c r="H2698" s="21">
        <v>52.425242894778812</v>
      </c>
    </row>
    <row r="2699" spans="1:8" x14ac:dyDescent="0.35">
      <c r="A2699" s="20" t="str">
        <f t="shared" si="20"/>
        <v>DISTRIBUCION VOLUMEN X CRITERIO (kg ó litros)Pates/Foie-gras IngMUJER</v>
      </c>
      <c r="B2699" s="20">
        <v>0</v>
      </c>
      <c r="C2699" s="20">
        <v>0</v>
      </c>
      <c r="D2699" s="21" t="s">
        <v>163</v>
      </c>
      <c r="E2699" s="21">
        <v>45.387920939724815</v>
      </c>
      <c r="F2699" s="21">
        <v>37.73102971221865</v>
      </c>
      <c r="G2699" s="21">
        <v>42.249176933306366</v>
      </c>
      <c r="H2699" s="21">
        <v>47.574758948058772</v>
      </c>
    </row>
    <row r="2700" spans="1:8" x14ac:dyDescent="0.35">
      <c r="A2700" s="20" t="str">
        <f>$B$2265&amp;$C$2700&amp;D2700</f>
        <v>DISTRIBUCION VOLUMEN X CRITERIO (kg ó litros)Rto carn.transf.IngT.ESPAÑA</v>
      </c>
      <c r="B2700" s="20">
        <v>0</v>
      </c>
      <c r="C2700" s="20" t="s">
        <v>61</v>
      </c>
      <c r="D2700" s="21" t="s">
        <v>135</v>
      </c>
      <c r="E2700" s="21">
        <v>100</v>
      </c>
      <c r="F2700" s="21">
        <v>100</v>
      </c>
      <c r="G2700" s="21">
        <v>100</v>
      </c>
      <c r="H2700" s="21">
        <v>100</v>
      </c>
    </row>
    <row r="2701" spans="1:8" x14ac:dyDescent="0.35">
      <c r="A2701" s="20" t="str">
        <f t="shared" ref="A2701:A2728" si="21">$B$2265&amp;$C$2700&amp;D2701</f>
        <v>DISTRIBUCION VOLUMEN X CRITERIO (kg ó litros)Rto carn.transf.IngBCN AM</v>
      </c>
      <c r="B2701" s="20">
        <v>0</v>
      </c>
      <c r="C2701" s="20">
        <v>0</v>
      </c>
      <c r="D2701" s="21" t="s">
        <v>136</v>
      </c>
      <c r="E2701" s="21">
        <v>15.443505500655592</v>
      </c>
      <c r="F2701" s="21">
        <v>15.522045544005451</v>
      </c>
      <c r="G2701" s="21">
        <v>9.0947699384874419</v>
      </c>
      <c r="H2701" s="21">
        <v>11.609480665129473</v>
      </c>
    </row>
    <row r="2702" spans="1:8" x14ac:dyDescent="0.35">
      <c r="A2702" s="20" t="str">
        <f t="shared" si="21"/>
        <v>DISTRIBUCION VOLUMEN X CRITERIO (kg ó litros)Rto carn.transf.IngREST.CAT ARAGON</v>
      </c>
      <c r="B2702" s="20">
        <v>0</v>
      </c>
      <c r="C2702" s="20">
        <v>0</v>
      </c>
      <c r="D2702" s="21" t="s">
        <v>137</v>
      </c>
      <c r="E2702" s="21">
        <v>12.584938389467448</v>
      </c>
      <c r="F2702" s="21">
        <v>10.738381466339336</v>
      </c>
      <c r="G2702" s="21">
        <v>12.469923722244117</v>
      </c>
      <c r="H2702" s="21">
        <v>13.286984909150421</v>
      </c>
    </row>
    <row r="2703" spans="1:8" x14ac:dyDescent="0.35">
      <c r="A2703" s="20" t="str">
        <f t="shared" si="21"/>
        <v>DISTRIBUCION VOLUMEN X CRITERIO (kg ó litros)Rto carn.transf.IngLEVANTE</v>
      </c>
      <c r="B2703" s="20">
        <v>0</v>
      </c>
      <c r="C2703" s="20">
        <v>0</v>
      </c>
      <c r="D2703" s="21" t="s">
        <v>138</v>
      </c>
      <c r="E2703" s="21">
        <v>16.806183030645521</v>
      </c>
      <c r="F2703" s="21">
        <v>19.161545704651363</v>
      </c>
      <c r="G2703" s="21">
        <v>17.747288685462443</v>
      </c>
      <c r="H2703" s="21">
        <v>17.953602135483575</v>
      </c>
    </row>
    <row r="2704" spans="1:8" x14ac:dyDescent="0.35">
      <c r="A2704" s="20" t="str">
        <f t="shared" si="21"/>
        <v>DISTRIBUCION VOLUMEN X CRITERIO (kg ó litros)Rto carn.transf.IngANDALUCIA</v>
      </c>
      <c r="B2704" s="20">
        <v>0</v>
      </c>
      <c r="C2704" s="20">
        <v>0</v>
      </c>
      <c r="D2704" s="21" t="s">
        <v>139</v>
      </c>
      <c r="E2704" s="21">
        <v>19.903225073077017</v>
      </c>
      <c r="F2704" s="21">
        <v>19.894191252248653</v>
      </c>
      <c r="G2704" s="21">
        <v>21.662617890332172</v>
      </c>
      <c r="H2704" s="21">
        <v>21.407850146210684</v>
      </c>
    </row>
    <row r="2705" spans="1:8" x14ac:dyDescent="0.35">
      <c r="A2705" s="20" t="str">
        <f t="shared" si="21"/>
        <v>DISTRIBUCION VOLUMEN X CRITERIO (kg ó litros)Rto carn.transf.IngMDD AM</v>
      </c>
      <c r="B2705" s="20">
        <v>0</v>
      </c>
      <c r="C2705" s="20">
        <v>0</v>
      </c>
      <c r="D2705" s="21" t="s">
        <v>140</v>
      </c>
      <c r="E2705" s="21">
        <v>14.390956256032862</v>
      </c>
      <c r="F2705" s="21">
        <v>13.315469304160722</v>
      </c>
      <c r="G2705" s="21">
        <v>16.432899443451202</v>
      </c>
      <c r="H2705" s="21">
        <v>15.467773530732234</v>
      </c>
    </row>
    <row r="2706" spans="1:8" x14ac:dyDescent="0.35">
      <c r="A2706" s="20" t="str">
        <f t="shared" si="21"/>
        <v>DISTRIBUCION VOLUMEN X CRITERIO (kg ó litros)Rto carn.transf.IngRTO CENTRO</v>
      </c>
      <c r="B2706" s="20">
        <v>0</v>
      </c>
      <c r="C2706" s="20">
        <v>0</v>
      </c>
      <c r="D2706" s="21" t="s">
        <v>141</v>
      </c>
      <c r="E2706" s="21">
        <v>6.7772701963101634</v>
      </c>
      <c r="F2706" s="21">
        <v>7.3159902711206382</v>
      </c>
      <c r="G2706" s="21">
        <v>9.1170433763033287</v>
      </c>
      <c r="H2706" s="21">
        <v>7.8217080945423429</v>
      </c>
    </row>
    <row r="2707" spans="1:8" x14ac:dyDescent="0.35">
      <c r="A2707" s="20" t="str">
        <f t="shared" si="21"/>
        <v>DISTRIBUCION VOLUMEN X CRITERIO (kg ó litros)Rto carn.transf.IngNORTE-CENTRO</v>
      </c>
      <c r="B2707" s="20">
        <v>0</v>
      </c>
      <c r="C2707" s="20">
        <v>0</v>
      </c>
      <c r="D2707" s="21" t="s">
        <v>142</v>
      </c>
      <c r="E2707" s="21">
        <v>7.9699299853310883</v>
      </c>
      <c r="F2707" s="21">
        <v>8.3560982926434928</v>
      </c>
      <c r="G2707" s="21">
        <v>7.0484741977896652</v>
      </c>
      <c r="H2707" s="21">
        <v>7.270462638169449</v>
      </c>
    </row>
    <row r="2708" spans="1:8" x14ac:dyDescent="0.35">
      <c r="A2708" s="20" t="str">
        <f t="shared" si="21"/>
        <v>DISTRIBUCION VOLUMEN X CRITERIO (kg ó litros)Rto carn.transf.IngNOROESTE</v>
      </c>
      <c r="B2708" s="20">
        <v>0</v>
      </c>
      <c r="C2708" s="20">
        <v>0</v>
      </c>
      <c r="D2708" s="21" t="s">
        <v>143</v>
      </c>
      <c r="E2708" s="21">
        <v>6.124002425320394</v>
      </c>
      <c r="F2708" s="21">
        <v>5.6962814015537333</v>
      </c>
      <c r="G2708" s="21">
        <v>6.4269850056971833</v>
      </c>
      <c r="H2708" s="21">
        <v>5.1821435573704315</v>
      </c>
    </row>
    <row r="2709" spans="1:8" x14ac:dyDescent="0.35">
      <c r="A2709" s="20" t="str">
        <f t="shared" si="21"/>
        <v>DISTRIBUCION VOLUMEN X CRITERIO (kg ó litros)Rto carn.transf.Ing&lt;2MIL</v>
      </c>
      <c r="B2709" s="20">
        <v>0</v>
      </c>
      <c r="C2709" s="20">
        <v>0</v>
      </c>
      <c r="D2709" s="21" t="s">
        <v>144</v>
      </c>
      <c r="E2709" s="21">
        <v>3.8114659658251484</v>
      </c>
      <c r="F2709" s="21">
        <v>4.8159802169052179</v>
      </c>
      <c r="G2709" s="21">
        <v>3.3404683735289908</v>
      </c>
      <c r="H2709" s="21">
        <v>3.2125969559442349</v>
      </c>
    </row>
    <row r="2710" spans="1:8" x14ac:dyDescent="0.35">
      <c r="A2710" s="20" t="str">
        <f t="shared" si="21"/>
        <v>DISTRIBUCION VOLUMEN X CRITERIO (kg ó litros)Rto carn.transf.Ing2-5MIL</v>
      </c>
      <c r="B2710" s="20">
        <v>0</v>
      </c>
      <c r="C2710" s="20">
        <v>0</v>
      </c>
      <c r="D2710" s="21" t="s">
        <v>145</v>
      </c>
      <c r="E2710" s="21">
        <v>6.5513160039007392</v>
      </c>
      <c r="F2710" s="21">
        <v>6.2733929974466625</v>
      </c>
      <c r="G2710" s="21">
        <v>5.8069983749080487</v>
      </c>
      <c r="H2710" s="21">
        <v>8.9771404612435912</v>
      </c>
    </row>
    <row r="2711" spans="1:8" x14ac:dyDescent="0.35">
      <c r="A2711" s="20" t="str">
        <f t="shared" si="21"/>
        <v>DISTRIBUCION VOLUMEN X CRITERIO (kg ó litros)Rto carn.transf.Ing5-10MIL</v>
      </c>
      <c r="B2711" s="20">
        <v>0</v>
      </c>
      <c r="C2711" s="20">
        <v>0</v>
      </c>
      <c r="D2711" s="21" t="s">
        <v>146</v>
      </c>
      <c r="E2711" s="21">
        <v>6.2107573761944019</v>
      </c>
      <c r="F2711" s="21">
        <v>7.4315091340244113</v>
      </c>
      <c r="G2711" s="21">
        <v>6.6646317609798551</v>
      </c>
      <c r="H2711" s="21">
        <v>6.3040650924831434</v>
      </c>
    </row>
    <row r="2712" spans="1:8" x14ac:dyDescent="0.35">
      <c r="A2712" s="20" t="str">
        <f t="shared" si="21"/>
        <v>DISTRIBUCION VOLUMEN X CRITERIO (kg ó litros)Rto carn.transf.Ing10-30MIL</v>
      </c>
      <c r="B2712" s="20">
        <v>0</v>
      </c>
      <c r="C2712" s="20">
        <v>0</v>
      </c>
      <c r="D2712" s="21" t="s">
        <v>147</v>
      </c>
      <c r="E2712" s="21">
        <v>18.141865993795417</v>
      </c>
      <c r="F2712" s="21">
        <v>16.190913390359018</v>
      </c>
      <c r="G2712" s="21">
        <v>18.955852459829078</v>
      </c>
      <c r="H2712" s="21">
        <v>18.380984608838336</v>
      </c>
    </row>
    <row r="2713" spans="1:8" x14ac:dyDescent="0.35">
      <c r="A2713" s="20" t="str">
        <f t="shared" si="21"/>
        <v>DISTRIBUCION VOLUMEN X CRITERIO (kg ó litros)Rto carn.transf.Ing30-100MIL</v>
      </c>
      <c r="B2713" s="20">
        <v>0</v>
      </c>
      <c r="C2713" s="20">
        <v>0</v>
      </c>
      <c r="D2713" s="21" t="s">
        <v>148</v>
      </c>
      <c r="E2713" s="21">
        <v>22.457710664299157</v>
      </c>
      <c r="F2713" s="21">
        <v>24.926974932282022</v>
      </c>
      <c r="G2713" s="21">
        <v>23.794079631644681</v>
      </c>
      <c r="H2713" s="21">
        <v>20.880697882999161</v>
      </c>
    </row>
    <row r="2714" spans="1:8" x14ac:dyDescent="0.35">
      <c r="A2714" s="20" t="str">
        <f t="shared" si="21"/>
        <v>DISTRIBUCION VOLUMEN X CRITERIO (kg ó litros)Rto carn.transf.Ing100-200MIL</v>
      </c>
      <c r="B2714" s="20">
        <v>0</v>
      </c>
      <c r="C2714" s="20">
        <v>0</v>
      </c>
      <c r="D2714" s="21" t="s">
        <v>149</v>
      </c>
      <c r="E2714" s="21">
        <v>11.377026021174192</v>
      </c>
      <c r="F2714" s="21">
        <v>10.570181157977657</v>
      </c>
      <c r="G2714" s="21">
        <v>10.947840025125043</v>
      </c>
      <c r="H2714" s="21">
        <v>11.64692321948487</v>
      </c>
    </row>
    <row r="2715" spans="1:8" x14ac:dyDescent="0.35">
      <c r="A2715" s="20" t="str">
        <f t="shared" si="21"/>
        <v>DISTRIBUCION VOLUMEN X CRITERIO (kg ó litros)Rto carn.transf.Ing200-500MIL</v>
      </c>
      <c r="B2715" s="20">
        <v>0</v>
      </c>
      <c r="C2715" s="20">
        <v>0</v>
      </c>
      <c r="D2715" s="21" t="s">
        <v>150</v>
      </c>
      <c r="E2715" s="21">
        <v>11.433938475611766</v>
      </c>
      <c r="F2715" s="21">
        <v>12.418257982274602</v>
      </c>
      <c r="G2715" s="21">
        <v>11.160796666793003</v>
      </c>
      <c r="H2715" s="21">
        <v>11.582523098228483</v>
      </c>
    </row>
    <row r="2716" spans="1:8" x14ac:dyDescent="0.35">
      <c r="A2716" s="20" t="str">
        <f t="shared" si="21"/>
        <v>DISTRIBUCION VOLUMEN X CRITERIO (kg ó litros)Rto carn.transf.Ing&gt;500MIL</v>
      </c>
      <c r="B2716" s="20">
        <v>0</v>
      </c>
      <c r="C2716" s="20">
        <v>0</v>
      </c>
      <c r="D2716" s="21" t="s">
        <v>151</v>
      </c>
      <c r="E2716" s="21">
        <v>20.015928921418695</v>
      </c>
      <c r="F2716" s="21">
        <v>17.372794188356671</v>
      </c>
      <c r="G2716" s="21">
        <v>19.329332119704635</v>
      </c>
      <c r="H2716" s="21">
        <v>19.015068883982771</v>
      </c>
    </row>
    <row r="2717" spans="1:8" x14ac:dyDescent="0.35">
      <c r="A2717" s="20" t="str">
        <f t="shared" si="21"/>
        <v>DISTRIBUCION VOLUMEN X CRITERIO (kg ó litros)Rto carn.transf.IngDE 15 A 19 AÑOS</v>
      </c>
      <c r="B2717" s="20">
        <v>0</v>
      </c>
      <c r="C2717" s="20">
        <v>0</v>
      </c>
      <c r="D2717" s="21" t="s">
        <v>152</v>
      </c>
      <c r="E2717" s="21">
        <v>4.348478987515124</v>
      </c>
      <c r="F2717" s="21">
        <v>3.06278582433794</v>
      </c>
      <c r="G2717" s="21">
        <v>3.3754798106375876</v>
      </c>
      <c r="H2717" s="21">
        <v>4.3619981490928419</v>
      </c>
    </row>
    <row r="2718" spans="1:8" x14ac:dyDescent="0.35">
      <c r="A2718" s="20" t="str">
        <f t="shared" si="21"/>
        <v>DISTRIBUCION VOLUMEN X CRITERIO (kg ó litros)Rto carn.transf.IngDE 20 A 24 AÑOS</v>
      </c>
      <c r="B2718" s="20">
        <v>0</v>
      </c>
      <c r="C2718" s="20">
        <v>0</v>
      </c>
      <c r="D2718" s="21" t="s">
        <v>153</v>
      </c>
      <c r="E2718" s="21">
        <v>6.1755429414528971</v>
      </c>
      <c r="F2718" s="21">
        <v>5.4439633980882096</v>
      </c>
      <c r="G2718" s="21">
        <v>5.8303486636698088</v>
      </c>
      <c r="H2718" s="21">
        <v>6.1141958822946965</v>
      </c>
    </row>
    <row r="2719" spans="1:8" x14ac:dyDescent="0.35">
      <c r="A2719" s="20" t="str">
        <f t="shared" si="21"/>
        <v>DISTRIBUCION VOLUMEN X CRITERIO (kg ó litros)Rto carn.transf.IngDE 25 A 34 AÑOS</v>
      </c>
      <c r="B2719" s="20">
        <v>0</v>
      </c>
      <c r="C2719" s="20">
        <v>0</v>
      </c>
      <c r="D2719" s="21" t="s">
        <v>154</v>
      </c>
      <c r="E2719" s="21">
        <v>14.819975527359439</v>
      </c>
      <c r="F2719" s="21">
        <v>14.630849594249351</v>
      </c>
      <c r="G2719" s="21">
        <v>15.733316956245538</v>
      </c>
      <c r="H2719" s="21">
        <v>15.198670950440585</v>
      </c>
    </row>
    <row r="2720" spans="1:8" x14ac:dyDescent="0.35">
      <c r="A2720" s="20" t="str">
        <f t="shared" si="21"/>
        <v>DISTRIBUCION VOLUMEN X CRITERIO (kg ó litros)Rto carn.transf.IngDE 35 A 49 AÑOS</v>
      </c>
      <c r="B2720" s="20">
        <v>0</v>
      </c>
      <c r="C2720" s="20">
        <v>0</v>
      </c>
      <c r="D2720" s="21" t="s">
        <v>155</v>
      </c>
      <c r="E2720" s="21">
        <v>30.792170030040765</v>
      </c>
      <c r="F2720" s="21">
        <v>30.522151816752839</v>
      </c>
      <c r="G2720" s="21">
        <v>31.810300637109794</v>
      </c>
      <c r="H2720" s="21">
        <v>28.403768334574071</v>
      </c>
    </row>
    <row r="2721" spans="1:8" x14ac:dyDescent="0.35">
      <c r="A2721" s="20" t="str">
        <f t="shared" si="21"/>
        <v>DISTRIBUCION VOLUMEN X CRITERIO (kg ó litros)Rto carn.transf.IngDE 50 A 59 AÑOS</v>
      </c>
      <c r="B2721" s="20">
        <v>0</v>
      </c>
      <c r="C2721" s="20">
        <v>0</v>
      </c>
      <c r="D2721" s="21" t="s">
        <v>156</v>
      </c>
      <c r="E2721" s="21">
        <v>22.146773141614474</v>
      </c>
      <c r="F2721" s="21">
        <v>26.051102420095052</v>
      </c>
      <c r="G2721" s="21">
        <v>25.493482296670241</v>
      </c>
      <c r="H2721" s="21">
        <v>26.354754439358093</v>
      </c>
    </row>
    <row r="2722" spans="1:8" x14ac:dyDescent="0.35">
      <c r="A2722" s="20" t="str">
        <f t="shared" si="21"/>
        <v>DISTRIBUCION VOLUMEN X CRITERIO (kg ó litros)Rto carn.transf.IngDE 60 A 75 AÑOS</v>
      </c>
      <c r="B2722" s="20">
        <v>0</v>
      </c>
      <c r="C2722" s="20">
        <v>0</v>
      </c>
      <c r="D2722" s="21" t="s">
        <v>157</v>
      </c>
      <c r="E2722" s="21">
        <v>21.717070010007077</v>
      </c>
      <c r="F2722" s="21">
        <v>20.289149687897435</v>
      </c>
      <c r="G2722" s="21">
        <v>17.757073009274809</v>
      </c>
      <c r="H2722" s="21">
        <v>19.566607167530144</v>
      </c>
    </row>
    <row r="2723" spans="1:8" x14ac:dyDescent="0.35">
      <c r="A2723" s="20" t="str">
        <f t="shared" si="21"/>
        <v>DISTRIBUCION VOLUMEN X CRITERIO (kg ó litros)Rto carn.transf.IngALTA Y MEDIA ALTA</v>
      </c>
      <c r="B2723" s="20">
        <v>0</v>
      </c>
      <c r="C2723" s="20">
        <v>0</v>
      </c>
      <c r="D2723" s="21" t="s">
        <v>158</v>
      </c>
      <c r="E2723" s="21">
        <v>23.943174283485231</v>
      </c>
      <c r="F2723" s="21">
        <v>23.612031419436523</v>
      </c>
      <c r="G2723" s="21">
        <v>25.665634046048979</v>
      </c>
      <c r="H2723" s="21">
        <v>23.843202853253036</v>
      </c>
    </row>
    <row r="2724" spans="1:8" x14ac:dyDescent="0.35">
      <c r="A2724" s="20" t="str">
        <f t="shared" si="21"/>
        <v>DISTRIBUCION VOLUMEN X CRITERIO (kg ó litros)Rto carn.transf.IngMEDIA</v>
      </c>
      <c r="B2724" s="20">
        <v>0</v>
      </c>
      <c r="C2724" s="20">
        <v>0</v>
      </c>
      <c r="D2724" s="21" t="s">
        <v>159</v>
      </c>
      <c r="E2724" s="21">
        <v>34.269992635015875</v>
      </c>
      <c r="F2724" s="21">
        <v>31.728554857906925</v>
      </c>
      <c r="G2724" s="21">
        <v>29.679841302427818</v>
      </c>
      <c r="H2724" s="21">
        <v>31.720310467171302</v>
      </c>
    </row>
    <row r="2725" spans="1:8" x14ac:dyDescent="0.35">
      <c r="A2725" s="20" t="str">
        <f t="shared" si="21"/>
        <v>DISTRIBUCION VOLUMEN X CRITERIO (kg ó litros)Rto carn.transf.IngMEDIA BAJA</v>
      </c>
      <c r="B2725" s="20">
        <v>0</v>
      </c>
      <c r="C2725" s="20">
        <v>0</v>
      </c>
      <c r="D2725" s="21" t="s">
        <v>160</v>
      </c>
      <c r="E2725" s="21">
        <v>20.493313027493365</v>
      </c>
      <c r="F2725" s="21">
        <v>23.799345701751434</v>
      </c>
      <c r="G2725" s="21">
        <v>22.926877188528316</v>
      </c>
      <c r="H2725" s="21">
        <v>23.818513045312063</v>
      </c>
    </row>
    <row r="2726" spans="1:8" x14ac:dyDescent="0.35">
      <c r="A2726" s="20" t="str">
        <f t="shared" si="21"/>
        <v>DISTRIBUCION VOLUMEN X CRITERIO (kg ó litros)Rto carn.transf.IngBAJA</v>
      </c>
      <c r="B2726" s="20">
        <v>0</v>
      </c>
      <c r="C2726" s="20">
        <v>0</v>
      </c>
      <c r="D2726" s="21" t="s">
        <v>161</v>
      </c>
      <c r="E2726" s="21">
        <v>21.293530747946377</v>
      </c>
      <c r="F2726" s="21">
        <v>20.860072445489699</v>
      </c>
      <c r="G2726" s="21">
        <v>21.727643022176078</v>
      </c>
      <c r="H2726" s="21">
        <v>20.617981137169334</v>
      </c>
    </row>
    <row r="2727" spans="1:8" x14ac:dyDescent="0.35">
      <c r="A2727" s="20" t="str">
        <f t="shared" si="21"/>
        <v>DISTRIBUCION VOLUMEN X CRITERIO (kg ó litros)Rto carn.transf.IngHOMBRE</v>
      </c>
      <c r="B2727" s="20">
        <v>0</v>
      </c>
      <c r="C2727" s="20">
        <v>0</v>
      </c>
      <c r="D2727" s="21" t="s">
        <v>162</v>
      </c>
      <c r="E2727" s="21">
        <v>49.613490067940077</v>
      </c>
      <c r="F2727" s="21">
        <v>49.674637814141398</v>
      </c>
      <c r="G2727" s="21">
        <v>44.259053780371701</v>
      </c>
      <c r="H2727" s="21">
        <v>46.539572499666292</v>
      </c>
    </row>
    <row r="2728" spans="1:8" x14ac:dyDescent="0.35">
      <c r="A2728" s="20" t="str">
        <f t="shared" si="21"/>
        <v>DISTRIBUCION VOLUMEN X CRITERIO (kg ó litros)Rto carn.transf.IngMUJER</v>
      </c>
      <c r="B2728" s="20">
        <v>0</v>
      </c>
      <c r="C2728" s="20">
        <v>0</v>
      </c>
      <c r="D2728" s="21" t="s">
        <v>163</v>
      </c>
      <c r="E2728" s="21">
        <v>50.38652614796402</v>
      </c>
      <c r="F2728" s="21">
        <v>50.325361790028985</v>
      </c>
      <c r="G2728" s="21">
        <v>55.740944783977312</v>
      </c>
      <c r="H2728" s="21">
        <v>53.460423176724944</v>
      </c>
    </row>
    <row r="2729" spans="1:8" x14ac:dyDescent="0.35">
      <c r="A2729" s="20" t="str">
        <f>$B$2265&amp;$C$2729&amp;D2729</f>
        <v>DISTRIBUCION VOLUMEN X CRITERIO (kg ó litros).T.Pescados/Marisc.IngT.ESPAÑA</v>
      </c>
      <c r="B2729" s="20">
        <v>0</v>
      </c>
      <c r="C2729" s="20" t="s">
        <v>62</v>
      </c>
      <c r="D2729" s="21" t="s">
        <v>135</v>
      </c>
      <c r="E2729" s="21">
        <v>100</v>
      </c>
      <c r="F2729" s="21">
        <v>100</v>
      </c>
      <c r="G2729" s="21">
        <v>100</v>
      </c>
      <c r="H2729" s="21">
        <v>100</v>
      </c>
    </row>
    <row r="2730" spans="1:8" x14ac:dyDescent="0.35">
      <c r="A2730" s="20" t="str">
        <f t="shared" ref="A2730:A2757" si="22">$B$2265&amp;$C$2729&amp;D2730</f>
        <v>DISTRIBUCION VOLUMEN X CRITERIO (kg ó litros).T.Pescados/Marisc.IngBCN AM</v>
      </c>
      <c r="B2730" s="20">
        <v>0</v>
      </c>
      <c r="C2730" s="20">
        <v>0</v>
      </c>
      <c r="D2730" s="21" t="s">
        <v>136</v>
      </c>
      <c r="E2730" s="21">
        <v>12.154786784946277</v>
      </c>
      <c r="F2730" s="21">
        <v>13.296313135545729</v>
      </c>
      <c r="G2730" s="21">
        <v>11.148292119190948</v>
      </c>
      <c r="H2730" s="21">
        <v>11.738195423577995</v>
      </c>
    </row>
    <row r="2731" spans="1:8" x14ac:dyDescent="0.35">
      <c r="A2731" s="20" t="str">
        <f t="shared" si="22"/>
        <v>DISTRIBUCION VOLUMEN X CRITERIO (kg ó litros).T.Pescados/Marisc.IngREST.CAT ARAGON</v>
      </c>
      <c r="B2731" s="20">
        <v>0</v>
      </c>
      <c r="C2731" s="20">
        <v>0</v>
      </c>
      <c r="D2731" s="21" t="s">
        <v>137</v>
      </c>
      <c r="E2731" s="21">
        <v>21.805649456843533</v>
      </c>
      <c r="F2731" s="21">
        <v>13.500260173983255</v>
      </c>
      <c r="G2731" s="21">
        <v>12.724750260705669</v>
      </c>
      <c r="H2731" s="21">
        <v>14.191729125009678</v>
      </c>
    </row>
    <row r="2732" spans="1:8" x14ac:dyDescent="0.35">
      <c r="A2732" s="20" t="str">
        <f t="shared" si="22"/>
        <v>DISTRIBUCION VOLUMEN X CRITERIO (kg ó litros).T.Pescados/Marisc.IngLEVANTE</v>
      </c>
      <c r="B2732" s="20">
        <v>0</v>
      </c>
      <c r="C2732" s="20">
        <v>0</v>
      </c>
      <c r="D2732" s="21" t="s">
        <v>138</v>
      </c>
      <c r="E2732" s="21">
        <v>18.259187161692051</v>
      </c>
      <c r="F2732" s="21">
        <v>18.237202510901334</v>
      </c>
      <c r="G2732" s="21">
        <v>19.006061846361916</v>
      </c>
      <c r="H2732" s="21">
        <v>16.081812775822712</v>
      </c>
    </row>
    <row r="2733" spans="1:8" x14ac:dyDescent="0.35">
      <c r="A2733" s="20" t="str">
        <f t="shared" si="22"/>
        <v>DISTRIBUCION VOLUMEN X CRITERIO (kg ó litros).T.Pescados/Marisc.IngANDALUCIA</v>
      </c>
      <c r="B2733" s="20">
        <v>0</v>
      </c>
      <c r="C2733" s="20">
        <v>0</v>
      </c>
      <c r="D2733" s="21" t="s">
        <v>139</v>
      </c>
      <c r="E2733" s="21">
        <v>16.76042709508156</v>
      </c>
      <c r="F2733" s="21">
        <v>19.539582277573146</v>
      </c>
      <c r="G2733" s="21">
        <v>22.402320113481125</v>
      </c>
      <c r="H2733" s="21">
        <v>19.696290622208419</v>
      </c>
    </row>
    <row r="2734" spans="1:8" x14ac:dyDescent="0.35">
      <c r="A2734" s="20" t="str">
        <f t="shared" si="22"/>
        <v>DISTRIBUCION VOLUMEN X CRITERIO (kg ó litros).T.Pescados/Marisc.IngMDD AM</v>
      </c>
      <c r="B2734" s="20">
        <v>0</v>
      </c>
      <c r="C2734" s="20">
        <v>0</v>
      </c>
      <c r="D2734" s="21" t="s">
        <v>140</v>
      </c>
      <c r="E2734" s="21">
        <v>12.996698561602468</v>
      </c>
      <c r="F2734" s="21">
        <v>14.176522016757353</v>
      </c>
      <c r="G2734" s="21">
        <v>16.374627189502025</v>
      </c>
      <c r="H2734" s="21">
        <v>17.210050706074462</v>
      </c>
    </row>
    <row r="2735" spans="1:8" x14ac:dyDescent="0.35">
      <c r="A2735" s="20" t="str">
        <f t="shared" si="22"/>
        <v>DISTRIBUCION VOLUMEN X CRITERIO (kg ó litros).T.Pescados/Marisc.IngRTO CENTRO</v>
      </c>
      <c r="B2735" s="20">
        <v>0</v>
      </c>
      <c r="C2735" s="20">
        <v>0</v>
      </c>
      <c r="D2735" s="21" t="s">
        <v>141</v>
      </c>
      <c r="E2735" s="21">
        <v>6.0347938045482312</v>
      </c>
      <c r="F2735" s="21">
        <v>6.1526020350941319</v>
      </c>
      <c r="G2735" s="21">
        <v>6.4760184020525111</v>
      </c>
      <c r="H2735" s="21">
        <v>6.5229794896681863</v>
      </c>
    </row>
    <row r="2736" spans="1:8" x14ac:dyDescent="0.35">
      <c r="A2736" s="20" t="str">
        <f t="shared" si="22"/>
        <v>DISTRIBUCION VOLUMEN X CRITERIO (kg ó litros).T.Pescados/Marisc.IngNORTE-CENTRO</v>
      </c>
      <c r="B2736" s="20">
        <v>0</v>
      </c>
      <c r="C2736" s="20">
        <v>0</v>
      </c>
      <c r="D2736" s="21" t="s">
        <v>142</v>
      </c>
      <c r="E2736" s="21">
        <v>5.6391171061647798</v>
      </c>
      <c r="F2736" s="21">
        <v>8.1416679303686283</v>
      </c>
      <c r="G2736" s="21">
        <v>6.9169553416956742</v>
      </c>
      <c r="H2736" s="21">
        <v>9.3723416621781528</v>
      </c>
    </row>
    <row r="2737" spans="1:8" x14ac:dyDescent="0.35">
      <c r="A2737" s="20" t="str">
        <f t="shared" si="22"/>
        <v>DISTRIBUCION VOLUMEN X CRITERIO (kg ó litros).T.Pescados/Marisc.IngNOROESTE</v>
      </c>
      <c r="B2737" s="20">
        <v>0</v>
      </c>
      <c r="C2737" s="20">
        <v>0</v>
      </c>
      <c r="D2737" s="21" t="s">
        <v>143</v>
      </c>
      <c r="E2737" s="21">
        <v>6.3493410212423429</v>
      </c>
      <c r="F2737" s="21">
        <v>6.9558508769541252</v>
      </c>
      <c r="G2737" s="21">
        <v>4.9509760331229531</v>
      </c>
      <c r="H2737" s="21">
        <v>5.1866014931294471</v>
      </c>
    </row>
    <row r="2738" spans="1:8" x14ac:dyDescent="0.35">
      <c r="A2738" s="20" t="str">
        <f t="shared" si="22"/>
        <v>DISTRIBUCION VOLUMEN X CRITERIO (kg ó litros).T.Pescados/Marisc.Ing&lt;2MIL</v>
      </c>
      <c r="B2738" s="20">
        <v>0</v>
      </c>
      <c r="C2738" s="20">
        <v>0</v>
      </c>
      <c r="D2738" s="21" t="s">
        <v>144</v>
      </c>
      <c r="E2738" s="21">
        <v>3.0739609182484884</v>
      </c>
      <c r="F2738" s="21">
        <v>3.8181690180897969</v>
      </c>
      <c r="G2738" s="21">
        <v>3.6963290378823785</v>
      </c>
      <c r="H2738" s="21">
        <v>2.8505003441288452</v>
      </c>
    </row>
    <row r="2739" spans="1:8" x14ac:dyDescent="0.35">
      <c r="A2739" s="20" t="str">
        <f t="shared" si="22"/>
        <v>DISTRIBUCION VOLUMEN X CRITERIO (kg ó litros).T.Pescados/Marisc.Ing2-5MIL</v>
      </c>
      <c r="B2739" s="20">
        <v>0</v>
      </c>
      <c r="C2739" s="20">
        <v>0</v>
      </c>
      <c r="D2739" s="21" t="s">
        <v>145</v>
      </c>
      <c r="E2739" s="21">
        <v>9.7460835186487689</v>
      </c>
      <c r="F2739" s="21">
        <v>3.756290668424616</v>
      </c>
      <c r="G2739" s="21">
        <v>3.4613624740408016</v>
      </c>
      <c r="H2739" s="21">
        <v>6.5480236821876385</v>
      </c>
    </row>
    <row r="2740" spans="1:8" x14ac:dyDescent="0.35">
      <c r="A2740" s="20" t="str">
        <f t="shared" si="22"/>
        <v>DISTRIBUCION VOLUMEN X CRITERIO (kg ó litros).T.Pescados/Marisc.Ing5-10MIL</v>
      </c>
      <c r="B2740" s="20">
        <v>0</v>
      </c>
      <c r="C2740" s="20">
        <v>0</v>
      </c>
      <c r="D2740" s="21" t="s">
        <v>146</v>
      </c>
      <c r="E2740" s="21">
        <v>7.3791132532230419</v>
      </c>
      <c r="F2740" s="21">
        <v>6.6961309999159377</v>
      </c>
      <c r="G2740" s="21">
        <v>4.8543334846988309</v>
      </c>
      <c r="H2740" s="21">
        <v>10.442794110208073</v>
      </c>
    </row>
    <row r="2741" spans="1:8" x14ac:dyDescent="0.35">
      <c r="A2741" s="20" t="str">
        <f t="shared" si="22"/>
        <v>DISTRIBUCION VOLUMEN X CRITERIO (kg ó litros).T.Pescados/Marisc.Ing10-30MIL</v>
      </c>
      <c r="B2741" s="20">
        <v>0</v>
      </c>
      <c r="C2741" s="20">
        <v>0</v>
      </c>
      <c r="D2741" s="21" t="s">
        <v>147</v>
      </c>
      <c r="E2741" s="21">
        <v>21.080368019221428</v>
      </c>
      <c r="F2741" s="21">
        <v>18.503046679903044</v>
      </c>
      <c r="G2741" s="21">
        <v>17.724900449230311</v>
      </c>
      <c r="H2741" s="21">
        <v>14.517760020278523</v>
      </c>
    </row>
    <row r="2742" spans="1:8" x14ac:dyDescent="0.35">
      <c r="A2742" s="20" t="str">
        <f t="shared" si="22"/>
        <v>DISTRIBUCION VOLUMEN X CRITERIO (kg ó litros).T.Pescados/Marisc.Ing30-100MIL</v>
      </c>
      <c r="B2742" s="20">
        <v>0</v>
      </c>
      <c r="C2742" s="20">
        <v>0</v>
      </c>
      <c r="D2742" s="21" t="s">
        <v>148</v>
      </c>
      <c r="E2742" s="21">
        <v>17.850470275588613</v>
      </c>
      <c r="F2742" s="21">
        <v>22.393988203120564</v>
      </c>
      <c r="G2742" s="21">
        <v>21.386549073292155</v>
      </c>
      <c r="H2742" s="21">
        <v>21.643710072720854</v>
      </c>
    </row>
    <row r="2743" spans="1:8" x14ac:dyDescent="0.35">
      <c r="A2743" s="20" t="str">
        <f t="shared" si="22"/>
        <v>DISTRIBUCION VOLUMEN X CRITERIO (kg ó litros).T.Pescados/Marisc.Ing100-200MIL</v>
      </c>
      <c r="B2743" s="20">
        <v>0</v>
      </c>
      <c r="C2743" s="20">
        <v>0</v>
      </c>
      <c r="D2743" s="21" t="s">
        <v>149</v>
      </c>
      <c r="E2743" s="21">
        <v>9.4748275690347761</v>
      </c>
      <c r="F2743" s="21">
        <v>10.344648677082882</v>
      </c>
      <c r="G2743" s="21">
        <v>11.127978555906557</v>
      </c>
      <c r="H2743" s="21">
        <v>10.222798807784155</v>
      </c>
    </row>
    <row r="2744" spans="1:8" x14ac:dyDescent="0.35">
      <c r="A2744" s="20" t="str">
        <f t="shared" si="22"/>
        <v>DISTRIBUCION VOLUMEN X CRITERIO (kg ó litros).T.Pescados/Marisc.Ing200-500MIL</v>
      </c>
      <c r="B2744" s="20">
        <v>0</v>
      </c>
      <c r="C2744" s="20">
        <v>0</v>
      </c>
      <c r="D2744" s="21" t="s">
        <v>150</v>
      </c>
      <c r="E2744" s="21">
        <v>13.728150004419954</v>
      </c>
      <c r="F2744" s="21">
        <v>14.717588278595226</v>
      </c>
      <c r="G2744" s="21">
        <v>14.661214873201647</v>
      </c>
      <c r="H2744" s="21">
        <v>12.499340717102006</v>
      </c>
    </row>
    <row r="2745" spans="1:8" x14ac:dyDescent="0.35">
      <c r="A2745" s="20" t="str">
        <f t="shared" si="22"/>
        <v>DISTRIBUCION VOLUMEN X CRITERIO (kg ó litros).T.Pescados/Marisc.Ing&gt;500MIL</v>
      </c>
      <c r="B2745" s="20">
        <v>0</v>
      </c>
      <c r="C2745" s="20">
        <v>0</v>
      </c>
      <c r="D2745" s="21" t="s">
        <v>151</v>
      </c>
      <c r="E2745" s="21">
        <v>17.667025462039351</v>
      </c>
      <c r="F2745" s="21">
        <v>19.770137551697839</v>
      </c>
      <c r="G2745" s="21">
        <v>23.087335172069938</v>
      </c>
      <c r="H2745" s="21">
        <v>21.275072567358734</v>
      </c>
    </row>
    <row r="2746" spans="1:8" x14ac:dyDescent="0.35">
      <c r="A2746" s="20" t="str">
        <f t="shared" si="22"/>
        <v>DISTRIBUCION VOLUMEN X CRITERIO (kg ó litros).T.Pescados/Marisc.IngDE 15 A 19 AÑOS</v>
      </c>
      <c r="B2746" s="20">
        <v>0</v>
      </c>
      <c r="C2746" s="20">
        <v>0</v>
      </c>
      <c r="D2746" s="21" t="s">
        <v>152</v>
      </c>
      <c r="E2746" s="21">
        <v>0.62097954742405437</v>
      </c>
      <c r="F2746" s="21">
        <v>0</v>
      </c>
      <c r="G2746" s="21">
        <v>0</v>
      </c>
      <c r="H2746" s="21">
        <v>0</v>
      </c>
    </row>
    <row r="2747" spans="1:8" x14ac:dyDescent="0.35">
      <c r="A2747" s="20" t="str">
        <f t="shared" si="22"/>
        <v>DISTRIBUCION VOLUMEN X CRITERIO (kg ó litros).T.Pescados/Marisc.IngDE 20 A 24 AÑOS</v>
      </c>
      <c r="B2747" s="20">
        <v>0</v>
      </c>
      <c r="C2747" s="20">
        <v>0</v>
      </c>
      <c r="D2747" s="21" t="s">
        <v>153</v>
      </c>
      <c r="E2747" s="21">
        <v>1.5681420562130632</v>
      </c>
      <c r="F2747" s="21">
        <v>2.1052900151671592</v>
      </c>
      <c r="G2747" s="21">
        <v>1.7072924194988077</v>
      </c>
      <c r="H2747" s="21">
        <v>1.3767208966244451</v>
      </c>
    </row>
    <row r="2748" spans="1:8" x14ac:dyDescent="0.35">
      <c r="A2748" s="20" t="str">
        <f t="shared" si="22"/>
        <v>DISTRIBUCION VOLUMEN X CRITERIO (kg ó litros).T.Pescados/Marisc.IngDE 25 A 34 AÑOS</v>
      </c>
      <c r="B2748" s="20">
        <v>0</v>
      </c>
      <c r="C2748" s="20">
        <v>0</v>
      </c>
      <c r="D2748" s="21" t="s">
        <v>154</v>
      </c>
      <c r="E2748" s="21">
        <v>6.5611281665847105</v>
      </c>
      <c r="F2748" s="21">
        <v>5.4295149789505555</v>
      </c>
      <c r="G2748" s="21">
        <v>6.7581844217497853</v>
      </c>
      <c r="H2748" s="21">
        <v>5.7024651164387361</v>
      </c>
    </row>
    <row r="2749" spans="1:8" x14ac:dyDescent="0.35">
      <c r="A2749" s="20" t="str">
        <f t="shared" si="22"/>
        <v>DISTRIBUCION VOLUMEN X CRITERIO (kg ó litros).T.Pescados/Marisc.IngDE 35 A 49 AÑOS</v>
      </c>
      <c r="B2749" s="20">
        <v>0</v>
      </c>
      <c r="C2749" s="20">
        <v>0</v>
      </c>
      <c r="D2749" s="21" t="s">
        <v>155</v>
      </c>
      <c r="E2749" s="21">
        <v>23.433086833999024</v>
      </c>
      <c r="F2749" s="21">
        <v>24.361921831288054</v>
      </c>
      <c r="G2749" s="21">
        <v>21.567336175337406</v>
      </c>
      <c r="H2749" s="21">
        <v>20.165139633541486</v>
      </c>
    </row>
    <row r="2750" spans="1:8" x14ac:dyDescent="0.35">
      <c r="A2750" s="20" t="str">
        <f t="shared" si="22"/>
        <v>DISTRIBUCION VOLUMEN X CRITERIO (kg ó litros).T.Pescados/Marisc.IngDE 50 A 59 AÑOS</v>
      </c>
      <c r="B2750" s="20">
        <v>0</v>
      </c>
      <c r="C2750" s="20">
        <v>0</v>
      </c>
      <c r="D2750" s="21" t="s">
        <v>156</v>
      </c>
      <c r="E2750" s="21">
        <v>27.183252865196295</v>
      </c>
      <c r="F2750" s="21">
        <v>27.405543180696277</v>
      </c>
      <c r="G2750" s="21">
        <v>27.368088899814857</v>
      </c>
      <c r="H2750" s="21">
        <v>27.163311090771998</v>
      </c>
    </row>
    <row r="2751" spans="1:8" x14ac:dyDescent="0.35">
      <c r="A2751" s="20" t="str">
        <f t="shared" si="22"/>
        <v>DISTRIBUCION VOLUMEN X CRITERIO (kg ó litros).T.Pescados/Marisc.IngDE 60 A 75 AÑOS</v>
      </c>
      <c r="B2751" s="20">
        <v>0</v>
      </c>
      <c r="C2751" s="20">
        <v>0</v>
      </c>
      <c r="D2751" s="21" t="s">
        <v>157</v>
      </c>
      <c r="E2751" s="21">
        <v>40.633411708486925</v>
      </c>
      <c r="F2751" s="21">
        <v>40.349010266904969</v>
      </c>
      <c r="G2751" s="21">
        <v>42.170947361025398</v>
      </c>
      <c r="H2751" s="21">
        <v>45.180517334512757</v>
      </c>
    </row>
    <row r="2752" spans="1:8" x14ac:dyDescent="0.35">
      <c r="A2752" s="20" t="str">
        <f t="shared" si="22"/>
        <v>DISTRIBUCION VOLUMEN X CRITERIO (kg ó litros).T.Pescados/Marisc.IngALTA Y MEDIA ALTA</v>
      </c>
      <c r="B2752" s="20">
        <v>0</v>
      </c>
      <c r="C2752" s="20">
        <v>0</v>
      </c>
      <c r="D2752" s="21" t="s">
        <v>158</v>
      </c>
      <c r="E2752" s="21">
        <v>32.218509232361171</v>
      </c>
      <c r="F2752" s="21">
        <v>34.272441011307428</v>
      </c>
      <c r="G2752" s="21">
        <v>33.243612384458515</v>
      </c>
      <c r="H2752" s="21">
        <v>41.913694188748153</v>
      </c>
    </row>
    <row r="2753" spans="1:8" x14ac:dyDescent="0.35">
      <c r="A2753" s="20" t="str">
        <f t="shared" si="22"/>
        <v>DISTRIBUCION VOLUMEN X CRITERIO (kg ó litros).T.Pescados/Marisc.IngMEDIA</v>
      </c>
      <c r="B2753" s="20">
        <v>0</v>
      </c>
      <c r="C2753" s="20">
        <v>0</v>
      </c>
      <c r="D2753" s="21" t="s">
        <v>159</v>
      </c>
      <c r="E2753" s="21">
        <v>32.575098730761255</v>
      </c>
      <c r="F2753" s="21">
        <v>31.654393377139595</v>
      </c>
      <c r="G2753" s="21">
        <v>34.06892998136005</v>
      </c>
      <c r="H2753" s="21">
        <v>30.414715839491475</v>
      </c>
    </row>
    <row r="2754" spans="1:8" x14ac:dyDescent="0.35">
      <c r="A2754" s="20" t="str">
        <f t="shared" si="22"/>
        <v>DISTRIBUCION VOLUMEN X CRITERIO (kg ó litros).T.Pescados/Marisc.IngMEDIA BAJA</v>
      </c>
      <c r="B2754" s="20">
        <v>0</v>
      </c>
      <c r="C2754" s="20">
        <v>0</v>
      </c>
      <c r="D2754" s="21" t="s">
        <v>160</v>
      </c>
      <c r="E2754" s="21">
        <v>16.925597198991944</v>
      </c>
      <c r="F2754" s="21">
        <v>20.510317182445224</v>
      </c>
      <c r="G2754" s="21">
        <v>20.296673528697625</v>
      </c>
      <c r="H2754" s="21">
        <v>18.613251770624544</v>
      </c>
    </row>
    <row r="2755" spans="1:8" x14ac:dyDescent="0.35">
      <c r="A2755" s="20" t="str">
        <f t="shared" si="22"/>
        <v>DISTRIBUCION VOLUMEN X CRITERIO (kg ó litros).T.Pescados/Marisc.IngBAJA</v>
      </c>
      <c r="B2755" s="20">
        <v>0</v>
      </c>
      <c r="C2755" s="20">
        <v>0</v>
      </c>
      <c r="D2755" s="21" t="s">
        <v>161</v>
      </c>
      <c r="E2755" s="21">
        <v>18.280796307898335</v>
      </c>
      <c r="F2755" s="21">
        <v>13.562850075432353</v>
      </c>
      <c r="G2755" s="21">
        <v>12.390786000836531</v>
      </c>
      <c r="H2755" s="21">
        <v>9.0583374680553295</v>
      </c>
    </row>
    <row r="2756" spans="1:8" x14ac:dyDescent="0.35">
      <c r="A2756" s="20" t="str">
        <f t="shared" si="22"/>
        <v>DISTRIBUCION VOLUMEN X CRITERIO (kg ó litros).T.Pescados/Marisc.IngHOMBRE</v>
      </c>
      <c r="B2756" s="20">
        <v>0</v>
      </c>
      <c r="C2756" s="20">
        <v>0</v>
      </c>
      <c r="D2756" s="21" t="s">
        <v>162</v>
      </c>
      <c r="E2756" s="21">
        <v>56.256242856599314</v>
      </c>
      <c r="F2756" s="21">
        <v>52.706749670609099</v>
      </c>
      <c r="G2756" s="21">
        <v>56.48382965327211</v>
      </c>
      <c r="H2756" s="21">
        <v>54.536825490836641</v>
      </c>
    </row>
    <row r="2757" spans="1:8" x14ac:dyDescent="0.35">
      <c r="A2757" s="20" t="str">
        <f t="shared" si="22"/>
        <v>DISTRIBUCION VOLUMEN X CRITERIO (kg ó litros).T.Pescados/Marisc.IngMUJER</v>
      </c>
      <c r="B2757" s="20">
        <v>0</v>
      </c>
      <c r="C2757" s="20">
        <v>0</v>
      </c>
      <c r="D2757" s="21" t="s">
        <v>163</v>
      </c>
      <c r="E2757" s="21">
        <v>43.743759291598487</v>
      </c>
      <c r="F2757" s="21">
        <v>47.293252511467756</v>
      </c>
      <c r="G2757" s="21">
        <v>43.51616930923359</v>
      </c>
      <c r="H2757" s="21">
        <v>45.463171612182421</v>
      </c>
    </row>
    <row r="2758" spans="1:8" x14ac:dyDescent="0.35">
      <c r="A2758" s="20" t="str">
        <f>$B$2265&amp;$C$2758&amp;D2758</f>
        <v>DISTRIBUCION VOLUMEN X CRITERIO (kg ó litros)Pescados Ing.T.ESPAÑA</v>
      </c>
      <c r="B2758" s="20">
        <v>0</v>
      </c>
      <c r="C2758" s="20" t="s">
        <v>63</v>
      </c>
      <c r="D2758" s="21" t="s">
        <v>135</v>
      </c>
      <c r="E2758" s="21">
        <v>100</v>
      </c>
      <c r="F2758" s="21">
        <v>100</v>
      </c>
      <c r="G2758" s="21">
        <v>100</v>
      </c>
      <c r="H2758" s="21">
        <v>100</v>
      </c>
    </row>
    <row r="2759" spans="1:8" x14ac:dyDescent="0.35">
      <c r="A2759" s="20" t="str">
        <f t="shared" ref="A2759:A2786" si="23">$B$2265&amp;$C$2758&amp;D2759</f>
        <v>DISTRIBUCION VOLUMEN X CRITERIO (kg ó litros)Pescados Ing.BCN AM</v>
      </c>
      <c r="B2759" s="20">
        <v>0</v>
      </c>
      <c r="C2759" s="20">
        <v>0</v>
      </c>
      <c r="D2759" s="21" t="s">
        <v>136</v>
      </c>
      <c r="E2759" s="21">
        <v>10.180942858624354</v>
      </c>
      <c r="F2759" s="21">
        <v>12.624447050034243</v>
      </c>
      <c r="G2759" s="21">
        <v>10.691338240466592</v>
      </c>
      <c r="H2759" s="21">
        <v>10.590308532352175</v>
      </c>
    </row>
    <row r="2760" spans="1:8" x14ac:dyDescent="0.35">
      <c r="A2760" s="20" t="str">
        <f t="shared" si="23"/>
        <v>DISTRIBUCION VOLUMEN X CRITERIO (kg ó litros)Pescados Ing.REST.CAT ARAGON</v>
      </c>
      <c r="B2760" s="20">
        <v>0</v>
      </c>
      <c r="C2760" s="20">
        <v>0</v>
      </c>
      <c r="D2760" s="21" t="s">
        <v>137</v>
      </c>
      <c r="E2760" s="21">
        <v>21.902082760790311</v>
      </c>
      <c r="F2760" s="21">
        <v>10.575499365621926</v>
      </c>
      <c r="G2760" s="21">
        <v>9.4356041575074912</v>
      </c>
      <c r="H2760" s="21">
        <v>10.523816024992684</v>
      </c>
    </row>
    <row r="2761" spans="1:8" x14ac:dyDescent="0.35">
      <c r="A2761" s="20" t="str">
        <f t="shared" si="23"/>
        <v>DISTRIBUCION VOLUMEN X CRITERIO (kg ó litros)Pescados Ing.LEVANTE</v>
      </c>
      <c r="B2761" s="20">
        <v>0</v>
      </c>
      <c r="C2761" s="20">
        <v>0</v>
      </c>
      <c r="D2761" s="21" t="s">
        <v>138</v>
      </c>
      <c r="E2761" s="21">
        <v>17.480522719252725</v>
      </c>
      <c r="F2761" s="21">
        <v>17.114476181969977</v>
      </c>
      <c r="G2761" s="21">
        <v>17.326985012112733</v>
      </c>
      <c r="H2761" s="21">
        <v>14.642912493661939</v>
      </c>
    </row>
    <row r="2762" spans="1:8" x14ac:dyDescent="0.35">
      <c r="A2762" s="20" t="str">
        <f t="shared" si="23"/>
        <v>DISTRIBUCION VOLUMEN X CRITERIO (kg ó litros)Pescados Ing.ANDALUCIA</v>
      </c>
      <c r="B2762" s="20">
        <v>0</v>
      </c>
      <c r="C2762" s="20">
        <v>0</v>
      </c>
      <c r="D2762" s="21" t="s">
        <v>139</v>
      </c>
      <c r="E2762" s="21">
        <v>17.364122500692858</v>
      </c>
      <c r="F2762" s="21">
        <v>20.250591948360853</v>
      </c>
      <c r="G2762" s="21">
        <v>23.632951478369069</v>
      </c>
      <c r="H2762" s="21">
        <v>22.523443954210961</v>
      </c>
    </row>
    <row r="2763" spans="1:8" x14ac:dyDescent="0.35">
      <c r="A2763" s="20" t="str">
        <f t="shared" si="23"/>
        <v>DISTRIBUCION VOLUMEN X CRITERIO (kg ó litros)Pescados Ing.MDD AM</v>
      </c>
      <c r="B2763" s="20">
        <v>0</v>
      </c>
      <c r="C2763" s="20">
        <v>0</v>
      </c>
      <c r="D2763" s="21" t="s">
        <v>140</v>
      </c>
      <c r="E2763" s="21">
        <v>14.837089578774803</v>
      </c>
      <c r="F2763" s="21">
        <v>14.925891520180418</v>
      </c>
      <c r="G2763" s="21">
        <v>18.175173031900911</v>
      </c>
      <c r="H2763" s="21">
        <v>19.038631583304912</v>
      </c>
    </row>
    <row r="2764" spans="1:8" x14ac:dyDescent="0.35">
      <c r="A2764" s="20" t="str">
        <f t="shared" si="23"/>
        <v>DISTRIBUCION VOLUMEN X CRITERIO (kg ó litros)Pescados Ing.RTO CENTRO</v>
      </c>
      <c r="B2764" s="20">
        <v>0</v>
      </c>
      <c r="C2764" s="20">
        <v>0</v>
      </c>
      <c r="D2764" s="21" t="s">
        <v>141</v>
      </c>
      <c r="E2764" s="21">
        <v>5.575230536985436</v>
      </c>
      <c r="F2764" s="21">
        <v>6.6575812450386556</v>
      </c>
      <c r="G2764" s="21">
        <v>6.7941637753858597</v>
      </c>
      <c r="H2764" s="21">
        <v>6.5071840983438722</v>
      </c>
    </row>
    <row r="2765" spans="1:8" x14ac:dyDescent="0.35">
      <c r="A2765" s="20" t="str">
        <f t="shared" si="23"/>
        <v>DISTRIBUCION VOLUMEN X CRITERIO (kg ó litros)Pescados Ing.NORTE-CENTRO</v>
      </c>
      <c r="B2765" s="20">
        <v>0</v>
      </c>
      <c r="C2765" s="20">
        <v>0</v>
      </c>
      <c r="D2765" s="21" t="s">
        <v>142</v>
      </c>
      <c r="E2765" s="21">
        <v>6.4050102490972431</v>
      </c>
      <c r="F2765" s="21">
        <v>9.8745597920432413</v>
      </c>
      <c r="G2765" s="21">
        <v>7.3195724204676846</v>
      </c>
      <c r="H2765" s="21">
        <v>10.100708272256508</v>
      </c>
    </row>
    <row r="2766" spans="1:8" x14ac:dyDescent="0.35">
      <c r="A2766" s="20" t="str">
        <f t="shared" si="23"/>
        <v>DISTRIBUCION VOLUMEN X CRITERIO (kg ó litros)Pescados Ing.NOROESTE</v>
      </c>
      <c r="B2766" s="20">
        <v>0</v>
      </c>
      <c r="C2766" s="20">
        <v>0</v>
      </c>
      <c r="D2766" s="21" t="s">
        <v>143</v>
      </c>
      <c r="E2766" s="21">
        <v>6.255000945825544</v>
      </c>
      <c r="F2766" s="21">
        <v>7.9769527143404835</v>
      </c>
      <c r="G2766" s="21">
        <v>6.6242176071349999</v>
      </c>
      <c r="H2766" s="21">
        <v>6.0729960685986955</v>
      </c>
    </row>
    <row r="2767" spans="1:8" x14ac:dyDescent="0.35">
      <c r="A2767" s="20" t="str">
        <f t="shared" si="23"/>
        <v>DISTRIBUCION VOLUMEN X CRITERIO (kg ó litros)Pescados Ing.&lt;2MIL</v>
      </c>
      <c r="B2767" s="20">
        <v>0</v>
      </c>
      <c r="C2767" s="20">
        <v>0</v>
      </c>
      <c r="D2767" s="21" t="s">
        <v>144</v>
      </c>
      <c r="E2767" s="21">
        <v>2.6269425533241617</v>
      </c>
      <c r="F2767" s="21">
        <v>4.1215435946505705</v>
      </c>
      <c r="G2767" s="21">
        <v>4.0257155165983232</v>
      </c>
      <c r="H2767" s="21">
        <v>3.2199145848678037</v>
      </c>
    </row>
    <row r="2768" spans="1:8" x14ac:dyDescent="0.35">
      <c r="A2768" s="20" t="str">
        <f t="shared" si="23"/>
        <v>DISTRIBUCION VOLUMEN X CRITERIO (kg ó litros)Pescados Ing.2-5MIL</v>
      </c>
      <c r="B2768" s="20">
        <v>0</v>
      </c>
      <c r="C2768" s="20">
        <v>0</v>
      </c>
      <c r="D2768" s="21" t="s">
        <v>145</v>
      </c>
      <c r="E2768" s="21">
        <v>13.057563366352696</v>
      </c>
      <c r="F2768" s="21">
        <v>4.019949066713087</v>
      </c>
      <c r="G2768" s="21">
        <v>2.6935356064506486</v>
      </c>
      <c r="H2768" s="21">
        <v>6.0594834897598222</v>
      </c>
    </row>
    <row r="2769" spans="1:8" x14ac:dyDescent="0.35">
      <c r="A2769" s="20" t="str">
        <f t="shared" si="23"/>
        <v>DISTRIBUCION VOLUMEN X CRITERIO (kg ó litros)Pescados Ing.5-10MIL</v>
      </c>
      <c r="B2769" s="20">
        <v>0</v>
      </c>
      <c r="C2769" s="20">
        <v>0</v>
      </c>
      <c r="D2769" s="21" t="s">
        <v>146</v>
      </c>
      <c r="E2769" s="21">
        <v>6.7296658152988797</v>
      </c>
      <c r="F2769" s="21">
        <v>6.1821456775333994</v>
      </c>
      <c r="G2769" s="21">
        <v>3.9638317028947614</v>
      </c>
      <c r="H2769" s="21">
        <v>7.5928260115380271</v>
      </c>
    </row>
    <row r="2770" spans="1:8" x14ac:dyDescent="0.35">
      <c r="A2770" s="20" t="str">
        <f t="shared" si="23"/>
        <v>DISTRIBUCION VOLUMEN X CRITERIO (kg ó litros)Pescados Ing.10-30MIL</v>
      </c>
      <c r="B2770" s="20">
        <v>0</v>
      </c>
      <c r="C2770" s="20">
        <v>0</v>
      </c>
      <c r="D2770" s="21" t="s">
        <v>147</v>
      </c>
      <c r="E2770" s="21">
        <v>20.187950967732306</v>
      </c>
      <c r="F2770" s="21">
        <v>19.056774076806221</v>
      </c>
      <c r="G2770" s="21">
        <v>16.751544164870065</v>
      </c>
      <c r="H2770" s="21">
        <v>15.732121670703503</v>
      </c>
    </row>
    <row r="2771" spans="1:8" x14ac:dyDescent="0.35">
      <c r="A2771" s="20" t="str">
        <f t="shared" si="23"/>
        <v>DISTRIBUCION VOLUMEN X CRITERIO (kg ó litros)Pescados Ing.30-100MIL</v>
      </c>
      <c r="B2771" s="20">
        <v>0</v>
      </c>
      <c r="C2771" s="20">
        <v>0</v>
      </c>
      <c r="D2771" s="21" t="s">
        <v>148</v>
      </c>
      <c r="E2771" s="21">
        <v>18.372879378045862</v>
      </c>
      <c r="F2771" s="21">
        <v>20.379669275047814</v>
      </c>
      <c r="G2771" s="21">
        <v>20.080735554228543</v>
      </c>
      <c r="H2771" s="21">
        <v>20.816465772851139</v>
      </c>
    </row>
    <row r="2772" spans="1:8" x14ac:dyDescent="0.35">
      <c r="A2772" s="20" t="str">
        <f t="shared" si="23"/>
        <v>DISTRIBUCION VOLUMEN X CRITERIO (kg ó litros)Pescados Ing.100-200MIL</v>
      </c>
      <c r="B2772" s="20">
        <v>0</v>
      </c>
      <c r="C2772" s="20">
        <v>0</v>
      </c>
      <c r="D2772" s="21" t="s">
        <v>149</v>
      </c>
      <c r="E2772" s="21">
        <v>9.0117096982068912</v>
      </c>
      <c r="F2772" s="21">
        <v>11.570303156413093</v>
      </c>
      <c r="G2772" s="21">
        <v>11.494407418657158</v>
      </c>
      <c r="H2772" s="21">
        <v>11.088479251701076</v>
      </c>
    </row>
    <row r="2773" spans="1:8" x14ac:dyDescent="0.35">
      <c r="A2773" s="20" t="str">
        <f t="shared" si="23"/>
        <v>DISTRIBUCION VOLUMEN X CRITERIO (kg ó litros)Pescados Ing.200-500MIL</v>
      </c>
      <c r="B2773" s="20">
        <v>0</v>
      </c>
      <c r="C2773" s="20">
        <v>0</v>
      </c>
      <c r="D2773" s="21" t="s">
        <v>150</v>
      </c>
      <c r="E2773" s="21">
        <v>11.588530354219948</v>
      </c>
      <c r="F2773" s="21">
        <v>13.595633887012761</v>
      </c>
      <c r="G2773" s="21">
        <v>16.759130158230136</v>
      </c>
      <c r="H2773" s="21">
        <v>13.115883041291301</v>
      </c>
    </row>
    <row r="2774" spans="1:8" x14ac:dyDescent="0.35">
      <c r="A2774" s="20" t="str">
        <f t="shared" si="23"/>
        <v>DISTRIBUCION VOLUMEN X CRITERIO (kg ó litros)Pescados Ing.&gt;500MIL</v>
      </c>
      <c r="B2774" s="20">
        <v>0</v>
      </c>
      <c r="C2774" s="20">
        <v>0</v>
      </c>
      <c r="D2774" s="21" t="s">
        <v>151</v>
      </c>
      <c r="E2774" s="21">
        <v>18.424756264442919</v>
      </c>
      <c r="F2774" s="21">
        <v>21.073980411232032</v>
      </c>
      <c r="G2774" s="21">
        <v>24.231105629977961</v>
      </c>
      <c r="H2774" s="21">
        <v>22.374828063451766</v>
      </c>
    </row>
    <row r="2775" spans="1:8" x14ac:dyDescent="0.35">
      <c r="A2775" s="20" t="str">
        <f t="shared" si="23"/>
        <v>DISTRIBUCION VOLUMEN X CRITERIO (kg ó litros)Pescados Ing.DE 15 A 19 AÑOS</v>
      </c>
      <c r="B2775" s="20">
        <v>0</v>
      </c>
      <c r="C2775" s="20">
        <v>0</v>
      </c>
      <c r="D2775" s="21" t="s">
        <v>152</v>
      </c>
      <c r="E2775" s="21">
        <v>0.97419789174420302</v>
      </c>
      <c r="F2775" s="21">
        <v>0</v>
      </c>
      <c r="G2775" s="21">
        <v>0</v>
      </c>
      <c r="H2775" s="21">
        <v>0</v>
      </c>
    </row>
    <row r="2776" spans="1:8" x14ac:dyDescent="0.35">
      <c r="A2776" s="20" t="str">
        <f t="shared" si="23"/>
        <v>DISTRIBUCION VOLUMEN X CRITERIO (kg ó litros)Pescados Ing.DE 20 A 24 AÑOS</v>
      </c>
      <c r="B2776" s="20">
        <v>0</v>
      </c>
      <c r="C2776" s="20">
        <v>0</v>
      </c>
      <c r="D2776" s="21" t="s">
        <v>153</v>
      </c>
      <c r="E2776" s="21">
        <v>2.0289187975758334</v>
      </c>
      <c r="F2776" s="21">
        <v>2.2177989885601654</v>
      </c>
      <c r="G2776" s="21">
        <v>2.657716048329037</v>
      </c>
      <c r="H2776" s="21">
        <v>1.7267830030792666</v>
      </c>
    </row>
    <row r="2777" spans="1:8" x14ac:dyDescent="0.35">
      <c r="A2777" s="20" t="str">
        <f t="shared" si="23"/>
        <v>DISTRIBUCION VOLUMEN X CRITERIO (kg ó litros)Pescados Ing.DE 25 A 34 AÑOS</v>
      </c>
      <c r="B2777" s="20">
        <v>0</v>
      </c>
      <c r="C2777" s="20">
        <v>0</v>
      </c>
      <c r="D2777" s="21" t="s">
        <v>154</v>
      </c>
      <c r="E2777" s="21">
        <v>6.477066240619191</v>
      </c>
      <c r="F2777" s="21">
        <v>6.1533747155145191</v>
      </c>
      <c r="G2777" s="21">
        <v>8.0193347708131331</v>
      </c>
      <c r="H2777" s="21">
        <v>7.7378909551988677</v>
      </c>
    </row>
    <row r="2778" spans="1:8" x14ac:dyDescent="0.35">
      <c r="A2778" s="20" t="str">
        <f t="shared" si="23"/>
        <v>DISTRIBUCION VOLUMEN X CRITERIO (kg ó litros)Pescados Ing.DE 35 A 49 AÑOS</v>
      </c>
      <c r="B2778" s="20">
        <v>0</v>
      </c>
      <c r="C2778" s="20">
        <v>0</v>
      </c>
      <c r="D2778" s="21" t="s">
        <v>155</v>
      </c>
      <c r="E2778" s="21">
        <v>21.045893851028811</v>
      </c>
      <c r="F2778" s="21">
        <v>22.942031918303631</v>
      </c>
      <c r="G2778" s="21">
        <v>20.651390715746153</v>
      </c>
      <c r="H2778" s="21">
        <v>21.574068265653139</v>
      </c>
    </row>
    <row r="2779" spans="1:8" x14ac:dyDescent="0.35">
      <c r="A2779" s="20" t="str">
        <f t="shared" si="23"/>
        <v>DISTRIBUCION VOLUMEN X CRITERIO (kg ó litros)Pescados Ing.DE 50 A 59 AÑOS</v>
      </c>
      <c r="B2779" s="20">
        <v>0</v>
      </c>
      <c r="C2779" s="20">
        <v>0</v>
      </c>
      <c r="D2779" s="21" t="s">
        <v>156</v>
      </c>
      <c r="E2779" s="21">
        <v>25.633803789350612</v>
      </c>
      <c r="F2779" s="21">
        <v>27.765379723555277</v>
      </c>
      <c r="G2779" s="21">
        <v>27.86795746990197</v>
      </c>
      <c r="H2779" s="21">
        <v>27.433066404361746</v>
      </c>
    </row>
    <row r="2780" spans="1:8" x14ac:dyDescent="0.35">
      <c r="A2780" s="20" t="str">
        <f t="shared" si="23"/>
        <v>DISTRIBUCION VOLUMEN X CRITERIO (kg ó litros)Pescados Ing.DE 60 A 75 AÑOS</v>
      </c>
      <c r="B2780" s="20">
        <v>0</v>
      </c>
      <c r="C2780" s="20">
        <v>0</v>
      </c>
      <c r="D2780" s="21" t="s">
        <v>157</v>
      </c>
      <c r="E2780" s="21">
        <v>43.84012066887157</v>
      </c>
      <c r="F2780" s="21">
        <v>40.460731329133367</v>
      </c>
      <c r="G2780" s="21">
        <v>40.100481300775201</v>
      </c>
      <c r="H2780" s="21">
        <v>40.983323438723993</v>
      </c>
    </row>
    <row r="2781" spans="1:8" x14ac:dyDescent="0.35">
      <c r="A2781" s="20" t="str">
        <f t="shared" si="23"/>
        <v>DISTRIBUCION VOLUMEN X CRITERIO (kg ó litros)Pescados Ing.ALTA Y MEDIA ALTA</v>
      </c>
      <c r="B2781" s="20">
        <v>0</v>
      </c>
      <c r="C2781" s="20">
        <v>0</v>
      </c>
      <c r="D2781" s="21" t="s">
        <v>158</v>
      </c>
      <c r="E2781" s="21">
        <v>31.548655143646947</v>
      </c>
      <c r="F2781" s="21">
        <v>34.502835699156442</v>
      </c>
      <c r="G2781" s="21">
        <v>30.34956068851772</v>
      </c>
      <c r="H2781" s="21">
        <v>37.821296794440364</v>
      </c>
    </row>
    <row r="2782" spans="1:8" x14ac:dyDescent="0.35">
      <c r="A2782" s="20" t="str">
        <f t="shared" si="23"/>
        <v>DISTRIBUCION VOLUMEN X CRITERIO (kg ó litros)Pescados Ing.MEDIA</v>
      </c>
      <c r="B2782" s="20">
        <v>0</v>
      </c>
      <c r="C2782" s="20">
        <v>0</v>
      </c>
      <c r="D2782" s="21" t="s">
        <v>159</v>
      </c>
      <c r="E2782" s="21">
        <v>29.87011518168805</v>
      </c>
      <c r="F2782" s="21">
        <v>30.61445878239666</v>
      </c>
      <c r="G2782" s="21">
        <v>34.518207319176284</v>
      </c>
      <c r="H2782" s="21">
        <v>30.748932444872622</v>
      </c>
    </row>
    <row r="2783" spans="1:8" x14ac:dyDescent="0.35">
      <c r="A2783" s="20" t="str">
        <f t="shared" si="23"/>
        <v>DISTRIBUCION VOLUMEN X CRITERIO (kg ó litros)Pescados Ing.MEDIA BAJA</v>
      </c>
      <c r="B2783" s="20">
        <v>0</v>
      </c>
      <c r="C2783" s="20">
        <v>0</v>
      </c>
      <c r="D2783" s="21" t="s">
        <v>160</v>
      </c>
      <c r="E2783" s="21">
        <v>17.739172980667856</v>
      </c>
      <c r="F2783" s="21">
        <v>21.142159468771339</v>
      </c>
      <c r="G2783" s="21">
        <v>19.350655986369848</v>
      </c>
      <c r="H2783" s="21">
        <v>18.723650597811655</v>
      </c>
    </row>
    <row r="2784" spans="1:8" x14ac:dyDescent="0.35">
      <c r="A2784" s="20" t="str">
        <f t="shared" si="23"/>
        <v>DISTRIBUCION VOLUMEN X CRITERIO (kg ó litros)Pescados Ing.BAJA</v>
      </c>
      <c r="B2784" s="20">
        <v>0</v>
      </c>
      <c r="C2784" s="20">
        <v>0</v>
      </c>
      <c r="D2784" s="21" t="s">
        <v>161</v>
      </c>
      <c r="E2784" s="21">
        <v>20.84205909807698</v>
      </c>
      <c r="F2784" s="21">
        <v>13.74054592423416</v>
      </c>
      <c r="G2784" s="21">
        <v>15.781582146853115</v>
      </c>
      <c r="H2784" s="21">
        <v>12.706121093452531</v>
      </c>
    </row>
    <row r="2785" spans="1:8" x14ac:dyDescent="0.35">
      <c r="A2785" s="20" t="str">
        <f t="shared" si="23"/>
        <v>DISTRIBUCION VOLUMEN X CRITERIO (kg ó litros)Pescados Ing.HOMBRE</v>
      </c>
      <c r="B2785" s="20">
        <v>0</v>
      </c>
      <c r="C2785" s="20">
        <v>0</v>
      </c>
      <c r="D2785" s="21" t="s">
        <v>162</v>
      </c>
      <c r="E2785" s="21">
        <v>59.22797508696133</v>
      </c>
      <c r="F2785" s="21">
        <v>54.913148387513132</v>
      </c>
      <c r="G2785" s="21">
        <v>54.484479329993285</v>
      </c>
      <c r="H2785" s="21">
        <v>54.723683540069935</v>
      </c>
    </row>
    <row r="2786" spans="1:8" x14ac:dyDescent="0.35">
      <c r="A2786" s="20" t="str">
        <f t="shared" si="23"/>
        <v>DISTRIBUCION VOLUMEN X CRITERIO (kg ó litros)Pescados Ing.MUJER</v>
      </c>
      <c r="B2786" s="20">
        <v>0</v>
      </c>
      <c r="C2786" s="20">
        <v>0</v>
      </c>
      <c r="D2786" s="21" t="s">
        <v>163</v>
      </c>
      <c r="E2786" s="21">
        <v>40.772028010792077</v>
      </c>
      <c r="F2786" s="21">
        <v>45.086853559780636</v>
      </c>
      <c r="G2786" s="21">
        <v>45.515522542584634</v>
      </c>
      <c r="H2786" s="21">
        <v>45.276324068130613</v>
      </c>
    </row>
    <row r="2787" spans="1:8" x14ac:dyDescent="0.35">
      <c r="A2787" s="20" t="str">
        <f>$B$2265&amp;$C$2787&amp;D2787</f>
        <v>DISTRIBUCION VOLUMEN X CRITERIO (kg ó litros)Merluza/Pescadil.IngT.ESPAÑA</v>
      </c>
      <c r="B2787" s="20">
        <v>0</v>
      </c>
      <c r="C2787" s="20" t="s">
        <v>64</v>
      </c>
      <c r="D2787" s="21" t="s">
        <v>135</v>
      </c>
      <c r="E2787" s="21">
        <v>100</v>
      </c>
      <c r="F2787" s="21">
        <v>100</v>
      </c>
      <c r="G2787" s="21">
        <v>100</v>
      </c>
      <c r="H2787" s="21">
        <v>100</v>
      </c>
    </row>
    <row r="2788" spans="1:8" x14ac:dyDescent="0.35">
      <c r="A2788" s="20" t="str">
        <f t="shared" ref="A2788:A2815" si="24">$B$2265&amp;$C$2787&amp;D2788</f>
        <v>DISTRIBUCION VOLUMEN X CRITERIO (kg ó litros)Merluza/Pescadil.IngBCN AM</v>
      </c>
      <c r="B2788" s="20">
        <v>0</v>
      </c>
      <c r="C2788" s="20">
        <v>0</v>
      </c>
      <c r="D2788" s="21" t="s">
        <v>136</v>
      </c>
      <c r="E2788" s="21">
        <v>0</v>
      </c>
      <c r="F2788" s="21">
        <v>0</v>
      </c>
      <c r="G2788" s="21">
        <v>0</v>
      </c>
      <c r="H2788" s="21">
        <v>0</v>
      </c>
    </row>
    <row r="2789" spans="1:8" x14ac:dyDescent="0.35">
      <c r="A2789" s="20" t="str">
        <f t="shared" si="24"/>
        <v>DISTRIBUCION VOLUMEN X CRITERIO (kg ó litros)Merluza/Pescadil.IngREST.CAT ARAGON</v>
      </c>
      <c r="B2789" s="20">
        <v>0</v>
      </c>
      <c r="C2789" s="20">
        <v>0</v>
      </c>
      <c r="D2789" s="21" t="s">
        <v>137</v>
      </c>
      <c r="E2789" s="21">
        <v>0</v>
      </c>
      <c r="F2789" s="21">
        <v>0</v>
      </c>
      <c r="G2789" s="21">
        <v>0</v>
      </c>
      <c r="H2789" s="21">
        <v>0</v>
      </c>
    </row>
    <row r="2790" spans="1:8" x14ac:dyDescent="0.35">
      <c r="A2790" s="20" t="str">
        <f t="shared" si="24"/>
        <v>DISTRIBUCION VOLUMEN X CRITERIO (kg ó litros)Merluza/Pescadil.IngLEVANTE</v>
      </c>
      <c r="B2790" s="20">
        <v>0</v>
      </c>
      <c r="C2790" s="20">
        <v>0</v>
      </c>
      <c r="D2790" s="21" t="s">
        <v>138</v>
      </c>
      <c r="E2790" s="21">
        <v>0</v>
      </c>
      <c r="F2790" s="21">
        <v>9.1725833495408473</v>
      </c>
      <c r="G2790" s="21">
        <v>0</v>
      </c>
      <c r="H2790" s="21">
        <v>0</v>
      </c>
    </row>
    <row r="2791" spans="1:8" x14ac:dyDescent="0.35">
      <c r="A2791" s="20" t="str">
        <f t="shared" si="24"/>
        <v>DISTRIBUCION VOLUMEN X CRITERIO (kg ó litros)Merluza/Pescadil.IngANDALUCIA</v>
      </c>
      <c r="B2791" s="20">
        <v>0</v>
      </c>
      <c r="C2791" s="20">
        <v>0</v>
      </c>
      <c r="D2791" s="21" t="s">
        <v>139</v>
      </c>
      <c r="E2791" s="21">
        <v>12.142792294258424</v>
      </c>
      <c r="F2791" s="21">
        <v>15.653100183236834</v>
      </c>
      <c r="G2791" s="21">
        <v>0</v>
      </c>
      <c r="H2791" s="21">
        <v>20.458598001946367</v>
      </c>
    </row>
    <row r="2792" spans="1:8" x14ac:dyDescent="0.35">
      <c r="A2792" s="20" t="str">
        <f t="shared" si="24"/>
        <v>DISTRIBUCION VOLUMEN X CRITERIO (kg ó litros)Merluza/Pescadil.IngMDD AM</v>
      </c>
      <c r="B2792" s="20">
        <v>0</v>
      </c>
      <c r="C2792" s="20">
        <v>0</v>
      </c>
      <c r="D2792" s="21" t="s">
        <v>140</v>
      </c>
      <c r="E2792" s="21">
        <v>18.026707433601157</v>
      </c>
      <c r="F2792" s="21">
        <v>13.690457454642194</v>
      </c>
      <c r="G2792" s="21">
        <v>27.362469788848919</v>
      </c>
      <c r="H2792" s="21">
        <v>20.176901922879402</v>
      </c>
    </row>
    <row r="2793" spans="1:8" x14ac:dyDescent="0.35">
      <c r="A2793" s="20" t="str">
        <f t="shared" si="24"/>
        <v>DISTRIBUCION VOLUMEN X CRITERIO (kg ó litros)Merluza/Pescadil.IngRTO CENTRO</v>
      </c>
      <c r="B2793" s="20">
        <v>0</v>
      </c>
      <c r="C2793" s="20">
        <v>0</v>
      </c>
      <c r="D2793" s="21" t="s">
        <v>141</v>
      </c>
      <c r="E2793" s="21">
        <v>6.7927584889652879</v>
      </c>
      <c r="F2793" s="21">
        <v>0</v>
      </c>
      <c r="G2793" s="21">
        <v>0</v>
      </c>
      <c r="H2793" s="21">
        <v>0</v>
      </c>
    </row>
    <row r="2794" spans="1:8" x14ac:dyDescent="0.35">
      <c r="A2794" s="20" t="str">
        <f t="shared" si="24"/>
        <v>DISTRIBUCION VOLUMEN X CRITERIO (kg ó litros)Merluza/Pescadil.IngNORTE-CENTRO</v>
      </c>
      <c r="B2794" s="20">
        <v>0</v>
      </c>
      <c r="C2794" s="20">
        <v>0</v>
      </c>
      <c r="D2794" s="21" t="s">
        <v>142</v>
      </c>
      <c r="E2794" s="21">
        <v>0</v>
      </c>
      <c r="F2794" s="21">
        <v>23.95122128904962</v>
      </c>
      <c r="G2794" s="21">
        <v>0</v>
      </c>
      <c r="H2794" s="21">
        <v>0</v>
      </c>
    </row>
    <row r="2795" spans="1:8" x14ac:dyDescent="0.35">
      <c r="A2795" s="20" t="str">
        <f t="shared" si="24"/>
        <v>DISTRIBUCION VOLUMEN X CRITERIO (kg ó litros)Merluza/Pescadil.IngNOROESTE</v>
      </c>
      <c r="B2795" s="20">
        <v>0</v>
      </c>
      <c r="C2795" s="20">
        <v>0</v>
      </c>
      <c r="D2795" s="21" t="s">
        <v>143</v>
      </c>
      <c r="E2795" s="21">
        <v>11.360198121457463</v>
      </c>
      <c r="F2795" s="21">
        <v>0</v>
      </c>
      <c r="G2795" s="21">
        <v>0</v>
      </c>
      <c r="H2795" s="21">
        <v>0</v>
      </c>
    </row>
    <row r="2796" spans="1:8" x14ac:dyDescent="0.35">
      <c r="A2796" s="20" t="str">
        <f t="shared" si="24"/>
        <v>DISTRIBUCION VOLUMEN X CRITERIO (kg ó litros)Merluza/Pescadil.Ing&lt;2MIL</v>
      </c>
      <c r="B2796" s="20">
        <v>0</v>
      </c>
      <c r="C2796" s="20">
        <v>0</v>
      </c>
      <c r="D2796" s="21" t="s">
        <v>144</v>
      </c>
      <c r="E2796" s="21">
        <v>0</v>
      </c>
      <c r="F2796" s="21">
        <v>0</v>
      </c>
      <c r="G2796" s="21">
        <v>0</v>
      </c>
      <c r="H2796" s="21">
        <v>0</v>
      </c>
    </row>
    <row r="2797" spans="1:8" x14ac:dyDescent="0.35">
      <c r="A2797" s="20" t="str">
        <f t="shared" si="24"/>
        <v>DISTRIBUCION VOLUMEN X CRITERIO (kg ó litros)Merluza/Pescadil.Ing2-5MIL</v>
      </c>
      <c r="B2797" s="20">
        <v>0</v>
      </c>
      <c r="C2797" s="20">
        <v>0</v>
      </c>
      <c r="D2797" s="21" t="s">
        <v>145</v>
      </c>
      <c r="E2797" s="21">
        <v>0</v>
      </c>
      <c r="F2797" s="21">
        <v>0</v>
      </c>
      <c r="G2797" s="21">
        <v>0</v>
      </c>
      <c r="H2797" s="21">
        <v>0</v>
      </c>
    </row>
    <row r="2798" spans="1:8" x14ac:dyDescent="0.35">
      <c r="A2798" s="20" t="str">
        <f t="shared" si="24"/>
        <v>DISTRIBUCION VOLUMEN X CRITERIO (kg ó litros)Merluza/Pescadil.Ing5-10MIL</v>
      </c>
      <c r="B2798" s="20">
        <v>0</v>
      </c>
      <c r="C2798" s="20">
        <v>0</v>
      </c>
      <c r="D2798" s="21" t="s">
        <v>146</v>
      </c>
      <c r="E2798" s="21">
        <v>0</v>
      </c>
      <c r="F2798" s="21">
        <v>0</v>
      </c>
      <c r="G2798" s="21">
        <v>0</v>
      </c>
      <c r="H2798" s="21">
        <v>0</v>
      </c>
    </row>
    <row r="2799" spans="1:8" x14ac:dyDescent="0.35">
      <c r="A2799" s="20" t="str">
        <f t="shared" si="24"/>
        <v>DISTRIBUCION VOLUMEN X CRITERIO (kg ó litros)Merluza/Pescadil.Ing10-30MIL</v>
      </c>
      <c r="B2799" s="20">
        <v>0</v>
      </c>
      <c r="C2799" s="20">
        <v>0</v>
      </c>
      <c r="D2799" s="21" t="s">
        <v>147</v>
      </c>
      <c r="E2799" s="21">
        <v>24.916363301282512</v>
      </c>
      <c r="F2799" s="21">
        <v>25.301538988183353</v>
      </c>
      <c r="G2799" s="21">
        <v>0</v>
      </c>
      <c r="H2799" s="21">
        <v>19.167525348686912</v>
      </c>
    </row>
    <row r="2800" spans="1:8" x14ac:dyDescent="0.35">
      <c r="A2800" s="20" t="str">
        <f t="shared" si="24"/>
        <v>DISTRIBUCION VOLUMEN X CRITERIO (kg ó litros)Merluza/Pescadil.Ing30-100MIL</v>
      </c>
      <c r="B2800" s="20">
        <v>0</v>
      </c>
      <c r="C2800" s="20">
        <v>0</v>
      </c>
      <c r="D2800" s="21" t="s">
        <v>148</v>
      </c>
      <c r="E2800" s="21">
        <v>18.198067125138518</v>
      </c>
      <c r="F2800" s="21">
        <v>17.955683190286933</v>
      </c>
      <c r="G2800" s="21">
        <v>18.841504121129532</v>
      </c>
      <c r="H2800" s="21">
        <v>20.851613357408098</v>
      </c>
    </row>
    <row r="2801" spans="1:8" x14ac:dyDescent="0.35">
      <c r="A2801" s="20" t="str">
        <f t="shared" si="24"/>
        <v>DISTRIBUCION VOLUMEN X CRITERIO (kg ó litros)Merluza/Pescadil.Ing100-200MIL</v>
      </c>
      <c r="B2801" s="20">
        <v>0</v>
      </c>
      <c r="C2801" s="20">
        <v>0</v>
      </c>
      <c r="D2801" s="21" t="s">
        <v>149</v>
      </c>
      <c r="E2801" s="21">
        <v>5.7313114223481865</v>
      </c>
      <c r="F2801" s="21">
        <v>0</v>
      </c>
      <c r="G2801" s="21">
        <v>0</v>
      </c>
      <c r="H2801" s="21">
        <v>0</v>
      </c>
    </row>
    <row r="2802" spans="1:8" x14ac:dyDescent="0.35">
      <c r="A2802" s="20" t="str">
        <f t="shared" si="24"/>
        <v>DISTRIBUCION VOLUMEN X CRITERIO (kg ó litros)Merluza/Pescadil.Ing200-500MIL</v>
      </c>
      <c r="B2802" s="20">
        <v>0</v>
      </c>
      <c r="C2802" s="20">
        <v>0</v>
      </c>
      <c r="D2802" s="21" t="s">
        <v>150</v>
      </c>
      <c r="E2802" s="21">
        <v>7.5299008017498155</v>
      </c>
      <c r="F2802" s="21">
        <v>0</v>
      </c>
      <c r="G2802" s="21">
        <v>0</v>
      </c>
      <c r="H2802" s="21">
        <v>0</v>
      </c>
    </row>
    <row r="2803" spans="1:8" x14ac:dyDescent="0.35">
      <c r="A2803" s="20" t="str">
        <f t="shared" si="24"/>
        <v>DISTRIBUCION VOLUMEN X CRITERIO (kg ó litros)Merluza/Pescadil.Ing&gt;500MIL</v>
      </c>
      <c r="B2803" s="20">
        <v>0</v>
      </c>
      <c r="C2803" s="20">
        <v>0</v>
      </c>
      <c r="D2803" s="21" t="s">
        <v>151</v>
      </c>
      <c r="E2803" s="21">
        <v>19.026860183925017</v>
      </c>
      <c r="F2803" s="21">
        <v>20.180806587485847</v>
      </c>
      <c r="G2803" s="21">
        <v>31.480454230983291</v>
      </c>
      <c r="H2803" s="21">
        <v>24.962907265210628</v>
      </c>
    </row>
    <row r="2804" spans="1:8" x14ac:dyDescent="0.35">
      <c r="A2804" s="20" t="str">
        <f t="shared" si="24"/>
        <v>DISTRIBUCION VOLUMEN X CRITERIO (kg ó litros)Merluza/Pescadil.IngDE 15 A 19 AÑOS</v>
      </c>
      <c r="B2804" s="20">
        <v>0</v>
      </c>
      <c r="C2804" s="20">
        <v>0</v>
      </c>
      <c r="D2804" s="21" t="s">
        <v>152</v>
      </c>
      <c r="E2804" s="21">
        <v>0</v>
      </c>
      <c r="F2804" s="21">
        <v>0</v>
      </c>
      <c r="G2804" s="21">
        <v>0</v>
      </c>
      <c r="H2804" s="21">
        <v>0</v>
      </c>
    </row>
    <row r="2805" spans="1:8" x14ac:dyDescent="0.35">
      <c r="A2805" s="20" t="str">
        <f t="shared" si="24"/>
        <v>DISTRIBUCION VOLUMEN X CRITERIO (kg ó litros)Merluza/Pescadil.IngDE 20 A 24 AÑOS</v>
      </c>
      <c r="B2805" s="20">
        <v>0</v>
      </c>
      <c r="C2805" s="20">
        <v>0</v>
      </c>
      <c r="D2805" s="21" t="s">
        <v>153</v>
      </c>
      <c r="E2805" s="21">
        <v>0</v>
      </c>
      <c r="F2805" s="21">
        <v>0</v>
      </c>
      <c r="G2805" s="21">
        <v>0</v>
      </c>
      <c r="H2805" s="21">
        <v>0</v>
      </c>
    </row>
    <row r="2806" spans="1:8" x14ac:dyDescent="0.35">
      <c r="A2806" s="20" t="str">
        <f t="shared" si="24"/>
        <v>DISTRIBUCION VOLUMEN X CRITERIO (kg ó litros)Merluza/Pescadil.IngDE 25 A 34 AÑOS</v>
      </c>
      <c r="B2806" s="20">
        <v>0</v>
      </c>
      <c r="C2806" s="20">
        <v>0</v>
      </c>
      <c r="D2806" s="21" t="s">
        <v>154</v>
      </c>
      <c r="E2806" s="21">
        <v>5.1464299178439505</v>
      </c>
      <c r="F2806" s="21">
        <v>0</v>
      </c>
      <c r="G2806" s="21">
        <v>0</v>
      </c>
      <c r="H2806" s="21">
        <v>0</v>
      </c>
    </row>
    <row r="2807" spans="1:8" x14ac:dyDescent="0.35">
      <c r="A2807" s="20" t="str">
        <f t="shared" si="24"/>
        <v>DISTRIBUCION VOLUMEN X CRITERIO (kg ó litros)Merluza/Pescadil.IngDE 35 A 49 AÑOS</v>
      </c>
      <c r="B2807" s="20">
        <v>0</v>
      </c>
      <c r="C2807" s="20">
        <v>0</v>
      </c>
      <c r="D2807" s="21" t="s">
        <v>155</v>
      </c>
      <c r="E2807" s="21">
        <v>17.954196212421504</v>
      </c>
      <c r="F2807" s="21">
        <v>22.396767929186872</v>
      </c>
      <c r="G2807" s="21">
        <v>18.982482741998606</v>
      </c>
      <c r="H2807" s="21">
        <v>15.931567811338043</v>
      </c>
    </row>
    <row r="2808" spans="1:8" x14ac:dyDescent="0.35">
      <c r="A2808" s="20" t="str">
        <f t="shared" si="24"/>
        <v>DISTRIBUCION VOLUMEN X CRITERIO (kg ó litros)Merluza/Pescadil.IngDE 50 A 59 AÑOS</v>
      </c>
      <c r="B2808" s="20">
        <v>0</v>
      </c>
      <c r="C2808" s="20">
        <v>0</v>
      </c>
      <c r="D2808" s="21" t="s">
        <v>156</v>
      </c>
      <c r="E2808" s="21">
        <v>26.860521543281557</v>
      </c>
      <c r="F2808" s="21">
        <v>29.832329497485365</v>
      </c>
      <c r="G2808" s="21">
        <v>26.670072633229637</v>
      </c>
      <c r="H2808" s="21">
        <v>32.60752058384108</v>
      </c>
    </row>
    <row r="2809" spans="1:8" x14ac:dyDescent="0.35">
      <c r="A2809" s="20" t="str">
        <f t="shared" si="24"/>
        <v>DISTRIBUCION VOLUMEN X CRITERIO (kg ó litros)Merluza/Pescadil.IngDE 60 A 75 AÑOS</v>
      </c>
      <c r="B2809" s="20">
        <v>0</v>
      </c>
      <c r="C2809" s="20">
        <v>0</v>
      </c>
      <c r="D2809" s="21" t="s">
        <v>157</v>
      </c>
      <c r="E2809" s="21">
        <v>48.457931184559953</v>
      </c>
      <c r="F2809" s="21">
        <v>43.954459747574901</v>
      </c>
      <c r="G2809" s="21">
        <v>46.927462348544715</v>
      </c>
      <c r="H2809" s="21">
        <v>45.077192579259446</v>
      </c>
    </row>
    <row r="2810" spans="1:8" x14ac:dyDescent="0.35">
      <c r="A2810" s="20" t="str">
        <f t="shared" si="24"/>
        <v>DISTRIBUCION VOLUMEN X CRITERIO (kg ó litros)Merluza/Pescadil.IngALTA Y MEDIA ALTA</v>
      </c>
      <c r="B2810" s="20">
        <v>0</v>
      </c>
      <c r="C2810" s="20">
        <v>0</v>
      </c>
      <c r="D2810" s="21" t="s">
        <v>158</v>
      </c>
      <c r="E2810" s="21">
        <v>31.963688053077316</v>
      </c>
      <c r="F2810" s="21">
        <v>36.204724590634498</v>
      </c>
      <c r="G2810" s="21">
        <v>35.191933366388518</v>
      </c>
      <c r="H2810" s="21">
        <v>43.670136995936957</v>
      </c>
    </row>
    <row r="2811" spans="1:8" x14ac:dyDescent="0.35">
      <c r="A2811" s="20" t="str">
        <f t="shared" si="24"/>
        <v>DISTRIBUCION VOLUMEN X CRITERIO (kg ó litros)Merluza/Pescadil.IngMEDIA</v>
      </c>
      <c r="B2811" s="20">
        <v>0</v>
      </c>
      <c r="C2811" s="20">
        <v>0</v>
      </c>
      <c r="D2811" s="21" t="s">
        <v>159</v>
      </c>
      <c r="E2811" s="21">
        <v>28.027369962995873</v>
      </c>
      <c r="F2811" s="21">
        <v>26.654092991008461</v>
      </c>
      <c r="G2811" s="21">
        <v>36.499556564006859</v>
      </c>
      <c r="H2811" s="21">
        <v>28.906645879282276</v>
      </c>
    </row>
    <row r="2812" spans="1:8" x14ac:dyDescent="0.35">
      <c r="A2812" s="20" t="str">
        <f t="shared" si="24"/>
        <v>DISTRIBUCION VOLUMEN X CRITERIO (kg ó litros)Merluza/Pescadil.IngMEDIA BAJA</v>
      </c>
      <c r="B2812" s="20">
        <v>0</v>
      </c>
      <c r="C2812" s="20">
        <v>0</v>
      </c>
      <c r="D2812" s="21" t="s">
        <v>160</v>
      </c>
      <c r="E2812" s="21">
        <v>25.952967637886836</v>
      </c>
      <c r="F2812" s="21">
        <v>29.818196588022381</v>
      </c>
      <c r="G2812" s="21">
        <v>0</v>
      </c>
      <c r="H2812" s="21">
        <v>19.322679990640044</v>
      </c>
    </row>
    <row r="2813" spans="1:8" x14ac:dyDescent="0.35">
      <c r="A2813" s="20" t="str">
        <f t="shared" si="24"/>
        <v>DISTRIBUCION VOLUMEN X CRITERIO (kg ó litros)Merluza/Pescadil.IngBAJA</v>
      </c>
      <c r="B2813" s="20">
        <v>0</v>
      </c>
      <c r="C2813" s="20">
        <v>0</v>
      </c>
      <c r="D2813" s="21" t="s">
        <v>161</v>
      </c>
      <c r="E2813" s="21">
        <v>0</v>
      </c>
      <c r="F2813" s="21">
        <v>0</v>
      </c>
      <c r="G2813" s="21">
        <v>0</v>
      </c>
      <c r="H2813" s="21">
        <v>0</v>
      </c>
    </row>
    <row r="2814" spans="1:8" x14ac:dyDescent="0.35">
      <c r="A2814" s="20" t="str">
        <f t="shared" si="24"/>
        <v>DISTRIBUCION VOLUMEN X CRITERIO (kg ó litros)Merluza/Pescadil.IngHOMBRE</v>
      </c>
      <c r="B2814" s="20">
        <v>0</v>
      </c>
      <c r="C2814" s="20">
        <v>0</v>
      </c>
      <c r="D2814" s="21" t="s">
        <v>162</v>
      </c>
      <c r="E2814" s="21">
        <v>61.175239349948306</v>
      </c>
      <c r="F2814" s="21">
        <v>64.86983598824871</v>
      </c>
      <c r="G2814" s="21">
        <v>61.363774670549112</v>
      </c>
      <c r="H2814" s="21">
        <v>52.46036267500314</v>
      </c>
    </row>
    <row r="2815" spans="1:8" x14ac:dyDescent="0.35">
      <c r="A2815" s="20" t="str">
        <f t="shared" si="24"/>
        <v>DISTRIBUCION VOLUMEN X CRITERIO (kg ó litros)Merluza/Pescadil.IngMUJER</v>
      </c>
      <c r="B2815" s="20">
        <v>0</v>
      </c>
      <c r="C2815" s="20">
        <v>0</v>
      </c>
      <c r="D2815" s="21" t="s">
        <v>163</v>
      </c>
      <c r="E2815" s="21">
        <v>38.824755348821697</v>
      </c>
      <c r="F2815" s="21">
        <v>35.130161325604753</v>
      </c>
      <c r="G2815" s="21">
        <v>38.636227681519955</v>
      </c>
      <c r="H2815" s="21">
        <v>47.539654863706687</v>
      </c>
    </row>
    <row r="2816" spans="1:8" x14ac:dyDescent="0.35">
      <c r="A2816" s="20" t="str">
        <f>$B$2265&amp;$C$2816&amp;D2816</f>
        <v>DISTRIBUCION VOLUMEN X CRITERIO (kg ó litros)Boquerones Ing.T.ESPAÑA</v>
      </c>
      <c r="B2816" s="20">
        <v>0</v>
      </c>
      <c r="C2816" s="20" t="s">
        <v>65</v>
      </c>
      <c r="D2816" s="21" t="s">
        <v>135</v>
      </c>
      <c r="E2816" s="21">
        <v>100</v>
      </c>
      <c r="F2816" s="21">
        <v>100</v>
      </c>
      <c r="G2816" s="21">
        <v>100</v>
      </c>
      <c r="H2816" s="21">
        <v>100</v>
      </c>
    </row>
    <row r="2817" spans="1:8" x14ac:dyDescent="0.35">
      <c r="A2817" s="20" t="str">
        <f t="shared" ref="A2817:A2844" si="25">$B$2265&amp;$C$2816&amp;D2817</f>
        <v>DISTRIBUCION VOLUMEN X CRITERIO (kg ó litros)Boquerones Ing.BCN AM</v>
      </c>
      <c r="B2817" s="20">
        <v>0</v>
      </c>
      <c r="C2817" s="20">
        <v>0</v>
      </c>
      <c r="D2817" s="21" t="s">
        <v>136</v>
      </c>
      <c r="E2817" s="21">
        <v>0</v>
      </c>
      <c r="F2817" s="21">
        <v>0</v>
      </c>
      <c r="G2817" s="21">
        <v>0</v>
      </c>
      <c r="H2817" s="21">
        <v>0</v>
      </c>
    </row>
    <row r="2818" spans="1:8" x14ac:dyDescent="0.35">
      <c r="A2818" s="20" t="str">
        <f t="shared" si="25"/>
        <v>DISTRIBUCION VOLUMEN X CRITERIO (kg ó litros)Boquerones Ing.REST.CAT ARAGON</v>
      </c>
      <c r="B2818" s="20">
        <v>0</v>
      </c>
      <c r="C2818" s="20">
        <v>0</v>
      </c>
      <c r="D2818" s="21" t="s">
        <v>137</v>
      </c>
      <c r="E2818" s="21">
        <v>0</v>
      </c>
      <c r="F2818" s="21">
        <v>0</v>
      </c>
      <c r="G2818" s="21">
        <v>0</v>
      </c>
      <c r="H2818" s="21">
        <v>0</v>
      </c>
    </row>
    <row r="2819" spans="1:8" x14ac:dyDescent="0.35">
      <c r="A2819" s="20" t="str">
        <f t="shared" si="25"/>
        <v>DISTRIBUCION VOLUMEN X CRITERIO (kg ó litros)Boquerones Ing.LEVANTE</v>
      </c>
      <c r="B2819" s="20">
        <v>0</v>
      </c>
      <c r="C2819" s="20">
        <v>0</v>
      </c>
      <c r="D2819" s="21" t="s">
        <v>138</v>
      </c>
      <c r="E2819" s="21">
        <v>0</v>
      </c>
      <c r="F2819" s="21">
        <v>0</v>
      </c>
      <c r="G2819" s="21">
        <v>0</v>
      </c>
      <c r="H2819" s="21">
        <v>0</v>
      </c>
    </row>
    <row r="2820" spans="1:8" x14ac:dyDescent="0.35">
      <c r="A2820" s="20" t="str">
        <f t="shared" si="25"/>
        <v>DISTRIBUCION VOLUMEN X CRITERIO (kg ó litros)Boquerones Ing.ANDALUCIA</v>
      </c>
      <c r="B2820" s="20">
        <v>0</v>
      </c>
      <c r="C2820" s="20">
        <v>0</v>
      </c>
      <c r="D2820" s="21" t="s">
        <v>139</v>
      </c>
      <c r="E2820" s="21">
        <v>35.927116192843343</v>
      </c>
      <c r="F2820" s="21">
        <v>37.240746903004215</v>
      </c>
      <c r="G2820" s="21">
        <v>43.901662332230288</v>
      </c>
      <c r="H2820" s="21">
        <v>42.330463787915512</v>
      </c>
    </row>
    <row r="2821" spans="1:8" x14ac:dyDescent="0.35">
      <c r="A2821" s="20" t="str">
        <f t="shared" si="25"/>
        <v>DISTRIBUCION VOLUMEN X CRITERIO (kg ó litros)Boquerones Ing.MDD AM</v>
      </c>
      <c r="B2821" s="20">
        <v>0</v>
      </c>
      <c r="C2821" s="20">
        <v>0</v>
      </c>
      <c r="D2821" s="21" t="s">
        <v>140</v>
      </c>
      <c r="E2821" s="21">
        <v>24.831957819400142</v>
      </c>
      <c r="F2821" s="21">
        <v>26.821252087295637</v>
      </c>
      <c r="G2821" s="21">
        <v>23.494757047226496</v>
      </c>
      <c r="H2821" s="21">
        <v>20.311932101491394</v>
      </c>
    </row>
    <row r="2822" spans="1:8" x14ac:dyDescent="0.35">
      <c r="A2822" s="20" t="str">
        <f t="shared" si="25"/>
        <v>DISTRIBUCION VOLUMEN X CRITERIO (kg ó litros)Boquerones Ing.RTO CENTRO</v>
      </c>
      <c r="B2822" s="20">
        <v>0</v>
      </c>
      <c r="C2822" s="20">
        <v>0</v>
      </c>
      <c r="D2822" s="21" t="s">
        <v>141</v>
      </c>
      <c r="E2822" s="21">
        <v>0</v>
      </c>
      <c r="F2822" s="21">
        <v>0</v>
      </c>
      <c r="G2822" s="21">
        <v>0</v>
      </c>
      <c r="H2822" s="21">
        <v>0</v>
      </c>
    </row>
    <row r="2823" spans="1:8" x14ac:dyDescent="0.35">
      <c r="A2823" s="20" t="str">
        <f t="shared" si="25"/>
        <v>DISTRIBUCION VOLUMEN X CRITERIO (kg ó litros)Boquerones Ing.NORTE-CENTRO</v>
      </c>
      <c r="B2823" s="20">
        <v>0</v>
      </c>
      <c r="C2823" s="20">
        <v>0</v>
      </c>
      <c r="D2823" s="21" t="s">
        <v>142</v>
      </c>
      <c r="E2823" s="21">
        <v>0</v>
      </c>
      <c r="F2823" s="21">
        <v>0</v>
      </c>
      <c r="G2823" s="21">
        <v>0</v>
      </c>
      <c r="H2823" s="21">
        <v>0</v>
      </c>
    </row>
    <row r="2824" spans="1:8" x14ac:dyDescent="0.35">
      <c r="A2824" s="20" t="str">
        <f t="shared" si="25"/>
        <v>DISTRIBUCION VOLUMEN X CRITERIO (kg ó litros)Boquerones Ing.NOROESTE</v>
      </c>
      <c r="B2824" s="20">
        <v>0</v>
      </c>
      <c r="C2824" s="20">
        <v>0</v>
      </c>
      <c r="D2824" s="21" t="s">
        <v>143</v>
      </c>
      <c r="E2824" s="21">
        <v>0</v>
      </c>
      <c r="F2824" s="21">
        <v>0</v>
      </c>
      <c r="G2824" s="21">
        <v>0</v>
      </c>
      <c r="H2824" s="21">
        <v>0</v>
      </c>
    </row>
    <row r="2825" spans="1:8" x14ac:dyDescent="0.35">
      <c r="A2825" s="20" t="str">
        <f t="shared" si="25"/>
        <v>DISTRIBUCION VOLUMEN X CRITERIO (kg ó litros)Boquerones Ing.&lt;2MIL</v>
      </c>
      <c r="B2825" s="20">
        <v>0</v>
      </c>
      <c r="C2825" s="20">
        <v>0</v>
      </c>
      <c r="D2825" s="21" t="s">
        <v>144</v>
      </c>
      <c r="E2825" s="21">
        <v>0</v>
      </c>
      <c r="F2825" s="21">
        <v>0</v>
      </c>
      <c r="G2825" s="21">
        <v>0</v>
      </c>
      <c r="H2825" s="21">
        <v>0</v>
      </c>
    </row>
    <row r="2826" spans="1:8" x14ac:dyDescent="0.35">
      <c r="A2826" s="20" t="str">
        <f t="shared" si="25"/>
        <v>DISTRIBUCION VOLUMEN X CRITERIO (kg ó litros)Boquerones Ing.2-5MIL</v>
      </c>
      <c r="B2826" s="20">
        <v>0</v>
      </c>
      <c r="C2826" s="20">
        <v>0</v>
      </c>
      <c r="D2826" s="21" t="s">
        <v>145</v>
      </c>
      <c r="E2826" s="21">
        <v>0</v>
      </c>
      <c r="F2826" s="21">
        <v>0</v>
      </c>
      <c r="G2826" s="21">
        <v>0</v>
      </c>
      <c r="H2826" s="21">
        <v>0</v>
      </c>
    </row>
    <row r="2827" spans="1:8" x14ac:dyDescent="0.35">
      <c r="A2827" s="20" t="str">
        <f t="shared" si="25"/>
        <v>DISTRIBUCION VOLUMEN X CRITERIO (kg ó litros)Boquerones Ing.5-10MIL</v>
      </c>
      <c r="B2827" s="20">
        <v>0</v>
      </c>
      <c r="C2827" s="20">
        <v>0</v>
      </c>
      <c r="D2827" s="21" t="s">
        <v>146</v>
      </c>
      <c r="E2827" s="21">
        <v>0</v>
      </c>
      <c r="F2827" s="21">
        <v>0</v>
      </c>
      <c r="G2827" s="21">
        <v>0</v>
      </c>
      <c r="H2827" s="21">
        <v>0</v>
      </c>
    </row>
    <row r="2828" spans="1:8" x14ac:dyDescent="0.35">
      <c r="A2828" s="20" t="str">
        <f t="shared" si="25"/>
        <v>DISTRIBUCION VOLUMEN X CRITERIO (kg ó litros)Boquerones Ing.10-30MIL</v>
      </c>
      <c r="B2828" s="20">
        <v>0</v>
      </c>
      <c r="C2828" s="20">
        <v>0</v>
      </c>
      <c r="D2828" s="21" t="s">
        <v>147</v>
      </c>
      <c r="E2828" s="21">
        <v>12.316710874534222</v>
      </c>
      <c r="F2828" s="21">
        <v>8.7829254561950378</v>
      </c>
      <c r="G2828" s="21">
        <v>0</v>
      </c>
      <c r="H2828" s="21">
        <v>12.301485009798983</v>
      </c>
    </row>
    <row r="2829" spans="1:8" x14ac:dyDescent="0.35">
      <c r="A2829" s="20" t="str">
        <f t="shared" si="25"/>
        <v>DISTRIBUCION VOLUMEN X CRITERIO (kg ó litros)Boquerones Ing.30-100MIL</v>
      </c>
      <c r="B2829" s="20">
        <v>0</v>
      </c>
      <c r="C2829" s="20">
        <v>0</v>
      </c>
      <c r="D2829" s="21" t="s">
        <v>148</v>
      </c>
      <c r="E2829" s="21">
        <v>15.238829307792761</v>
      </c>
      <c r="F2829" s="21">
        <v>15.946081604400552</v>
      </c>
      <c r="G2829" s="21">
        <v>22.489238762324753</v>
      </c>
      <c r="H2829" s="21">
        <v>18.075679880168156</v>
      </c>
    </row>
    <row r="2830" spans="1:8" x14ac:dyDescent="0.35">
      <c r="A2830" s="20" t="str">
        <f t="shared" si="25"/>
        <v>DISTRIBUCION VOLUMEN X CRITERIO (kg ó litros)Boquerones Ing.100-200MIL</v>
      </c>
      <c r="B2830" s="20">
        <v>0</v>
      </c>
      <c r="C2830" s="20">
        <v>0</v>
      </c>
      <c r="D2830" s="21" t="s">
        <v>149</v>
      </c>
      <c r="E2830" s="21">
        <v>0</v>
      </c>
      <c r="F2830" s="21">
        <v>18.943336146457625</v>
      </c>
      <c r="G2830" s="21">
        <v>0</v>
      </c>
      <c r="H2830" s="21">
        <v>0</v>
      </c>
    </row>
    <row r="2831" spans="1:8" x14ac:dyDescent="0.35">
      <c r="A2831" s="20" t="str">
        <f t="shared" si="25"/>
        <v>DISTRIBUCION VOLUMEN X CRITERIO (kg ó litros)Boquerones Ing.200-500MIL</v>
      </c>
      <c r="B2831" s="20">
        <v>0</v>
      </c>
      <c r="C2831" s="20">
        <v>0</v>
      </c>
      <c r="D2831" s="21" t="s">
        <v>150</v>
      </c>
      <c r="E2831" s="21">
        <v>12.515527675052818</v>
      </c>
      <c r="F2831" s="21">
        <v>0</v>
      </c>
      <c r="G2831" s="21">
        <v>0</v>
      </c>
      <c r="H2831" s="21">
        <v>0</v>
      </c>
    </row>
    <row r="2832" spans="1:8" x14ac:dyDescent="0.35">
      <c r="A2832" s="20" t="str">
        <f t="shared" si="25"/>
        <v>DISTRIBUCION VOLUMEN X CRITERIO (kg ó litros)Boquerones Ing.&gt;500MIL</v>
      </c>
      <c r="B2832" s="20">
        <v>0</v>
      </c>
      <c r="C2832" s="20">
        <v>0</v>
      </c>
      <c r="D2832" s="21" t="s">
        <v>151</v>
      </c>
      <c r="E2832" s="21">
        <v>29.272068508101707</v>
      </c>
      <c r="F2832" s="21">
        <v>31.205259490752351</v>
      </c>
      <c r="G2832" s="21">
        <v>32.744424358902961</v>
      </c>
      <c r="H2832" s="21">
        <v>28.730965300748263</v>
      </c>
    </row>
    <row r="2833" spans="1:8" x14ac:dyDescent="0.35">
      <c r="A2833" s="20" t="str">
        <f t="shared" si="25"/>
        <v>DISTRIBUCION VOLUMEN X CRITERIO (kg ó litros)Boquerones Ing.DE 15 A 19 AÑOS</v>
      </c>
      <c r="B2833" s="20">
        <v>0</v>
      </c>
      <c r="C2833" s="20">
        <v>0</v>
      </c>
      <c r="D2833" s="21" t="s">
        <v>152</v>
      </c>
      <c r="E2833" s="21">
        <v>0</v>
      </c>
      <c r="F2833" s="21">
        <v>0</v>
      </c>
      <c r="G2833" s="21">
        <v>0</v>
      </c>
      <c r="H2833" s="21">
        <v>0</v>
      </c>
    </row>
    <row r="2834" spans="1:8" x14ac:dyDescent="0.35">
      <c r="A2834" s="20" t="str">
        <f t="shared" si="25"/>
        <v>DISTRIBUCION VOLUMEN X CRITERIO (kg ó litros)Boquerones Ing.DE 20 A 24 AÑOS</v>
      </c>
      <c r="B2834" s="20">
        <v>0</v>
      </c>
      <c r="C2834" s="20">
        <v>0</v>
      </c>
      <c r="D2834" s="21" t="s">
        <v>153</v>
      </c>
      <c r="E2834" s="21">
        <v>0</v>
      </c>
      <c r="F2834" s="21">
        <v>0</v>
      </c>
      <c r="G2834" s="21">
        <v>0</v>
      </c>
      <c r="H2834" s="21">
        <v>0</v>
      </c>
    </row>
    <row r="2835" spans="1:8" x14ac:dyDescent="0.35">
      <c r="A2835" s="20" t="str">
        <f t="shared" si="25"/>
        <v>DISTRIBUCION VOLUMEN X CRITERIO (kg ó litros)Boquerones Ing.DE 25 A 34 AÑOS</v>
      </c>
      <c r="B2835" s="20">
        <v>0</v>
      </c>
      <c r="C2835" s="20">
        <v>0</v>
      </c>
      <c r="D2835" s="21" t="s">
        <v>154</v>
      </c>
      <c r="E2835" s="21">
        <v>0</v>
      </c>
      <c r="F2835" s="21">
        <v>5.8221787728004752</v>
      </c>
      <c r="G2835" s="21">
        <v>0</v>
      </c>
      <c r="H2835" s="21">
        <v>0</v>
      </c>
    </row>
    <row r="2836" spans="1:8" x14ac:dyDescent="0.35">
      <c r="A2836" s="20" t="str">
        <f t="shared" si="25"/>
        <v>DISTRIBUCION VOLUMEN X CRITERIO (kg ó litros)Boquerones Ing.DE 35 A 49 AÑOS</v>
      </c>
      <c r="B2836" s="20">
        <v>0</v>
      </c>
      <c r="C2836" s="20">
        <v>0</v>
      </c>
      <c r="D2836" s="21" t="s">
        <v>155</v>
      </c>
      <c r="E2836" s="21">
        <v>17.663334285322197</v>
      </c>
      <c r="F2836" s="21">
        <v>15.106457245538499</v>
      </c>
      <c r="G2836" s="21">
        <v>14.183008353025642</v>
      </c>
      <c r="H2836" s="21">
        <v>16.125100168983078</v>
      </c>
    </row>
    <row r="2837" spans="1:8" x14ac:dyDescent="0.35">
      <c r="A2837" s="20" t="str">
        <f t="shared" si="25"/>
        <v>DISTRIBUCION VOLUMEN X CRITERIO (kg ó litros)Boquerones Ing.DE 50 A 59 AÑOS</v>
      </c>
      <c r="B2837" s="20">
        <v>0</v>
      </c>
      <c r="C2837" s="20">
        <v>0</v>
      </c>
      <c r="D2837" s="21" t="s">
        <v>156</v>
      </c>
      <c r="E2837" s="21">
        <v>31.419438247393195</v>
      </c>
      <c r="F2837" s="21">
        <v>23.13007974852011</v>
      </c>
      <c r="G2837" s="21">
        <v>31.762269613164346</v>
      </c>
      <c r="H2837" s="21">
        <v>28.293054145413425</v>
      </c>
    </row>
    <row r="2838" spans="1:8" x14ac:dyDescent="0.35">
      <c r="A2838" s="20" t="str">
        <f t="shared" si="25"/>
        <v>DISTRIBUCION VOLUMEN X CRITERIO (kg ó litros)Boquerones Ing.DE 60 A 75 AÑOS</v>
      </c>
      <c r="B2838" s="20">
        <v>0</v>
      </c>
      <c r="C2838" s="20">
        <v>0</v>
      </c>
      <c r="D2838" s="21" t="s">
        <v>157</v>
      </c>
      <c r="E2838" s="21">
        <v>46.008126289896047</v>
      </c>
      <c r="F2838" s="21">
        <v>54.655658541030213</v>
      </c>
      <c r="G2838" s="21">
        <v>43.645335873268024</v>
      </c>
      <c r="H2838" s="21">
        <v>51.600044681893642</v>
      </c>
    </row>
    <row r="2839" spans="1:8" x14ac:dyDescent="0.35">
      <c r="A2839" s="20" t="str">
        <f t="shared" si="25"/>
        <v>DISTRIBUCION VOLUMEN X CRITERIO (kg ó litros)Boquerones Ing.ALTA Y MEDIA ALTA</v>
      </c>
      <c r="B2839" s="20">
        <v>0</v>
      </c>
      <c r="C2839" s="20">
        <v>0</v>
      </c>
      <c r="D2839" s="21" t="s">
        <v>158</v>
      </c>
      <c r="E2839" s="21">
        <v>39.731130723555758</v>
      </c>
      <c r="F2839" s="21">
        <v>45.216047641961104</v>
      </c>
      <c r="G2839" s="21">
        <v>33.187516351058846</v>
      </c>
      <c r="H2839" s="21">
        <v>41.354532919271158</v>
      </c>
    </row>
    <row r="2840" spans="1:8" x14ac:dyDescent="0.35">
      <c r="A2840" s="20" t="str">
        <f t="shared" si="25"/>
        <v>DISTRIBUCION VOLUMEN X CRITERIO (kg ó litros)Boquerones Ing.MEDIA</v>
      </c>
      <c r="B2840" s="20">
        <v>0</v>
      </c>
      <c r="C2840" s="20">
        <v>0</v>
      </c>
      <c r="D2840" s="21" t="s">
        <v>159</v>
      </c>
      <c r="E2840" s="21">
        <v>26.916387767227572</v>
      </c>
      <c r="F2840" s="21">
        <v>26.518898530069134</v>
      </c>
      <c r="G2840" s="21">
        <v>32.221611440571643</v>
      </c>
      <c r="H2840" s="21">
        <v>31.37332985408019</v>
      </c>
    </row>
    <row r="2841" spans="1:8" x14ac:dyDescent="0.35">
      <c r="A2841" s="20" t="str">
        <f t="shared" si="25"/>
        <v>DISTRIBUCION VOLUMEN X CRITERIO (kg ó litros)Boquerones Ing.MEDIA BAJA</v>
      </c>
      <c r="B2841" s="20">
        <v>0</v>
      </c>
      <c r="C2841" s="20">
        <v>0</v>
      </c>
      <c r="D2841" s="21" t="s">
        <v>160</v>
      </c>
      <c r="E2841" s="21">
        <v>17.863853128241349</v>
      </c>
      <c r="F2841" s="21">
        <v>16.721009009168299</v>
      </c>
      <c r="G2841" s="21">
        <v>19.190136950244511</v>
      </c>
      <c r="H2841" s="21">
        <v>13.298507134615607</v>
      </c>
    </row>
    <row r="2842" spans="1:8" x14ac:dyDescent="0.35">
      <c r="A2842" s="20" t="str">
        <f t="shared" si="25"/>
        <v>DISTRIBUCION VOLUMEN X CRITERIO (kg ó litros)Boquerones Ing.BAJA</v>
      </c>
      <c r="B2842" s="20">
        <v>0</v>
      </c>
      <c r="C2842" s="20">
        <v>0</v>
      </c>
      <c r="D2842" s="21" t="s">
        <v>161</v>
      </c>
      <c r="E2842" s="21">
        <v>0</v>
      </c>
      <c r="F2842" s="21">
        <v>0</v>
      </c>
      <c r="G2842" s="21">
        <v>0</v>
      </c>
      <c r="H2842" s="21">
        <v>0</v>
      </c>
    </row>
    <row r="2843" spans="1:8" x14ac:dyDescent="0.35">
      <c r="A2843" s="20" t="str">
        <f t="shared" si="25"/>
        <v>DISTRIBUCION VOLUMEN X CRITERIO (kg ó litros)Boquerones Ing.HOMBRE</v>
      </c>
      <c r="B2843" s="20">
        <v>0</v>
      </c>
      <c r="C2843" s="20">
        <v>0</v>
      </c>
      <c r="D2843" s="21" t="s">
        <v>162</v>
      </c>
      <c r="E2843" s="21">
        <v>53.89707395524924</v>
      </c>
      <c r="F2843" s="21">
        <v>58.097207115605421</v>
      </c>
      <c r="G2843" s="21">
        <v>55.794194849601993</v>
      </c>
      <c r="H2843" s="21">
        <v>51.276346102408723</v>
      </c>
    </row>
    <row r="2844" spans="1:8" x14ac:dyDescent="0.35">
      <c r="A2844" s="20" t="str">
        <f t="shared" si="25"/>
        <v>DISTRIBUCION VOLUMEN X CRITERIO (kg ó litros)Boquerones Ing.MUJER</v>
      </c>
      <c r="B2844" s="20">
        <v>0</v>
      </c>
      <c r="C2844" s="20">
        <v>0</v>
      </c>
      <c r="D2844" s="21" t="s">
        <v>163</v>
      </c>
      <c r="E2844" s="21">
        <v>46.102922558378886</v>
      </c>
      <c r="F2844" s="21">
        <v>41.902797168715047</v>
      </c>
      <c r="G2844" s="21">
        <v>44.205800118111235</v>
      </c>
      <c r="H2844" s="21">
        <v>48.723668732465661</v>
      </c>
    </row>
    <row r="2845" spans="1:8" x14ac:dyDescent="0.35">
      <c r="A2845" s="20" t="str">
        <f>$B$2265&amp;$C$2845&amp;D2845</f>
        <v>DISTRIBUCION VOLUMEN X CRITERIO (kg ó litros)Sardinas Ing.T.ESPAÑA</v>
      </c>
      <c r="B2845" s="20">
        <v>0</v>
      </c>
      <c r="C2845" s="20" t="s">
        <v>66</v>
      </c>
      <c r="D2845" s="21" t="s">
        <v>135</v>
      </c>
      <c r="E2845" s="21">
        <v>100</v>
      </c>
      <c r="F2845" s="21">
        <v>100</v>
      </c>
      <c r="G2845" s="21">
        <v>100</v>
      </c>
      <c r="H2845" s="21">
        <v>100</v>
      </c>
    </row>
    <row r="2846" spans="1:8" x14ac:dyDescent="0.35">
      <c r="A2846" s="20" t="str">
        <f t="shared" ref="A2846:A2873" si="26">$B$2265&amp;$C$2845&amp;D2846</f>
        <v>DISTRIBUCION VOLUMEN X CRITERIO (kg ó litros)Sardinas Ing.BCN AM</v>
      </c>
      <c r="B2846" s="20">
        <v>0</v>
      </c>
      <c r="C2846" s="20">
        <v>0</v>
      </c>
      <c r="D2846" s="21" t="s">
        <v>136</v>
      </c>
      <c r="E2846" s="21">
        <v>0</v>
      </c>
      <c r="F2846" s="21">
        <v>0</v>
      </c>
      <c r="G2846" s="21">
        <v>0</v>
      </c>
      <c r="H2846" s="21">
        <v>0</v>
      </c>
    </row>
    <row r="2847" spans="1:8" x14ac:dyDescent="0.35">
      <c r="A2847" s="20" t="str">
        <f t="shared" si="26"/>
        <v>DISTRIBUCION VOLUMEN X CRITERIO (kg ó litros)Sardinas Ing.REST.CAT ARAGON</v>
      </c>
      <c r="B2847" s="20">
        <v>0</v>
      </c>
      <c r="C2847" s="20">
        <v>0</v>
      </c>
      <c r="D2847" s="21" t="s">
        <v>137</v>
      </c>
      <c r="E2847" s="21">
        <v>0</v>
      </c>
      <c r="F2847" s="21">
        <v>0</v>
      </c>
      <c r="G2847" s="21">
        <v>0</v>
      </c>
      <c r="H2847" s="21">
        <v>0</v>
      </c>
    </row>
    <row r="2848" spans="1:8" x14ac:dyDescent="0.35">
      <c r="A2848" s="20" t="str">
        <f t="shared" si="26"/>
        <v>DISTRIBUCION VOLUMEN X CRITERIO (kg ó litros)Sardinas Ing.LEVANTE</v>
      </c>
      <c r="B2848" s="20">
        <v>0</v>
      </c>
      <c r="C2848" s="20">
        <v>0</v>
      </c>
      <c r="D2848" s="21" t="s">
        <v>138</v>
      </c>
      <c r="E2848" s="21">
        <v>0</v>
      </c>
      <c r="F2848" s="21">
        <v>19.249508012195811</v>
      </c>
      <c r="G2848" s="21">
        <v>20.396768384429649</v>
      </c>
      <c r="H2848" s="21">
        <v>25.618991402242798</v>
      </c>
    </row>
    <row r="2849" spans="1:8" x14ac:dyDescent="0.35">
      <c r="A2849" s="20" t="str">
        <f t="shared" si="26"/>
        <v>DISTRIBUCION VOLUMEN X CRITERIO (kg ó litros)Sardinas Ing.ANDALUCIA</v>
      </c>
      <c r="B2849" s="20">
        <v>0</v>
      </c>
      <c r="C2849" s="20">
        <v>0</v>
      </c>
      <c r="D2849" s="21" t="s">
        <v>139</v>
      </c>
      <c r="E2849" s="21">
        <v>43.046126792494185</v>
      </c>
      <c r="F2849" s="21">
        <v>32.063281022971459</v>
      </c>
      <c r="G2849" s="21">
        <v>36.669242984774804</v>
      </c>
      <c r="H2849" s="21">
        <v>36.19516591811788</v>
      </c>
    </row>
    <row r="2850" spans="1:8" x14ac:dyDescent="0.35">
      <c r="A2850" s="20" t="str">
        <f t="shared" si="26"/>
        <v>DISTRIBUCION VOLUMEN X CRITERIO (kg ó litros)Sardinas Ing.MDD AM</v>
      </c>
      <c r="B2850" s="20">
        <v>0</v>
      </c>
      <c r="C2850" s="20">
        <v>0</v>
      </c>
      <c r="D2850" s="21" t="s">
        <v>140</v>
      </c>
      <c r="E2850" s="21">
        <v>0</v>
      </c>
      <c r="F2850" s="21">
        <v>0</v>
      </c>
      <c r="G2850" s="21">
        <v>0</v>
      </c>
      <c r="H2850" s="21">
        <v>0</v>
      </c>
    </row>
    <row r="2851" spans="1:8" x14ac:dyDescent="0.35">
      <c r="A2851" s="20" t="str">
        <f t="shared" si="26"/>
        <v>DISTRIBUCION VOLUMEN X CRITERIO (kg ó litros)Sardinas Ing.RTO CENTRO</v>
      </c>
      <c r="B2851" s="20">
        <v>0</v>
      </c>
      <c r="C2851" s="20">
        <v>0</v>
      </c>
      <c r="D2851" s="21" t="s">
        <v>141</v>
      </c>
      <c r="E2851" s="21">
        <v>0</v>
      </c>
      <c r="F2851" s="21">
        <v>0</v>
      </c>
      <c r="G2851" s="21">
        <v>0</v>
      </c>
      <c r="H2851" s="21">
        <v>0</v>
      </c>
    </row>
    <row r="2852" spans="1:8" x14ac:dyDescent="0.35">
      <c r="A2852" s="20" t="str">
        <f t="shared" si="26"/>
        <v>DISTRIBUCION VOLUMEN X CRITERIO (kg ó litros)Sardinas Ing.NORTE-CENTRO</v>
      </c>
      <c r="B2852" s="20">
        <v>0</v>
      </c>
      <c r="C2852" s="20">
        <v>0</v>
      </c>
      <c r="D2852" s="21" t="s">
        <v>142</v>
      </c>
      <c r="E2852" s="21">
        <v>0</v>
      </c>
      <c r="F2852" s="21">
        <v>0</v>
      </c>
      <c r="G2852" s="21">
        <v>0</v>
      </c>
      <c r="H2852" s="21">
        <v>0</v>
      </c>
    </row>
    <row r="2853" spans="1:8" x14ac:dyDescent="0.35">
      <c r="A2853" s="20" t="str">
        <f t="shared" si="26"/>
        <v>DISTRIBUCION VOLUMEN X CRITERIO (kg ó litros)Sardinas Ing.NOROESTE</v>
      </c>
      <c r="B2853" s="20">
        <v>0</v>
      </c>
      <c r="C2853" s="20">
        <v>0</v>
      </c>
      <c r="D2853" s="21" t="s">
        <v>143</v>
      </c>
      <c r="E2853" s="21">
        <v>0</v>
      </c>
      <c r="F2853" s="21">
        <v>0</v>
      </c>
      <c r="G2853" s="21">
        <v>0</v>
      </c>
      <c r="H2853" s="21">
        <v>0</v>
      </c>
    </row>
    <row r="2854" spans="1:8" x14ac:dyDescent="0.35">
      <c r="A2854" s="20" t="str">
        <f t="shared" si="26"/>
        <v>DISTRIBUCION VOLUMEN X CRITERIO (kg ó litros)Sardinas Ing.&lt;2MIL</v>
      </c>
      <c r="B2854" s="20">
        <v>0</v>
      </c>
      <c r="C2854" s="20">
        <v>0</v>
      </c>
      <c r="D2854" s="21" t="s">
        <v>144</v>
      </c>
      <c r="E2854" s="21">
        <v>0</v>
      </c>
      <c r="F2854" s="21">
        <v>0</v>
      </c>
      <c r="G2854" s="21">
        <v>0</v>
      </c>
      <c r="H2854" s="21">
        <v>0</v>
      </c>
    </row>
    <row r="2855" spans="1:8" x14ac:dyDescent="0.35">
      <c r="A2855" s="20" t="str">
        <f t="shared" si="26"/>
        <v>DISTRIBUCION VOLUMEN X CRITERIO (kg ó litros)Sardinas Ing.2-5MIL</v>
      </c>
      <c r="B2855" s="20">
        <v>0</v>
      </c>
      <c r="C2855" s="20">
        <v>0</v>
      </c>
      <c r="D2855" s="21" t="s">
        <v>145</v>
      </c>
      <c r="E2855" s="21">
        <v>0</v>
      </c>
      <c r="F2855" s="21">
        <v>0</v>
      </c>
      <c r="G2855" s="21">
        <v>0</v>
      </c>
      <c r="H2855" s="21">
        <v>0</v>
      </c>
    </row>
    <row r="2856" spans="1:8" x14ac:dyDescent="0.35">
      <c r="A2856" s="20" t="str">
        <f t="shared" si="26"/>
        <v>DISTRIBUCION VOLUMEN X CRITERIO (kg ó litros)Sardinas Ing.5-10MIL</v>
      </c>
      <c r="B2856" s="20">
        <v>0</v>
      </c>
      <c r="C2856" s="20">
        <v>0</v>
      </c>
      <c r="D2856" s="21" t="s">
        <v>146</v>
      </c>
      <c r="E2856" s="21">
        <v>0</v>
      </c>
      <c r="F2856" s="21">
        <v>0</v>
      </c>
      <c r="G2856" s="21">
        <v>0</v>
      </c>
      <c r="H2856" s="21">
        <v>0</v>
      </c>
    </row>
    <row r="2857" spans="1:8" x14ac:dyDescent="0.35">
      <c r="A2857" s="20" t="str">
        <f t="shared" si="26"/>
        <v>DISTRIBUCION VOLUMEN X CRITERIO (kg ó litros)Sardinas Ing.10-30MIL</v>
      </c>
      <c r="B2857" s="20">
        <v>0</v>
      </c>
      <c r="C2857" s="20">
        <v>0</v>
      </c>
      <c r="D2857" s="21" t="s">
        <v>147</v>
      </c>
      <c r="E2857" s="21">
        <v>0</v>
      </c>
      <c r="F2857" s="21">
        <v>18.230430949626932</v>
      </c>
      <c r="G2857" s="21">
        <v>0</v>
      </c>
      <c r="H2857" s="21">
        <v>19.05274378072723</v>
      </c>
    </row>
    <row r="2858" spans="1:8" x14ac:dyDescent="0.35">
      <c r="A2858" s="20" t="str">
        <f t="shared" si="26"/>
        <v>DISTRIBUCION VOLUMEN X CRITERIO (kg ó litros)Sardinas Ing.30-100MIL</v>
      </c>
      <c r="B2858" s="20">
        <v>0</v>
      </c>
      <c r="C2858" s="20">
        <v>0</v>
      </c>
      <c r="D2858" s="21" t="s">
        <v>148</v>
      </c>
      <c r="E2858" s="21">
        <v>0</v>
      </c>
      <c r="F2858" s="21">
        <v>16.859226193393575</v>
      </c>
      <c r="G2858" s="21">
        <v>15.621867872142012</v>
      </c>
      <c r="H2858" s="21">
        <v>12.280244348357447</v>
      </c>
    </row>
    <row r="2859" spans="1:8" x14ac:dyDescent="0.35">
      <c r="A2859" s="20" t="str">
        <f t="shared" si="26"/>
        <v>DISTRIBUCION VOLUMEN X CRITERIO (kg ó litros)Sardinas Ing.100-200MIL</v>
      </c>
      <c r="B2859" s="20">
        <v>0</v>
      </c>
      <c r="C2859" s="20">
        <v>0</v>
      </c>
      <c r="D2859" s="21" t="s">
        <v>149</v>
      </c>
      <c r="E2859" s="21">
        <v>0</v>
      </c>
      <c r="F2859" s="21">
        <v>0</v>
      </c>
      <c r="G2859" s="21">
        <v>0</v>
      </c>
      <c r="H2859" s="21">
        <v>0</v>
      </c>
    </row>
    <row r="2860" spans="1:8" x14ac:dyDescent="0.35">
      <c r="A2860" s="20" t="str">
        <f t="shared" si="26"/>
        <v>DISTRIBUCION VOLUMEN X CRITERIO (kg ó litros)Sardinas Ing.200-500MIL</v>
      </c>
      <c r="B2860" s="20">
        <v>0</v>
      </c>
      <c r="C2860" s="20">
        <v>0</v>
      </c>
      <c r="D2860" s="21" t="s">
        <v>150</v>
      </c>
      <c r="E2860" s="21">
        <v>0</v>
      </c>
      <c r="F2860" s="21">
        <v>0</v>
      </c>
      <c r="G2860" s="21">
        <v>0</v>
      </c>
      <c r="H2860" s="21">
        <v>0</v>
      </c>
    </row>
    <row r="2861" spans="1:8" x14ac:dyDescent="0.35">
      <c r="A2861" s="20" t="str">
        <f t="shared" si="26"/>
        <v>DISTRIBUCION VOLUMEN X CRITERIO (kg ó litros)Sardinas Ing.&gt;500MIL</v>
      </c>
      <c r="B2861" s="20">
        <v>0</v>
      </c>
      <c r="C2861" s="20">
        <v>0</v>
      </c>
      <c r="D2861" s="21" t="s">
        <v>151</v>
      </c>
      <c r="E2861" s="21">
        <v>20.53206509308227</v>
      </c>
      <c r="F2861" s="21">
        <v>35.010520880832317</v>
      </c>
      <c r="G2861" s="21">
        <v>37.172118109953082</v>
      </c>
      <c r="H2861" s="21">
        <v>29.870420061498887</v>
      </c>
    </row>
    <row r="2862" spans="1:8" x14ac:dyDescent="0.35">
      <c r="A2862" s="20" t="str">
        <f t="shared" si="26"/>
        <v>DISTRIBUCION VOLUMEN X CRITERIO (kg ó litros)Sardinas Ing.DE 15 A 19 AÑOS</v>
      </c>
      <c r="B2862" s="20">
        <v>0</v>
      </c>
      <c r="C2862" s="20">
        <v>0</v>
      </c>
      <c r="D2862" s="21" t="s">
        <v>152</v>
      </c>
      <c r="E2862" s="21">
        <v>0</v>
      </c>
      <c r="F2862" s="21">
        <v>0</v>
      </c>
      <c r="G2862" s="21">
        <v>0</v>
      </c>
      <c r="H2862" s="21">
        <v>0</v>
      </c>
    </row>
    <row r="2863" spans="1:8" x14ac:dyDescent="0.35">
      <c r="A2863" s="20" t="str">
        <f t="shared" si="26"/>
        <v>DISTRIBUCION VOLUMEN X CRITERIO (kg ó litros)Sardinas Ing.DE 20 A 24 AÑOS</v>
      </c>
      <c r="B2863" s="20">
        <v>0</v>
      </c>
      <c r="C2863" s="20">
        <v>0</v>
      </c>
      <c r="D2863" s="21" t="s">
        <v>153</v>
      </c>
      <c r="E2863" s="21">
        <v>0</v>
      </c>
      <c r="F2863" s="21">
        <v>0</v>
      </c>
      <c r="G2863" s="21">
        <v>0</v>
      </c>
      <c r="H2863" s="21">
        <v>0</v>
      </c>
    </row>
    <row r="2864" spans="1:8" x14ac:dyDescent="0.35">
      <c r="A2864" s="20" t="str">
        <f t="shared" si="26"/>
        <v>DISTRIBUCION VOLUMEN X CRITERIO (kg ó litros)Sardinas Ing.DE 25 A 34 AÑOS</v>
      </c>
      <c r="B2864" s="20">
        <v>0</v>
      </c>
      <c r="C2864" s="20">
        <v>0</v>
      </c>
      <c r="D2864" s="21" t="s">
        <v>154</v>
      </c>
      <c r="E2864" s="21">
        <v>0</v>
      </c>
      <c r="F2864" s="21">
        <v>0</v>
      </c>
      <c r="G2864" s="21">
        <v>0</v>
      </c>
      <c r="H2864" s="21">
        <v>0</v>
      </c>
    </row>
    <row r="2865" spans="1:8" x14ac:dyDescent="0.35">
      <c r="A2865" s="20" t="str">
        <f t="shared" si="26"/>
        <v>DISTRIBUCION VOLUMEN X CRITERIO (kg ó litros)Sardinas Ing.DE 35 A 49 AÑOS</v>
      </c>
      <c r="B2865" s="20">
        <v>0</v>
      </c>
      <c r="C2865" s="20">
        <v>0</v>
      </c>
      <c r="D2865" s="21" t="s">
        <v>155</v>
      </c>
      <c r="E2865" s="21">
        <v>27.575642574081165</v>
      </c>
      <c r="F2865" s="21">
        <v>15.486231879920942</v>
      </c>
      <c r="G2865" s="21">
        <v>15.856591521144352</v>
      </c>
      <c r="H2865" s="21">
        <v>14.847539324294571</v>
      </c>
    </row>
    <row r="2866" spans="1:8" x14ac:dyDescent="0.35">
      <c r="A2866" s="20" t="str">
        <f t="shared" si="26"/>
        <v>DISTRIBUCION VOLUMEN X CRITERIO (kg ó litros)Sardinas Ing.DE 50 A 59 AÑOS</v>
      </c>
      <c r="B2866" s="20">
        <v>0</v>
      </c>
      <c r="C2866" s="20">
        <v>0</v>
      </c>
      <c r="D2866" s="21" t="s">
        <v>156</v>
      </c>
      <c r="E2866" s="21">
        <v>24.901911398076106</v>
      </c>
      <c r="F2866" s="21">
        <v>24.118370916069129</v>
      </c>
      <c r="G2866" s="21">
        <v>24.040398411246812</v>
      </c>
      <c r="H2866" s="21">
        <v>27.391234923083431</v>
      </c>
    </row>
    <row r="2867" spans="1:8" x14ac:dyDescent="0.35">
      <c r="A2867" s="20" t="str">
        <f t="shared" si="26"/>
        <v>DISTRIBUCION VOLUMEN X CRITERIO (kg ó litros)Sardinas Ing.DE 60 A 75 AÑOS</v>
      </c>
      <c r="B2867" s="20">
        <v>0</v>
      </c>
      <c r="C2867" s="20">
        <v>0</v>
      </c>
      <c r="D2867" s="21" t="s">
        <v>157</v>
      </c>
      <c r="E2867" s="21">
        <v>0</v>
      </c>
      <c r="F2867" s="21">
        <v>54.577266032738144</v>
      </c>
      <c r="G2867" s="21">
        <v>53.367562898420282</v>
      </c>
      <c r="H2867" s="21">
        <v>52.503347082419985</v>
      </c>
    </row>
    <row r="2868" spans="1:8" x14ac:dyDescent="0.35">
      <c r="A2868" s="20" t="str">
        <f t="shared" si="26"/>
        <v>DISTRIBUCION VOLUMEN X CRITERIO (kg ó litros)Sardinas Ing.ALTA Y MEDIA ALTA</v>
      </c>
      <c r="B2868" s="20">
        <v>0</v>
      </c>
      <c r="C2868" s="20">
        <v>0</v>
      </c>
      <c r="D2868" s="21" t="s">
        <v>158</v>
      </c>
      <c r="E2868" s="21">
        <v>27.345616297451858</v>
      </c>
      <c r="F2868" s="21">
        <v>31.064819028758922</v>
      </c>
      <c r="G2868" s="21">
        <v>23.51153181148608</v>
      </c>
      <c r="H2868" s="21">
        <v>39.736514702509311</v>
      </c>
    </row>
    <row r="2869" spans="1:8" x14ac:dyDescent="0.35">
      <c r="A2869" s="20" t="str">
        <f t="shared" si="26"/>
        <v>DISTRIBUCION VOLUMEN X CRITERIO (kg ó litros)Sardinas Ing.MEDIA</v>
      </c>
      <c r="B2869" s="20">
        <v>0</v>
      </c>
      <c r="C2869" s="20">
        <v>0</v>
      </c>
      <c r="D2869" s="21" t="s">
        <v>159</v>
      </c>
      <c r="E2869" s="21">
        <v>42.4406818164789</v>
      </c>
      <c r="F2869" s="21">
        <v>28.006651063544169</v>
      </c>
      <c r="G2869" s="21">
        <v>28.614495766528002</v>
      </c>
      <c r="H2869" s="21">
        <v>33.751227800225834</v>
      </c>
    </row>
    <row r="2870" spans="1:8" x14ac:dyDescent="0.35">
      <c r="A2870" s="20" t="str">
        <f t="shared" si="26"/>
        <v>DISTRIBUCION VOLUMEN X CRITERIO (kg ó litros)Sardinas Ing.MEDIA BAJA</v>
      </c>
      <c r="B2870" s="20">
        <v>0</v>
      </c>
      <c r="C2870" s="20">
        <v>0</v>
      </c>
      <c r="D2870" s="21" t="s">
        <v>160</v>
      </c>
      <c r="E2870" s="21">
        <v>0</v>
      </c>
      <c r="F2870" s="21">
        <v>14.748916558772784</v>
      </c>
      <c r="G2870" s="21">
        <v>16.733703911101326</v>
      </c>
      <c r="H2870" s="21">
        <v>11.450799769944327</v>
      </c>
    </row>
    <row r="2871" spans="1:8" x14ac:dyDescent="0.35">
      <c r="A2871" s="20" t="str">
        <f t="shared" si="26"/>
        <v>DISTRIBUCION VOLUMEN X CRITERIO (kg ó litros)Sardinas Ing.BAJA</v>
      </c>
      <c r="B2871" s="20">
        <v>0</v>
      </c>
      <c r="C2871" s="20">
        <v>0</v>
      </c>
      <c r="D2871" s="21" t="s">
        <v>161</v>
      </c>
      <c r="E2871" s="21">
        <v>0</v>
      </c>
      <c r="F2871" s="21">
        <v>0</v>
      </c>
      <c r="G2871" s="21">
        <v>0</v>
      </c>
      <c r="H2871" s="21">
        <v>0</v>
      </c>
    </row>
    <row r="2872" spans="1:8" x14ac:dyDescent="0.35">
      <c r="A2872" s="20" t="str">
        <f t="shared" si="26"/>
        <v>DISTRIBUCION VOLUMEN X CRITERIO (kg ó litros)Sardinas Ing.HOMBRE</v>
      </c>
      <c r="B2872" s="20">
        <v>0</v>
      </c>
      <c r="C2872" s="20">
        <v>0</v>
      </c>
      <c r="D2872" s="21" t="s">
        <v>162</v>
      </c>
      <c r="E2872" s="21">
        <v>60.511103687858338</v>
      </c>
      <c r="F2872" s="21">
        <v>62.475421065755413</v>
      </c>
      <c r="G2872" s="21">
        <v>66.673343282100944</v>
      </c>
      <c r="H2872" s="21">
        <v>70.850883715248912</v>
      </c>
    </row>
    <row r="2873" spans="1:8" x14ac:dyDescent="0.35">
      <c r="A2873" s="20" t="str">
        <f t="shared" si="26"/>
        <v>DISTRIBUCION VOLUMEN X CRITERIO (kg ó litros)Sardinas Ing.MUJER</v>
      </c>
      <c r="B2873" s="20">
        <v>0</v>
      </c>
      <c r="C2873" s="20">
        <v>0</v>
      </c>
      <c r="D2873" s="21" t="s">
        <v>163</v>
      </c>
      <c r="E2873" s="21">
        <v>39.488899537914506</v>
      </c>
      <c r="F2873" s="21">
        <v>37.524577273612763</v>
      </c>
      <c r="G2873" s="21">
        <v>33.326650737083924</v>
      </c>
      <c r="H2873" s="21">
        <v>29.149112180864485</v>
      </c>
    </row>
    <row r="2874" spans="1:8" x14ac:dyDescent="0.35">
      <c r="A2874" s="20" t="str">
        <f>$B$2265&amp;$C$2874&amp;D2874</f>
        <v>DISTRIBUCION VOLUMEN X CRITERIO (kg ó litros)Rape Ing.T.ESPAÑA</v>
      </c>
      <c r="B2874" s="20">
        <v>0</v>
      </c>
      <c r="C2874" s="20" t="s">
        <v>67</v>
      </c>
      <c r="D2874" s="21" t="s">
        <v>135</v>
      </c>
      <c r="E2874" s="21">
        <v>100</v>
      </c>
      <c r="F2874" s="21">
        <v>100</v>
      </c>
      <c r="G2874" s="21">
        <v>100</v>
      </c>
      <c r="H2874" s="21">
        <v>100</v>
      </c>
    </row>
    <row r="2875" spans="1:8" x14ac:dyDescent="0.35">
      <c r="A2875" s="20" t="str">
        <f t="shared" ref="A2875:A2902" si="27">$B$2265&amp;$C$2874&amp;D2875</f>
        <v>DISTRIBUCION VOLUMEN X CRITERIO (kg ó litros)Rape Ing.BCN AM</v>
      </c>
      <c r="B2875" s="20">
        <v>0</v>
      </c>
      <c r="C2875" s="20">
        <v>0</v>
      </c>
      <c r="D2875" s="21" t="s">
        <v>136</v>
      </c>
      <c r="E2875" s="21">
        <v>0</v>
      </c>
      <c r="F2875" s="21">
        <v>0</v>
      </c>
      <c r="G2875" s="21">
        <v>0</v>
      </c>
      <c r="H2875" s="21">
        <v>0</v>
      </c>
    </row>
    <row r="2876" spans="1:8" x14ac:dyDescent="0.35">
      <c r="A2876" s="20" t="str">
        <f t="shared" si="27"/>
        <v>DISTRIBUCION VOLUMEN X CRITERIO (kg ó litros)Rape Ing.REST.CAT ARAGON</v>
      </c>
      <c r="B2876" s="20">
        <v>0</v>
      </c>
      <c r="C2876" s="20">
        <v>0</v>
      </c>
      <c r="D2876" s="21" t="s">
        <v>137</v>
      </c>
      <c r="E2876" s="21">
        <v>0</v>
      </c>
      <c r="F2876" s="21">
        <v>0</v>
      </c>
      <c r="G2876" s="21">
        <v>0</v>
      </c>
      <c r="H2876" s="21">
        <v>0</v>
      </c>
    </row>
    <row r="2877" spans="1:8" x14ac:dyDescent="0.35">
      <c r="A2877" s="20" t="str">
        <f t="shared" si="27"/>
        <v>DISTRIBUCION VOLUMEN X CRITERIO (kg ó litros)Rape Ing.LEVANTE</v>
      </c>
      <c r="B2877" s="20">
        <v>0</v>
      </c>
      <c r="C2877" s="20">
        <v>0</v>
      </c>
      <c r="D2877" s="21" t="s">
        <v>138</v>
      </c>
      <c r="E2877" s="21">
        <v>0</v>
      </c>
      <c r="F2877" s="21">
        <v>0</v>
      </c>
      <c r="G2877" s="21">
        <v>0</v>
      </c>
      <c r="H2877" s="21">
        <v>0</v>
      </c>
    </row>
    <row r="2878" spans="1:8" x14ac:dyDescent="0.35">
      <c r="A2878" s="20" t="str">
        <f t="shared" si="27"/>
        <v>DISTRIBUCION VOLUMEN X CRITERIO (kg ó litros)Rape Ing.ANDALUCIA</v>
      </c>
      <c r="B2878" s="20">
        <v>0</v>
      </c>
      <c r="C2878" s="20">
        <v>0</v>
      </c>
      <c r="D2878" s="21" t="s">
        <v>139</v>
      </c>
      <c r="E2878" s="21">
        <v>0</v>
      </c>
      <c r="F2878" s="21">
        <v>0</v>
      </c>
      <c r="G2878" s="21">
        <v>0</v>
      </c>
      <c r="H2878" s="21">
        <v>0</v>
      </c>
    </row>
    <row r="2879" spans="1:8" x14ac:dyDescent="0.35">
      <c r="A2879" s="20" t="str">
        <f t="shared" si="27"/>
        <v>DISTRIBUCION VOLUMEN X CRITERIO (kg ó litros)Rape Ing.MDD AM</v>
      </c>
      <c r="B2879" s="20">
        <v>0</v>
      </c>
      <c r="C2879" s="20">
        <v>0</v>
      </c>
      <c r="D2879" s="21" t="s">
        <v>140</v>
      </c>
      <c r="E2879" s="21">
        <v>0</v>
      </c>
      <c r="F2879" s="21">
        <v>0</v>
      </c>
      <c r="G2879" s="21">
        <v>0</v>
      </c>
      <c r="H2879" s="21">
        <v>0</v>
      </c>
    </row>
    <row r="2880" spans="1:8" x14ac:dyDescent="0.35">
      <c r="A2880" s="20" t="str">
        <f t="shared" si="27"/>
        <v>DISTRIBUCION VOLUMEN X CRITERIO (kg ó litros)Rape Ing.RTO CENTRO</v>
      </c>
      <c r="B2880" s="20">
        <v>0</v>
      </c>
      <c r="C2880" s="20">
        <v>0</v>
      </c>
      <c r="D2880" s="21" t="s">
        <v>141</v>
      </c>
      <c r="E2880" s="21">
        <v>0</v>
      </c>
      <c r="F2880" s="21">
        <v>0</v>
      </c>
      <c r="G2880" s="21">
        <v>0</v>
      </c>
      <c r="H2880" s="21">
        <v>0</v>
      </c>
    </row>
    <row r="2881" spans="1:8" x14ac:dyDescent="0.35">
      <c r="A2881" s="20" t="str">
        <f t="shared" si="27"/>
        <v>DISTRIBUCION VOLUMEN X CRITERIO (kg ó litros)Rape Ing.NORTE-CENTRO</v>
      </c>
      <c r="B2881" s="20">
        <v>0</v>
      </c>
      <c r="C2881" s="20">
        <v>0</v>
      </c>
      <c r="D2881" s="21" t="s">
        <v>142</v>
      </c>
      <c r="E2881" s="21">
        <v>0</v>
      </c>
      <c r="F2881" s="21">
        <v>0</v>
      </c>
      <c r="G2881" s="21">
        <v>0</v>
      </c>
      <c r="H2881" s="21">
        <v>0</v>
      </c>
    </row>
    <row r="2882" spans="1:8" x14ac:dyDescent="0.35">
      <c r="A2882" s="20" t="str">
        <f t="shared" si="27"/>
        <v>DISTRIBUCION VOLUMEN X CRITERIO (kg ó litros)Rape Ing.NOROESTE</v>
      </c>
      <c r="B2882" s="20">
        <v>0</v>
      </c>
      <c r="C2882" s="20">
        <v>0</v>
      </c>
      <c r="D2882" s="21" t="s">
        <v>143</v>
      </c>
      <c r="E2882" s="21">
        <v>0</v>
      </c>
      <c r="F2882" s="21">
        <v>0</v>
      </c>
      <c r="G2882" s="21">
        <v>0</v>
      </c>
      <c r="H2882" s="21">
        <v>0</v>
      </c>
    </row>
    <row r="2883" spans="1:8" x14ac:dyDescent="0.35">
      <c r="A2883" s="20" t="str">
        <f t="shared" si="27"/>
        <v>DISTRIBUCION VOLUMEN X CRITERIO (kg ó litros)Rape Ing.&lt;2MIL</v>
      </c>
      <c r="B2883" s="20">
        <v>0</v>
      </c>
      <c r="C2883" s="20">
        <v>0</v>
      </c>
      <c r="D2883" s="21" t="s">
        <v>144</v>
      </c>
      <c r="E2883" s="21">
        <v>0</v>
      </c>
      <c r="F2883" s="21">
        <v>0</v>
      </c>
      <c r="G2883" s="21">
        <v>0</v>
      </c>
      <c r="H2883" s="21">
        <v>0</v>
      </c>
    </row>
    <row r="2884" spans="1:8" x14ac:dyDescent="0.35">
      <c r="A2884" s="20" t="str">
        <f t="shared" si="27"/>
        <v>DISTRIBUCION VOLUMEN X CRITERIO (kg ó litros)Rape Ing.2-5MIL</v>
      </c>
      <c r="B2884" s="20">
        <v>0</v>
      </c>
      <c r="C2884" s="20">
        <v>0</v>
      </c>
      <c r="D2884" s="21" t="s">
        <v>145</v>
      </c>
      <c r="E2884" s="21">
        <v>0</v>
      </c>
      <c r="F2884" s="21">
        <v>0</v>
      </c>
      <c r="G2884" s="21">
        <v>0</v>
      </c>
      <c r="H2884" s="21">
        <v>0</v>
      </c>
    </row>
    <row r="2885" spans="1:8" x14ac:dyDescent="0.35">
      <c r="A2885" s="20" t="str">
        <f t="shared" si="27"/>
        <v>DISTRIBUCION VOLUMEN X CRITERIO (kg ó litros)Rape Ing.5-10MIL</v>
      </c>
      <c r="B2885" s="20">
        <v>0</v>
      </c>
      <c r="C2885" s="20">
        <v>0</v>
      </c>
      <c r="D2885" s="21" t="s">
        <v>146</v>
      </c>
      <c r="E2885" s="21">
        <v>0</v>
      </c>
      <c r="F2885" s="21">
        <v>0</v>
      </c>
      <c r="G2885" s="21">
        <v>0</v>
      </c>
      <c r="H2885" s="21">
        <v>0</v>
      </c>
    </row>
    <row r="2886" spans="1:8" x14ac:dyDescent="0.35">
      <c r="A2886" s="20" t="str">
        <f t="shared" si="27"/>
        <v>DISTRIBUCION VOLUMEN X CRITERIO (kg ó litros)Rape Ing.10-30MIL</v>
      </c>
      <c r="B2886" s="20">
        <v>0</v>
      </c>
      <c r="C2886" s="20">
        <v>0</v>
      </c>
      <c r="D2886" s="21" t="s">
        <v>147</v>
      </c>
      <c r="E2886" s="21">
        <v>0</v>
      </c>
      <c r="F2886" s="21">
        <v>0</v>
      </c>
      <c r="G2886" s="21">
        <v>0</v>
      </c>
      <c r="H2886" s="21">
        <v>0</v>
      </c>
    </row>
    <row r="2887" spans="1:8" x14ac:dyDescent="0.35">
      <c r="A2887" s="20" t="str">
        <f t="shared" si="27"/>
        <v>DISTRIBUCION VOLUMEN X CRITERIO (kg ó litros)Rape Ing.30-100MIL</v>
      </c>
      <c r="B2887" s="20">
        <v>0</v>
      </c>
      <c r="C2887" s="20">
        <v>0</v>
      </c>
      <c r="D2887" s="21" t="s">
        <v>148</v>
      </c>
      <c r="E2887" s="21">
        <v>0</v>
      </c>
      <c r="F2887" s="21">
        <v>0</v>
      </c>
      <c r="G2887" s="21">
        <v>0</v>
      </c>
      <c r="H2887" s="21">
        <v>0</v>
      </c>
    </row>
    <row r="2888" spans="1:8" x14ac:dyDescent="0.35">
      <c r="A2888" s="20" t="str">
        <f t="shared" si="27"/>
        <v>DISTRIBUCION VOLUMEN X CRITERIO (kg ó litros)Rape Ing.100-200MIL</v>
      </c>
      <c r="B2888" s="20">
        <v>0</v>
      </c>
      <c r="C2888" s="20">
        <v>0</v>
      </c>
      <c r="D2888" s="21" t="s">
        <v>149</v>
      </c>
      <c r="E2888" s="21">
        <v>0</v>
      </c>
      <c r="F2888" s="21">
        <v>0</v>
      </c>
      <c r="G2888" s="21">
        <v>0</v>
      </c>
      <c r="H2888" s="21">
        <v>0</v>
      </c>
    </row>
    <row r="2889" spans="1:8" x14ac:dyDescent="0.35">
      <c r="A2889" s="20" t="str">
        <f t="shared" si="27"/>
        <v>DISTRIBUCION VOLUMEN X CRITERIO (kg ó litros)Rape Ing.200-500MIL</v>
      </c>
      <c r="B2889" s="20">
        <v>0</v>
      </c>
      <c r="C2889" s="20">
        <v>0</v>
      </c>
      <c r="D2889" s="21" t="s">
        <v>150</v>
      </c>
      <c r="E2889" s="21">
        <v>0</v>
      </c>
      <c r="F2889" s="21">
        <v>0</v>
      </c>
      <c r="G2889" s="21">
        <v>0</v>
      </c>
      <c r="H2889" s="21">
        <v>0</v>
      </c>
    </row>
    <row r="2890" spans="1:8" x14ac:dyDescent="0.35">
      <c r="A2890" s="20" t="str">
        <f t="shared" si="27"/>
        <v>DISTRIBUCION VOLUMEN X CRITERIO (kg ó litros)Rape Ing.&gt;500MIL</v>
      </c>
      <c r="B2890" s="20">
        <v>0</v>
      </c>
      <c r="C2890" s="20">
        <v>0</v>
      </c>
      <c r="D2890" s="21" t="s">
        <v>151</v>
      </c>
      <c r="E2890" s="21">
        <v>0</v>
      </c>
      <c r="F2890" s="21">
        <v>0</v>
      </c>
      <c r="G2890" s="21">
        <v>0</v>
      </c>
      <c r="H2890" s="21">
        <v>0</v>
      </c>
    </row>
    <row r="2891" spans="1:8" x14ac:dyDescent="0.35">
      <c r="A2891" s="20" t="str">
        <f t="shared" si="27"/>
        <v>DISTRIBUCION VOLUMEN X CRITERIO (kg ó litros)Rape Ing.DE 15 A 19 AÑOS</v>
      </c>
      <c r="B2891" s="20">
        <v>0</v>
      </c>
      <c r="C2891" s="20">
        <v>0</v>
      </c>
      <c r="D2891" s="21" t="s">
        <v>152</v>
      </c>
      <c r="E2891" s="21">
        <v>0</v>
      </c>
      <c r="F2891" s="21">
        <v>0</v>
      </c>
      <c r="G2891" s="21">
        <v>0</v>
      </c>
      <c r="H2891" s="21">
        <v>0</v>
      </c>
    </row>
    <row r="2892" spans="1:8" x14ac:dyDescent="0.35">
      <c r="A2892" s="20" t="str">
        <f t="shared" si="27"/>
        <v>DISTRIBUCION VOLUMEN X CRITERIO (kg ó litros)Rape Ing.DE 20 A 24 AÑOS</v>
      </c>
      <c r="B2892" s="20">
        <v>0</v>
      </c>
      <c r="C2892" s="20">
        <v>0</v>
      </c>
      <c r="D2892" s="21" t="s">
        <v>153</v>
      </c>
      <c r="E2892" s="21">
        <v>0</v>
      </c>
      <c r="F2892" s="21">
        <v>0</v>
      </c>
      <c r="G2892" s="21">
        <v>0</v>
      </c>
      <c r="H2892" s="21">
        <v>0</v>
      </c>
    </row>
    <row r="2893" spans="1:8" x14ac:dyDescent="0.35">
      <c r="A2893" s="20" t="str">
        <f t="shared" si="27"/>
        <v>DISTRIBUCION VOLUMEN X CRITERIO (kg ó litros)Rape Ing.DE 25 A 34 AÑOS</v>
      </c>
      <c r="B2893" s="20">
        <v>0</v>
      </c>
      <c r="C2893" s="20">
        <v>0</v>
      </c>
      <c r="D2893" s="21" t="s">
        <v>154</v>
      </c>
      <c r="E2893" s="21">
        <v>0</v>
      </c>
      <c r="F2893" s="21">
        <v>0</v>
      </c>
      <c r="G2893" s="21">
        <v>0</v>
      </c>
      <c r="H2893" s="21">
        <v>0</v>
      </c>
    </row>
    <row r="2894" spans="1:8" x14ac:dyDescent="0.35">
      <c r="A2894" s="20" t="str">
        <f t="shared" si="27"/>
        <v>DISTRIBUCION VOLUMEN X CRITERIO (kg ó litros)Rape Ing.DE 35 A 49 AÑOS</v>
      </c>
      <c r="B2894" s="20">
        <v>0</v>
      </c>
      <c r="C2894" s="20">
        <v>0</v>
      </c>
      <c r="D2894" s="21" t="s">
        <v>155</v>
      </c>
      <c r="E2894" s="21">
        <v>0</v>
      </c>
      <c r="F2894" s="21">
        <v>0</v>
      </c>
      <c r="G2894" s="21">
        <v>0</v>
      </c>
      <c r="H2894" s="21">
        <v>0</v>
      </c>
    </row>
    <row r="2895" spans="1:8" x14ac:dyDescent="0.35">
      <c r="A2895" s="20" t="str">
        <f t="shared" si="27"/>
        <v>DISTRIBUCION VOLUMEN X CRITERIO (kg ó litros)Rape Ing.DE 50 A 59 AÑOS</v>
      </c>
      <c r="B2895" s="20">
        <v>0</v>
      </c>
      <c r="C2895" s="20">
        <v>0</v>
      </c>
      <c r="D2895" s="21" t="s">
        <v>156</v>
      </c>
      <c r="E2895" s="21">
        <v>0</v>
      </c>
      <c r="F2895" s="21">
        <v>27.388004654464115</v>
      </c>
      <c r="G2895" s="21">
        <v>0</v>
      </c>
      <c r="H2895" s="21">
        <v>0</v>
      </c>
    </row>
    <row r="2896" spans="1:8" x14ac:dyDescent="0.35">
      <c r="A2896" s="20" t="str">
        <f t="shared" si="27"/>
        <v>DISTRIBUCION VOLUMEN X CRITERIO (kg ó litros)Rape Ing.DE 60 A 75 AÑOS</v>
      </c>
      <c r="B2896" s="20">
        <v>0</v>
      </c>
      <c r="C2896" s="20">
        <v>0</v>
      </c>
      <c r="D2896" s="21" t="s">
        <v>157</v>
      </c>
      <c r="E2896" s="21">
        <v>0</v>
      </c>
      <c r="F2896" s="21">
        <v>0</v>
      </c>
      <c r="G2896" s="21">
        <v>0</v>
      </c>
      <c r="H2896" s="21">
        <v>0</v>
      </c>
    </row>
    <row r="2897" spans="1:8" x14ac:dyDescent="0.35">
      <c r="A2897" s="20" t="str">
        <f t="shared" si="27"/>
        <v>DISTRIBUCION VOLUMEN X CRITERIO (kg ó litros)Rape Ing.ALTA Y MEDIA ALTA</v>
      </c>
      <c r="B2897" s="20">
        <v>0</v>
      </c>
      <c r="C2897" s="20">
        <v>0</v>
      </c>
      <c r="D2897" s="21" t="s">
        <v>158</v>
      </c>
      <c r="E2897" s="21">
        <v>0</v>
      </c>
      <c r="F2897" s="21">
        <v>42.290605512433878</v>
      </c>
      <c r="G2897" s="21">
        <v>0</v>
      </c>
      <c r="H2897" s="21">
        <v>0</v>
      </c>
    </row>
    <row r="2898" spans="1:8" x14ac:dyDescent="0.35">
      <c r="A2898" s="20" t="str">
        <f t="shared" si="27"/>
        <v>DISTRIBUCION VOLUMEN X CRITERIO (kg ó litros)Rape Ing.MEDIA</v>
      </c>
      <c r="B2898" s="20">
        <v>0</v>
      </c>
      <c r="C2898" s="20">
        <v>0</v>
      </c>
      <c r="D2898" s="21" t="s">
        <v>159</v>
      </c>
      <c r="E2898" s="21">
        <v>0</v>
      </c>
      <c r="F2898" s="21">
        <v>0</v>
      </c>
      <c r="G2898" s="21">
        <v>0</v>
      </c>
      <c r="H2898" s="21">
        <v>0</v>
      </c>
    </row>
    <row r="2899" spans="1:8" x14ac:dyDescent="0.35">
      <c r="A2899" s="20" t="str">
        <f t="shared" si="27"/>
        <v>DISTRIBUCION VOLUMEN X CRITERIO (kg ó litros)Rape Ing.MEDIA BAJA</v>
      </c>
      <c r="B2899" s="20">
        <v>0</v>
      </c>
      <c r="C2899" s="20">
        <v>0</v>
      </c>
      <c r="D2899" s="21" t="s">
        <v>160</v>
      </c>
      <c r="E2899" s="21">
        <v>0</v>
      </c>
      <c r="F2899" s="21">
        <v>0</v>
      </c>
      <c r="G2899" s="21">
        <v>0</v>
      </c>
      <c r="H2899" s="21">
        <v>0</v>
      </c>
    </row>
    <row r="2900" spans="1:8" x14ac:dyDescent="0.35">
      <c r="A2900" s="20" t="str">
        <f t="shared" si="27"/>
        <v>DISTRIBUCION VOLUMEN X CRITERIO (kg ó litros)Rape Ing.BAJA</v>
      </c>
      <c r="B2900" s="20">
        <v>0</v>
      </c>
      <c r="C2900" s="20">
        <v>0</v>
      </c>
      <c r="D2900" s="21" t="s">
        <v>161</v>
      </c>
      <c r="E2900" s="21">
        <v>0</v>
      </c>
      <c r="F2900" s="21">
        <v>0</v>
      </c>
      <c r="G2900" s="21">
        <v>0</v>
      </c>
      <c r="H2900" s="21">
        <v>0</v>
      </c>
    </row>
    <row r="2901" spans="1:8" x14ac:dyDescent="0.35">
      <c r="A2901" s="20" t="str">
        <f t="shared" si="27"/>
        <v>DISTRIBUCION VOLUMEN X CRITERIO (kg ó litros)Rape Ing.HOMBRE</v>
      </c>
      <c r="B2901" s="20">
        <v>0</v>
      </c>
      <c r="C2901" s="20">
        <v>0</v>
      </c>
      <c r="D2901" s="21" t="s">
        <v>162</v>
      </c>
      <c r="E2901" s="21">
        <v>59.187010434976351</v>
      </c>
      <c r="F2901" s="21">
        <v>49.237563304618675</v>
      </c>
      <c r="G2901" s="21">
        <v>0</v>
      </c>
      <c r="H2901" s="21">
        <v>0</v>
      </c>
    </row>
    <row r="2902" spans="1:8" x14ac:dyDescent="0.35">
      <c r="A2902" s="20" t="str">
        <f t="shared" si="27"/>
        <v>DISTRIBUCION VOLUMEN X CRITERIO (kg ó litros)Rape Ing.MUJER</v>
      </c>
      <c r="B2902" s="20">
        <v>0</v>
      </c>
      <c r="C2902" s="20">
        <v>0</v>
      </c>
      <c r="D2902" s="21" t="s">
        <v>163</v>
      </c>
      <c r="E2902" s="21">
        <v>40.812989721129597</v>
      </c>
      <c r="F2902" s="21">
        <v>50.76243243978643</v>
      </c>
      <c r="G2902" s="21">
        <v>0</v>
      </c>
      <c r="H2902" s="21">
        <v>45.359979377007669</v>
      </c>
    </row>
    <row r="2903" spans="1:8" x14ac:dyDescent="0.35">
      <c r="A2903" s="20" t="str">
        <f>$B$2265&amp;$C$2903&amp;D2903</f>
        <v>DISTRIBUCION VOLUMEN X CRITERIO (kg ó litros)Dorada Ing.T.ESPAÑA</v>
      </c>
      <c r="B2903" s="20">
        <v>0</v>
      </c>
      <c r="C2903" s="20" t="s">
        <v>68</v>
      </c>
      <c r="D2903" s="21" t="s">
        <v>135</v>
      </c>
      <c r="E2903" s="21">
        <v>100</v>
      </c>
      <c r="F2903" s="21">
        <v>100</v>
      </c>
      <c r="G2903" s="21">
        <v>100</v>
      </c>
      <c r="H2903" s="21">
        <v>100</v>
      </c>
    </row>
    <row r="2904" spans="1:8" x14ac:dyDescent="0.35">
      <c r="A2904" s="20" t="str">
        <f t="shared" ref="A2904:A2931" si="28">$B$2265&amp;$C$2903&amp;D2904</f>
        <v>DISTRIBUCION VOLUMEN X CRITERIO (kg ó litros)Dorada Ing.BCN AM</v>
      </c>
      <c r="B2904" s="20">
        <v>0</v>
      </c>
      <c r="C2904" s="20">
        <v>0</v>
      </c>
      <c r="D2904" s="21" t="s">
        <v>136</v>
      </c>
      <c r="E2904" s="21">
        <v>0</v>
      </c>
      <c r="F2904" s="21">
        <v>0</v>
      </c>
      <c r="G2904" s="21">
        <v>0</v>
      </c>
      <c r="H2904" s="21">
        <v>0</v>
      </c>
    </row>
    <row r="2905" spans="1:8" x14ac:dyDescent="0.35">
      <c r="A2905" s="20" t="str">
        <f t="shared" si="28"/>
        <v>DISTRIBUCION VOLUMEN X CRITERIO (kg ó litros)Dorada Ing.REST.CAT ARAGON</v>
      </c>
      <c r="B2905" s="20">
        <v>0</v>
      </c>
      <c r="C2905" s="20">
        <v>0</v>
      </c>
      <c r="D2905" s="21" t="s">
        <v>137</v>
      </c>
      <c r="E2905" s="21">
        <v>0</v>
      </c>
      <c r="F2905" s="21">
        <v>0</v>
      </c>
      <c r="G2905" s="21">
        <v>0</v>
      </c>
      <c r="H2905" s="21">
        <v>0</v>
      </c>
    </row>
    <row r="2906" spans="1:8" x14ac:dyDescent="0.35">
      <c r="A2906" s="20" t="str">
        <f t="shared" si="28"/>
        <v>DISTRIBUCION VOLUMEN X CRITERIO (kg ó litros)Dorada Ing.LEVANTE</v>
      </c>
      <c r="B2906" s="20">
        <v>0</v>
      </c>
      <c r="C2906" s="20">
        <v>0</v>
      </c>
      <c r="D2906" s="21" t="s">
        <v>138</v>
      </c>
      <c r="E2906" s="21">
        <v>0</v>
      </c>
      <c r="F2906" s="21">
        <v>0</v>
      </c>
      <c r="G2906" s="21">
        <v>0</v>
      </c>
      <c r="H2906" s="21">
        <v>0</v>
      </c>
    </row>
    <row r="2907" spans="1:8" x14ac:dyDescent="0.35">
      <c r="A2907" s="20" t="str">
        <f t="shared" si="28"/>
        <v>DISTRIBUCION VOLUMEN X CRITERIO (kg ó litros)Dorada Ing.ANDALUCIA</v>
      </c>
      <c r="B2907" s="20">
        <v>0</v>
      </c>
      <c r="C2907" s="20">
        <v>0</v>
      </c>
      <c r="D2907" s="21" t="s">
        <v>139</v>
      </c>
      <c r="E2907" s="21">
        <v>0</v>
      </c>
      <c r="F2907" s="21">
        <v>0</v>
      </c>
      <c r="G2907" s="21">
        <v>0</v>
      </c>
      <c r="H2907" s="21">
        <v>0</v>
      </c>
    </row>
    <row r="2908" spans="1:8" x14ac:dyDescent="0.35">
      <c r="A2908" s="20" t="str">
        <f t="shared" si="28"/>
        <v>DISTRIBUCION VOLUMEN X CRITERIO (kg ó litros)Dorada Ing.MDD AM</v>
      </c>
      <c r="B2908" s="20">
        <v>0</v>
      </c>
      <c r="C2908" s="20">
        <v>0</v>
      </c>
      <c r="D2908" s="21" t="s">
        <v>140</v>
      </c>
      <c r="E2908" s="21">
        <v>0</v>
      </c>
      <c r="F2908" s="21">
        <v>0</v>
      </c>
      <c r="G2908" s="21">
        <v>0</v>
      </c>
      <c r="H2908" s="21">
        <v>0</v>
      </c>
    </row>
    <row r="2909" spans="1:8" x14ac:dyDescent="0.35">
      <c r="A2909" s="20" t="str">
        <f t="shared" si="28"/>
        <v>DISTRIBUCION VOLUMEN X CRITERIO (kg ó litros)Dorada Ing.RTO CENTRO</v>
      </c>
      <c r="B2909" s="20">
        <v>0</v>
      </c>
      <c r="C2909" s="20">
        <v>0</v>
      </c>
      <c r="D2909" s="21" t="s">
        <v>141</v>
      </c>
      <c r="E2909" s="21">
        <v>0</v>
      </c>
      <c r="F2909" s="21">
        <v>0</v>
      </c>
      <c r="G2909" s="21">
        <v>0</v>
      </c>
      <c r="H2909" s="21">
        <v>0</v>
      </c>
    </row>
    <row r="2910" spans="1:8" x14ac:dyDescent="0.35">
      <c r="A2910" s="20" t="str">
        <f t="shared" si="28"/>
        <v>DISTRIBUCION VOLUMEN X CRITERIO (kg ó litros)Dorada Ing.NORTE-CENTRO</v>
      </c>
      <c r="B2910" s="20">
        <v>0</v>
      </c>
      <c r="C2910" s="20">
        <v>0</v>
      </c>
      <c r="D2910" s="21" t="s">
        <v>142</v>
      </c>
      <c r="E2910" s="21">
        <v>0</v>
      </c>
      <c r="F2910" s="21">
        <v>0</v>
      </c>
      <c r="G2910" s="21">
        <v>0</v>
      </c>
      <c r="H2910" s="21">
        <v>0</v>
      </c>
    </row>
    <row r="2911" spans="1:8" x14ac:dyDescent="0.35">
      <c r="A2911" s="20" t="str">
        <f t="shared" si="28"/>
        <v>DISTRIBUCION VOLUMEN X CRITERIO (kg ó litros)Dorada Ing.NOROESTE</v>
      </c>
      <c r="B2911" s="20">
        <v>0</v>
      </c>
      <c r="C2911" s="20">
        <v>0</v>
      </c>
      <c r="D2911" s="21" t="s">
        <v>143</v>
      </c>
      <c r="E2911" s="21">
        <v>0</v>
      </c>
      <c r="F2911" s="21">
        <v>0</v>
      </c>
      <c r="G2911" s="21">
        <v>0</v>
      </c>
      <c r="H2911" s="21">
        <v>0</v>
      </c>
    </row>
    <row r="2912" spans="1:8" x14ac:dyDescent="0.35">
      <c r="A2912" s="20" t="str">
        <f t="shared" si="28"/>
        <v>DISTRIBUCION VOLUMEN X CRITERIO (kg ó litros)Dorada Ing.&lt;2MIL</v>
      </c>
      <c r="B2912" s="20">
        <v>0</v>
      </c>
      <c r="C2912" s="20">
        <v>0</v>
      </c>
      <c r="D2912" s="21" t="s">
        <v>144</v>
      </c>
      <c r="E2912" s="21">
        <v>0</v>
      </c>
      <c r="F2912" s="21">
        <v>0</v>
      </c>
      <c r="G2912" s="21">
        <v>0</v>
      </c>
      <c r="H2912" s="21">
        <v>0</v>
      </c>
    </row>
    <row r="2913" spans="1:8" x14ac:dyDescent="0.35">
      <c r="A2913" s="20" t="str">
        <f t="shared" si="28"/>
        <v>DISTRIBUCION VOLUMEN X CRITERIO (kg ó litros)Dorada Ing.2-5MIL</v>
      </c>
      <c r="B2913" s="20">
        <v>0</v>
      </c>
      <c r="C2913" s="20">
        <v>0</v>
      </c>
      <c r="D2913" s="21" t="s">
        <v>145</v>
      </c>
      <c r="E2913" s="21">
        <v>0</v>
      </c>
      <c r="F2913" s="21">
        <v>0</v>
      </c>
      <c r="G2913" s="21">
        <v>0</v>
      </c>
      <c r="H2913" s="21">
        <v>0</v>
      </c>
    </row>
    <row r="2914" spans="1:8" x14ac:dyDescent="0.35">
      <c r="A2914" s="20" t="str">
        <f t="shared" si="28"/>
        <v>DISTRIBUCION VOLUMEN X CRITERIO (kg ó litros)Dorada Ing.5-10MIL</v>
      </c>
      <c r="B2914" s="20">
        <v>0</v>
      </c>
      <c r="C2914" s="20">
        <v>0</v>
      </c>
      <c r="D2914" s="21" t="s">
        <v>146</v>
      </c>
      <c r="E2914" s="21">
        <v>0</v>
      </c>
      <c r="F2914" s="21">
        <v>0</v>
      </c>
      <c r="G2914" s="21">
        <v>0</v>
      </c>
      <c r="H2914" s="21">
        <v>0</v>
      </c>
    </row>
    <row r="2915" spans="1:8" x14ac:dyDescent="0.35">
      <c r="A2915" s="20" t="str">
        <f t="shared" si="28"/>
        <v>DISTRIBUCION VOLUMEN X CRITERIO (kg ó litros)Dorada Ing.10-30MIL</v>
      </c>
      <c r="B2915" s="20">
        <v>0</v>
      </c>
      <c r="C2915" s="20">
        <v>0</v>
      </c>
      <c r="D2915" s="21" t="s">
        <v>147</v>
      </c>
      <c r="E2915" s="21">
        <v>0</v>
      </c>
      <c r="F2915" s="21">
        <v>0</v>
      </c>
      <c r="G2915" s="21">
        <v>0</v>
      </c>
      <c r="H2915" s="21">
        <v>0</v>
      </c>
    </row>
    <row r="2916" spans="1:8" x14ac:dyDescent="0.35">
      <c r="A2916" s="20" t="str">
        <f t="shared" si="28"/>
        <v>DISTRIBUCION VOLUMEN X CRITERIO (kg ó litros)Dorada Ing.30-100MIL</v>
      </c>
      <c r="B2916" s="20">
        <v>0</v>
      </c>
      <c r="C2916" s="20">
        <v>0</v>
      </c>
      <c r="D2916" s="21" t="s">
        <v>148</v>
      </c>
      <c r="E2916" s="21">
        <v>0</v>
      </c>
      <c r="F2916" s="21">
        <v>0</v>
      </c>
      <c r="G2916" s="21">
        <v>0</v>
      </c>
      <c r="H2916" s="21">
        <v>0</v>
      </c>
    </row>
    <row r="2917" spans="1:8" x14ac:dyDescent="0.35">
      <c r="A2917" s="20" t="str">
        <f t="shared" si="28"/>
        <v>DISTRIBUCION VOLUMEN X CRITERIO (kg ó litros)Dorada Ing.100-200MIL</v>
      </c>
      <c r="B2917" s="20">
        <v>0</v>
      </c>
      <c r="C2917" s="20">
        <v>0</v>
      </c>
      <c r="D2917" s="21" t="s">
        <v>149</v>
      </c>
      <c r="E2917" s="21">
        <v>0</v>
      </c>
      <c r="F2917" s="21">
        <v>0</v>
      </c>
      <c r="G2917" s="21">
        <v>0</v>
      </c>
      <c r="H2917" s="21">
        <v>0</v>
      </c>
    </row>
    <row r="2918" spans="1:8" x14ac:dyDescent="0.35">
      <c r="A2918" s="20" t="str">
        <f t="shared" si="28"/>
        <v>DISTRIBUCION VOLUMEN X CRITERIO (kg ó litros)Dorada Ing.200-500MIL</v>
      </c>
      <c r="B2918" s="20">
        <v>0</v>
      </c>
      <c r="C2918" s="20">
        <v>0</v>
      </c>
      <c r="D2918" s="21" t="s">
        <v>150</v>
      </c>
      <c r="E2918" s="21">
        <v>0</v>
      </c>
      <c r="F2918" s="21">
        <v>0</v>
      </c>
      <c r="G2918" s="21">
        <v>0</v>
      </c>
      <c r="H2918" s="21">
        <v>0</v>
      </c>
    </row>
    <row r="2919" spans="1:8" x14ac:dyDescent="0.35">
      <c r="A2919" s="20" t="str">
        <f t="shared" si="28"/>
        <v>DISTRIBUCION VOLUMEN X CRITERIO (kg ó litros)Dorada Ing.&gt;500MIL</v>
      </c>
      <c r="B2919" s="20">
        <v>0</v>
      </c>
      <c r="C2919" s="20">
        <v>0</v>
      </c>
      <c r="D2919" s="21" t="s">
        <v>151</v>
      </c>
      <c r="E2919" s="21">
        <v>0</v>
      </c>
      <c r="F2919" s="21">
        <v>0</v>
      </c>
      <c r="G2919" s="21">
        <v>0</v>
      </c>
      <c r="H2919" s="21">
        <v>0</v>
      </c>
    </row>
    <row r="2920" spans="1:8" x14ac:dyDescent="0.35">
      <c r="A2920" s="20" t="str">
        <f t="shared" si="28"/>
        <v>DISTRIBUCION VOLUMEN X CRITERIO (kg ó litros)Dorada Ing.DE 15 A 19 AÑOS</v>
      </c>
      <c r="B2920" s="20">
        <v>0</v>
      </c>
      <c r="C2920" s="20">
        <v>0</v>
      </c>
      <c r="D2920" s="21" t="s">
        <v>152</v>
      </c>
      <c r="E2920" s="21">
        <v>0</v>
      </c>
      <c r="F2920" s="21">
        <v>0</v>
      </c>
      <c r="G2920" s="21">
        <v>0</v>
      </c>
      <c r="H2920" s="21">
        <v>0</v>
      </c>
    </row>
    <row r="2921" spans="1:8" x14ac:dyDescent="0.35">
      <c r="A2921" s="20" t="str">
        <f t="shared" si="28"/>
        <v>DISTRIBUCION VOLUMEN X CRITERIO (kg ó litros)Dorada Ing.DE 20 A 24 AÑOS</v>
      </c>
      <c r="B2921" s="20">
        <v>0</v>
      </c>
      <c r="C2921" s="20">
        <v>0</v>
      </c>
      <c r="D2921" s="21" t="s">
        <v>153</v>
      </c>
      <c r="E2921" s="21">
        <v>0</v>
      </c>
      <c r="F2921" s="21">
        <v>0</v>
      </c>
      <c r="G2921" s="21">
        <v>0</v>
      </c>
      <c r="H2921" s="21">
        <v>0</v>
      </c>
    </row>
    <row r="2922" spans="1:8" x14ac:dyDescent="0.35">
      <c r="A2922" s="20" t="str">
        <f t="shared" si="28"/>
        <v>DISTRIBUCION VOLUMEN X CRITERIO (kg ó litros)Dorada Ing.DE 25 A 34 AÑOS</v>
      </c>
      <c r="B2922" s="20">
        <v>0</v>
      </c>
      <c r="C2922" s="20">
        <v>0</v>
      </c>
      <c r="D2922" s="21" t="s">
        <v>154</v>
      </c>
      <c r="E2922" s="21">
        <v>0</v>
      </c>
      <c r="F2922" s="21">
        <v>0</v>
      </c>
      <c r="G2922" s="21">
        <v>0</v>
      </c>
      <c r="H2922" s="21">
        <v>0</v>
      </c>
    </row>
    <row r="2923" spans="1:8" x14ac:dyDescent="0.35">
      <c r="A2923" s="20" t="str">
        <f t="shared" si="28"/>
        <v>DISTRIBUCION VOLUMEN X CRITERIO (kg ó litros)Dorada Ing.DE 35 A 49 AÑOS</v>
      </c>
      <c r="B2923" s="20">
        <v>0</v>
      </c>
      <c r="C2923" s="20">
        <v>0</v>
      </c>
      <c r="D2923" s="21" t="s">
        <v>155</v>
      </c>
      <c r="E2923" s="21">
        <v>22.482881665085657</v>
      </c>
      <c r="F2923" s="21">
        <v>0</v>
      </c>
      <c r="G2923" s="21">
        <v>0</v>
      </c>
      <c r="H2923" s="21">
        <v>0</v>
      </c>
    </row>
    <row r="2924" spans="1:8" x14ac:dyDescent="0.35">
      <c r="A2924" s="20" t="str">
        <f t="shared" si="28"/>
        <v>DISTRIBUCION VOLUMEN X CRITERIO (kg ó litros)Dorada Ing.DE 50 A 59 AÑOS</v>
      </c>
      <c r="B2924" s="20">
        <v>0</v>
      </c>
      <c r="C2924" s="20">
        <v>0</v>
      </c>
      <c r="D2924" s="21" t="s">
        <v>156</v>
      </c>
      <c r="E2924" s="21">
        <v>30.822116772690123</v>
      </c>
      <c r="F2924" s="21">
        <v>44.4828552761156</v>
      </c>
      <c r="G2924" s="21">
        <v>0</v>
      </c>
      <c r="H2924" s="21">
        <v>0</v>
      </c>
    </row>
    <row r="2925" spans="1:8" x14ac:dyDescent="0.35">
      <c r="A2925" s="20" t="str">
        <f t="shared" si="28"/>
        <v>DISTRIBUCION VOLUMEN X CRITERIO (kg ó litros)Dorada Ing.DE 60 A 75 AÑOS</v>
      </c>
      <c r="B2925" s="20">
        <v>0</v>
      </c>
      <c r="C2925" s="20">
        <v>0</v>
      </c>
      <c r="D2925" s="21" t="s">
        <v>157</v>
      </c>
      <c r="E2925" s="21">
        <v>38.698133438495489</v>
      </c>
      <c r="F2925" s="21">
        <v>0</v>
      </c>
      <c r="G2925" s="21">
        <v>0</v>
      </c>
      <c r="H2925" s="21">
        <v>0</v>
      </c>
    </row>
    <row r="2926" spans="1:8" x14ac:dyDescent="0.35">
      <c r="A2926" s="20" t="str">
        <f t="shared" si="28"/>
        <v>DISTRIBUCION VOLUMEN X CRITERIO (kg ó litros)Dorada Ing.ALTA Y MEDIA ALTA</v>
      </c>
      <c r="B2926" s="20">
        <v>0</v>
      </c>
      <c r="C2926" s="20">
        <v>0</v>
      </c>
      <c r="D2926" s="21" t="s">
        <v>158</v>
      </c>
      <c r="E2926" s="21">
        <v>48.568099329077221</v>
      </c>
      <c r="F2926" s="21">
        <v>37.756857042843031</v>
      </c>
      <c r="G2926" s="21">
        <v>0</v>
      </c>
      <c r="H2926" s="21">
        <v>52.987866349395659</v>
      </c>
    </row>
    <row r="2927" spans="1:8" x14ac:dyDescent="0.35">
      <c r="A2927" s="20" t="str">
        <f t="shared" si="28"/>
        <v>DISTRIBUCION VOLUMEN X CRITERIO (kg ó litros)Dorada Ing.MEDIA</v>
      </c>
      <c r="B2927" s="20">
        <v>0</v>
      </c>
      <c r="C2927" s="20">
        <v>0</v>
      </c>
      <c r="D2927" s="21" t="s">
        <v>159</v>
      </c>
      <c r="E2927" s="21">
        <v>27.789988210251472</v>
      </c>
      <c r="F2927" s="21">
        <v>34.89676948441118</v>
      </c>
      <c r="G2927" s="21">
        <v>0</v>
      </c>
      <c r="H2927" s="21">
        <v>0</v>
      </c>
    </row>
    <row r="2928" spans="1:8" x14ac:dyDescent="0.35">
      <c r="A2928" s="20" t="str">
        <f t="shared" si="28"/>
        <v>DISTRIBUCION VOLUMEN X CRITERIO (kg ó litros)Dorada Ing.MEDIA BAJA</v>
      </c>
      <c r="B2928" s="20">
        <v>0</v>
      </c>
      <c r="C2928" s="20">
        <v>0</v>
      </c>
      <c r="D2928" s="21" t="s">
        <v>160</v>
      </c>
      <c r="E2928" s="21">
        <v>0</v>
      </c>
      <c r="F2928" s="21">
        <v>0</v>
      </c>
      <c r="G2928" s="21">
        <v>0</v>
      </c>
      <c r="H2928" s="21">
        <v>0</v>
      </c>
    </row>
    <row r="2929" spans="1:8" x14ac:dyDescent="0.35">
      <c r="A2929" s="20" t="str">
        <f t="shared" si="28"/>
        <v>DISTRIBUCION VOLUMEN X CRITERIO (kg ó litros)Dorada Ing.BAJA</v>
      </c>
      <c r="B2929" s="20">
        <v>0</v>
      </c>
      <c r="C2929" s="20">
        <v>0</v>
      </c>
      <c r="D2929" s="21" t="s">
        <v>161</v>
      </c>
      <c r="E2929" s="21">
        <v>0</v>
      </c>
      <c r="F2929" s="21">
        <v>0</v>
      </c>
      <c r="G2929" s="21">
        <v>0</v>
      </c>
      <c r="H2929" s="21">
        <v>0</v>
      </c>
    </row>
    <row r="2930" spans="1:8" x14ac:dyDescent="0.35">
      <c r="A2930" s="20" t="str">
        <f t="shared" si="28"/>
        <v>DISTRIBUCION VOLUMEN X CRITERIO (kg ó litros)Dorada Ing.HOMBRE</v>
      </c>
      <c r="B2930" s="20">
        <v>0</v>
      </c>
      <c r="C2930" s="20">
        <v>0</v>
      </c>
      <c r="D2930" s="21" t="s">
        <v>162</v>
      </c>
      <c r="E2930" s="21">
        <v>58.171523031652619</v>
      </c>
      <c r="F2930" s="21">
        <v>54.148425456001334</v>
      </c>
      <c r="G2930" s="21">
        <v>72.313446056150724</v>
      </c>
      <c r="H2930" s="21">
        <v>63.4055467931979</v>
      </c>
    </row>
    <row r="2931" spans="1:8" x14ac:dyDescent="0.35">
      <c r="A2931" s="20" t="str">
        <f t="shared" si="28"/>
        <v>DISTRIBUCION VOLUMEN X CRITERIO (kg ó litros)Dorada Ing.MUJER</v>
      </c>
      <c r="B2931" s="20">
        <v>0</v>
      </c>
      <c r="C2931" s="20">
        <v>0</v>
      </c>
      <c r="D2931" s="21" t="s">
        <v>163</v>
      </c>
      <c r="E2931" s="21">
        <v>41.828482326536957</v>
      </c>
      <c r="F2931" s="21">
        <v>45.851572702411737</v>
      </c>
      <c r="G2931" s="21">
        <v>27.686548434517309</v>
      </c>
      <c r="H2931" s="21">
        <v>36.594432571473845</v>
      </c>
    </row>
    <row r="2932" spans="1:8" x14ac:dyDescent="0.35">
      <c r="A2932" s="20" t="str">
        <f>$B$2265&amp;$C$2932&amp;D2932</f>
        <v>DISTRIBUCION VOLUMEN X CRITERIO (kg ó litros)Salmon Ing.T.ESPAÑA</v>
      </c>
      <c r="B2932" s="20">
        <v>0</v>
      </c>
      <c r="C2932" s="20" t="s">
        <v>69</v>
      </c>
      <c r="D2932" s="21" t="s">
        <v>135</v>
      </c>
      <c r="E2932" s="21">
        <v>100</v>
      </c>
      <c r="F2932" s="21">
        <v>100</v>
      </c>
      <c r="G2932" s="21">
        <v>100</v>
      </c>
      <c r="H2932" s="21">
        <v>100</v>
      </c>
    </row>
    <row r="2933" spans="1:8" x14ac:dyDescent="0.35">
      <c r="A2933" s="20" t="str">
        <f t="shared" ref="A2933:A2960" si="29">$B$2265&amp;$C$2932&amp;D2933</f>
        <v>DISTRIBUCION VOLUMEN X CRITERIO (kg ó litros)Salmon Ing.BCN AM</v>
      </c>
      <c r="B2933" s="20">
        <v>0</v>
      </c>
      <c r="C2933" s="20">
        <v>0</v>
      </c>
      <c r="D2933" s="21" t="s">
        <v>136</v>
      </c>
      <c r="E2933" s="21">
        <v>17.520602023240613</v>
      </c>
      <c r="F2933" s="21">
        <v>16.787091697979779</v>
      </c>
      <c r="G2933" s="21">
        <v>17.894546061940929</v>
      </c>
      <c r="H2933" s="21">
        <v>14.067699905964078</v>
      </c>
    </row>
    <row r="2934" spans="1:8" x14ac:dyDescent="0.35">
      <c r="A2934" s="20" t="str">
        <f t="shared" si="29"/>
        <v>DISTRIBUCION VOLUMEN X CRITERIO (kg ó litros)Salmon Ing.REST.CAT ARAGON</v>
      </c>
      <c r="B2934" s="20">
        <v>0</v>
      </c>
      <c r="C2934" s="20">
        <v>0</v>
      </c>
      <c r="D2934" s="21" t="s">
        <v>137</v>
      </c>
      <c r="E2934" s="21">
        <v>17.361162244438226</v>
      </c>
      <c r="F2934" s="21">
        <v>11.376207634727125</v>
      </c>
      <c r="G2934" s="21">
        <v>10.094244008774599</v>
      </c>
      <c r="H2934" s="21">
        <v>0</v>
      </c>
    </row>
    <row r="2935" spans="1:8" x14ac:dyDescent="0.35">
      <c r="A2935" s="20" t="str">
        <f t="shared" si="29"/>
        <v>DISTRIBUCION VOLUMEN X CRITERIO (kg ó litros)Salmon Ing.LEVANTE</v>
      </c>
      <c r="B2935" s="20">
        <v>0</v>
      </c>
      <c r="C2935" s="20">
        <v>0</v>
      </c>
      <c r="D2935" s="21" t="s">
        <v>138</v>
      </c>
      <c r="E2935" s="21">
        <v>22.789666329528043</v>
      </c>
      <c r="F2935" s="21">
        <v>14.378993334700199</v>
      </c>
      <c r="G2935" s="21">
        <v>15.982940373529377</v>
      </c>
      <c r="H2935" s="21">
        <v>14.472793830743964</v>
      </c>
    </row>
    <row r="2936" spans="1:8" x14ac:dyDescent="0.35">
      <c r="A2936" s="20" t="str">
        <f t="shared" si="29"/>
        <v>DISTRIBUCION VOLUMEN X CRITERIO (kg ó litros)Salmon Ing.ANDALUCIA</v>
      </c>
      <c r="B2936" s="20">
        <v>0</v>
      </c>
      <c r="C2936" s="20">
        <v>0</v>
      </c>
      <c r="D2936" s="21" t="s">
        <v>139</v>
      </c>
      <c r="E2936" s="21">
        <v>6.6676902138516905</v>
      </c>
      <c r="F2936" s="21">
        <v>15.424014799917293</v>
      </c>
      <c r="G2936" s="21">
        <v>18.692153428706593</v>
      </c>
      <c r="H2936" s="21">
        <v>13.653725902573354</v>
      </c>
    </row>
    <row r="2937" spans="1:8" x14ac:dyDescent="0.35">
      <c r="A2937" s="20" t="str">
        <f t="shared" si="29"/>
        <v>DISTRIBUCION VOLUMEN X CRITERIO (kg ó litros)Salmon Ing.MDD AM</v>
      </c>
      <c r="B2937" s="20">
        <v>0</v>
      </c>
      <c r="C2937" s="20">
        <v>0</v>
      </c>
      <c r="D2937" s="21" t="s">
        <v>140</v>
      </c>
      <c r="E2937" s="21">
        <v>22.030017397003931</v>
      </c>
      <c r="F2937" s="21">
        <v>20.118194753338912</v>
      </c>
      <c r="G2937" s="21">
        <v>19.57557791768323</v>
      </c>
      <c r="H2937" s="21">
        <v>26.634043110209909</v>
      </c>
    </row>
    <row r="2938" spans="1:8" x14ac:dyDescent="0.35">
      <c r="A2938" s="20" t="str">
        <f t="shared" si="29"/>
        <v>DISTRIBUCION VOLUMEN X CRITERIO (kg ó litros)Salmon Ing.RTO CENTRO</v>
      </c>
      <c r="B2938" s="20">
        <v>0</v>
      </c>
      <c r="C2938" s="20">
        <v>0</v>
      </c>
      <c r="D2938" s="21" t="s">
        <v>141</v>
      </c>
      <c r="E2938" s="21">
        <v>4.912293396180071</v>
      </c>
      <c r="F2938" s="21">
        <v>6.3502843678862773</v>
      </c>
      <c r="G2938" s="21">
        <v>7.4536058780249688</v>
      </c>
      <c r="H2938" s="21">
        <v>6.183234240601581</v>
      </c>
    </row>
    <row r="2939" spans="1:8" x14ac:dyDescent="0.35">
      <c r="A2939" s="20" t="str">
        <f t="shared" si="29"/>
        <v>DISTRIBUCION VOLUMEN X CRITERIO (kg ó litros)Salmon Ing.NORTE-CENTRO</v>
      </c>
      <c r="B2939" s="20">
        <v>0</v>
      </c>
      <c r="C2939" s="20">
        <v>0</v>
      </c>
      <c r="D2939" s="21" t="s">
        <v>142</v>
      </c>
      <c r="E2939" s="21">
        <v>0</v>
      </c>
      <c r="F2939" s="21">
        <v>8.272230264808357</v>
      </c>
      <c r="G2939" s="21">
        <v>0</v>
      </c>
      <c r="H2939" s="21">
        <v>0</v>
      </c>
    </row>
    <row r="2940" spans="1:8" x14ac:dyDescent="0.35">
      <c r="A2940" s="20" t="str">
        <f t="shared" si="29"/>
        <v>DISTRIBUCION VOLUMEN X CRITERIO (kg ó litros)Salmon Ing.NOROESTE</v>
      </c>
      <c r="B2940" s="20">
        <v>0</v>
      </c>
      <c r="C2940" s="20">
        <v>0</v>
      </c>
      <c r="D2940" s="21" t="s">
        <v>143</v>
      </c>
      <c r="E2940" s="21">
        <v>0</v>
      </c>
      <c r="F2940" s="21">
        <v>0</v>
      </c>
      <c r="G2940" s="21">
        <v>0</v>
      </c>
      <c r="H2940" s="21">
        <v>0</v>
      </c>
    </row>
    <row r="2941" spans="1:8" x14ac:dyDescent="0.35">
      <c r="A2941" s="20" t="str">
        <f t="shared" si="29"/>
        <v>DISTRIBUCION VOLUMEN X CRITERIO (kg ó litros)Salmon Ing.&lt;2MIL</v>
      </c>
      <c r="B2941" s="20">
        <v>0</v>
      </c>
      <c r="C2941" s="20">
        <v>0</v>
      </c>
      <c r="D2941" s="21" t="s">
        <v>144</v>
      </c>
      <c r="E2941" s="21">
        <v>0</v>
      </c>
      <c r="F2941" s="21">
        <v>0</v>
      </c>
      <c r="G2941" s="21">
        <v>0</v>
      </c>
      <c r="H2941" s="21">
        <v>0</v>
      </c>
    </row>
    <row r="2942" spans="1:8" x14ac:dyDescent="0.35">
      <c r="A2942" s="20" t="str">
        <f t="shared" si="29"/>
        <v>DISTRIBUCION VOLUMEN X CRITERIO (kg ó litros)Salmon Ing.2-5MIL</v>
      </c>
      <c r="B2942" s="20">
        <v>0</v>
      </c>
      <c r="C2942" s="20">
        <v>0</v>
      </c>
      <c r="D2942" s="21" t="s">
        <v>145</v>
      </c>
      <c r="E2942" s="21">
        <v>0</v>
      </c>
      <c r="F2942" s="21">
        <v>0</v>
      </c>
      <c r="G2942" s="21">
        <v>0</v>
      </c>
      <c r="H2942" s="21">
        <v>0</v>
      </c>
    </row>
    <row r="2943" spans="1:8" x14ac:dyDescent="0.35">
      <c r="A2943" s="20" t="str">
        <f t="shared" si="29"/>
        <v>DISTRIBUCION VOLUMEN X CRITERIO (kg ó litros)Salmon Ing.5-10MIL</v>
      </c>
      <c r="B2943" s="20">
        <v>0</v>
      </c>
      <c r="C2943" s="20">
        <v>0</v>
      </c>
      <c r="D2943" s="21" t="s">
        <v>146</v>
      </c>
      <c r="E2943" s="21">
        <v>0</v>
      </c>
      <c r="F2943" s="21">
        <v>0</v>
      </c>
      <c r="G2943" s="21">
        <v>0</v>
      </c>
      <c r="H2943" s="21">
        <v>0</v>
      </c>
    </row>
    <row r="2944" spans="1:8" x14ac:dyDescent="0.35">
      <c r="A2944" s="20" t="str">
        <f t="shared" si="29"/>
        <v>DISTRIBUCION VOLUMEN X CRITERIO (kg ó litros)Salmon Ing.10-30MIL</v>
      </c>
      <c r="B2944" s="20">
        <v>0</v>
      </c>
      <c r="C2944" s="20">
        <v>0</v>
      </c>
      <c r="D2944" s="21" t="s">
        <v>147</v>
      </c>
      <c r="E2944" s="21">
        <v>18.478846392017942</v>
      </c>
      <c r="F2944" s="21">
        <v>15.421001170108378</v>
      </c>
      <c r="G2944" s="21">
        <v>12.587196178659665</v>
      </c>
      <c r="H2944" s="21">
        <v>14.862012282295689</v>
      </c>
    </row>
    <row r="2945" spans="1:8" x14ac:dyDescent="0.35">
      <c r="A2945" s="20" t="str">
        <f t="shared" si="29"/>
        <v>DISTRIBUCION VOLUMEN X CRITERIO (kg ó litros)Salmon Ing.30-100MIL</v>
      </c>
      <c r="B2945" s="20">
        <v>0</v>
      </c>
      <c r="C2945" s="20">
        <v>0</v>
      </c>
      <c r="D2945" s="21" t="s">
        <v>148</v>
      </c>
      <c r="E2945" s="21">
        <v>23.710250259655179</v>
      </c>
      <c r="F2945" s="21">
        <v>22.414607580116773</v>
      </c>
      <c r="G2945" s="21">
        <v>21.015371843789474</v>
      </c>
      <c r="H2945" s="21">
        <v>18.91959442833847</v>
      </c>
    </row>
    <row r="2946" spans="1:8" x14ac:dyDescent="0.35">
      <c r="A2946" s="20" t="str">
        <f t="shared" si="29"/>
        <v>DISTRIBUCION VOLUMEN X CRITERIO (kg ó litros)Salmon Ing.100-200MIL</v>
      </c>
      <c r="B2946" s="20">
        <v>0</v>
      </c>
      <c r="C2946" s="20">
        <v>0</v>
      </c>
      <c r="D2946" s="21" t="s">
        <v>149</v>
      </c>
      <c r="E2946" s="21">
        <v>8.3932904608738461</v>
      </c>
      <c r="F2946" s="21">
        <v>11.010120294350735</v>
      </c>
      <c r="G2946" s="21">
        <v>12.544278827565869</v>
      </c>
      <c r="H2946" s="21">
        <v>11.360877155412807</v>
      </c>
    </row>
    <row r="2947" spans="1:8" x14ac:dyDescent="0.35">
      <c r="A2947" s="20" t="str">
        <f t="shared" si="29"/>
        <v>DISTRIBUCION VOLUMEN X CRITERIO (kg ó litros)Salmon Ing.200-500MIL</v>
      </c>
      <c r="B2947" s="20">
        <v>0</v>
      </c>
      <c r="C2947" s="20">
        <v>0</v>
      </c>
      <c r="D2947" s="21" t="s">
        <v>150</v>
      </c>
      <c r="E2947" s="21">
        <v>12.127812353019788</v>
      </c>
      <c r="F2947" s="21">
        <v>18.693097589088374</v>
      </c>
      <c r="G2947" s="21">
        <v>17.489321463673633</v>
      </c>
      <c r="H2947" s="21">
        <v>16.044468576466837</v>
      </c>
    </row>
    <row r="2948" spans="1:8" x14ac:dyDescent="0.35">
      <c r="A2948" s="20" t="str">
        <f t="shared" si="29"/>
        <v>DISTRIBUCION VOLUMEN X CRITERIO (kg ó litros)Salmon Ing.&gt;500MIL</v>
      </c>
      <c r="B2948" s="20">
        <v>0</v>
      </c>
      <c r="C2948" s="20">
        <v>0</v>
      </c>
      <c r="D2948" s="21" t="s">
        <v>151</v>
      </c>
      <c r="E2948" s="21">
        <v>21.070785089471411</v>
      </c>
      <c r="F2948" s="21">
        <v>21.320888345705978</v>
      </c>
      <c r="G2948" s="21">
        <v>26.012608308639528</v>
      </c>
      <c r="H2948" s="21">
        <v>22.840319805496918</v>
      </c>
    </row>
    <row r="2949" spans="1:8" x14ac:dyDescent="0.35">
      <c r="A2949" s="20" t="str">
        <f t="shared" si="29"/>
        <v>DISTRIBUCION VOLUMEN X CRITERIO (kg ó litros)Salmon Ing.DE 15 A 19 AÑOS</v>
      </c>
      <c r="B2949" s="20">
        <v>0</v>
      </c>
      <c r="C2949" s="20">
        <v>0</v>
      </c>
      <c r="D2949" s="21" t="s">
        <v>152</v>
      </c>
      <c r="E2949" s="21">
        <v>0</v>
      </c>
      <c r="F2949" s="21">
        <v>0</v>
      </c>
      <c r="G2949" s="21">
        <v>0</v>
      </c>
      <c r="H2949" s="21">
        <v>0</v>
      </c>
    </row>
    <row r="2950" spans="1:8" x14ac:dyDescent="0.35">
      <c r="A2950" s="20" t="str">
        <f t="shared" si="29"/>
        <v>DISTRIBUCION VOLUMEN X CRITERIO (kg ó litros)Salmon Ing.DE 20 A 24 AÑOS</v>
      </c>
      <c r="B2950" s="20">
        <v>0</v>
      </c>
      <c r="C2950" s="20">
        <v>0</v>
      </c>
      <c r="D2950" s="21" t="s">
        <v>153</v>
      </c>
      <c r="E2950" s="21">
        <v>3.7551276460326068</v>
      </c>
      <c r="F2950" s="21">
        <v>8.1233183703630285</v>
      </c>
      <c r="G2950" s="21">
        <v>0</v>
      </c>
      <c r="H2950" s="21">
        <v>0</v>
      </c>
    </row>
    <row r="2951" spans="1:8" x14ac:dyDescent="0.35">
      <c r="A2951" s="20" t="str">
        <f t="shared" si="29"/>
        <v>DISTRIBUCION VOLUMEN X CRITERIO (kg ó litros)Salmon Ing.DE 25 A 34 AÑOS</v>
      </c>
      <c r="B2951" s="20">
        <v>0</v>
      </c>
      <c r="C2951" s="20">
        <v>0</v>
      </c>
      <c r="D2951" s="21" t="s">
        <v>154</v>
      </c>
      <c r="E2951" s="21">
        <v>12.670497859475782</v>
      </c>
      <c r="F2951" s="21">
        <v>10.455743705444499</v>
      </c>
      <c r="G2951" s="21">
        <v>20.125897563969367</v>
      </c>
      <c r="H2951" s="21">
        <v>15.204237957097311</v>
      </c>
    </row>
    <row r="2952" spans="1:8" x14ac:dyDescent="0.35">
      <c r="A2952" s="20" t="str">
        <f t="shared" si="29"/>
        <v>DISTRIBUCION VOLUMEN X CRITERIO (kg ó litros)Salmon Ing.DE 35 A 49 AÑOS</v>
      </c>
      <c r="B2952" s="20">
        <v>0</v>
      </c>
      <c r="C2952" s="20">
        <v>0</v>
      </c>
      <c r="D2952" s="21" t="s">
        <v>155</v>
      </c>
      <c r="E2952" s="21">
        <v>30.472690722782168</v>
      </c>
      <c r="F2952" s="21">
        <v>32.498968018968121</v>
      </c>
      <c r="G2952" s="21">
        <v>27.328373058021434</v>
      </c>
      <c r="H2952" s="21">
        <v>38.232437982022624</v>
      </c>
    </row>
    <row r="2953" spans="1:8" x14ac:dyDescent="0.35">
      <c r="A2953" s="20" t="str">
        <f t="shared" si="29"/>
        <v>DISTRIBUCION VOLUMEN X CRITERIO (kg ó litros)Salmon Ing.DE 50 A 59 AÑOS</v>
      </c>
      <c r="B2953" s="20">
        <v>0</v>
      </c>
      <c r="C2953" s="20">
        <v>0</v>
      </c>
      <c r="D2953" s="21" t="s">
        <v>156</v>
      </c>
      <c r="E2953" s="21">
        <v>28.663385798375145</v>
      </c>
      <c r="F2953" s="21">
        <v>24.803301290194156</v>
      </c>
      <c r="G2953" s="21">
        <v>27.472979782155143</v>
      </c>
      <c r="H2953" s="21">
        <v>20.186113876458332</v>
      </c>
    </row>
    <row r="2954" spans="1:8" x14ac:dyDescent="0.35">
      <c r="A2954" s="20" t="str">
        <f t="shared" si="29"/>
        <v>DISTRIBUCION VOLUMEN X CRITERIO (kg ó litros)Salmon Ing.DE 60 A 75 AÑOS</v>
      </c>
      <c r="B2954" s="20">
        <v>0</v>
      </c>
      <c r="C2954" s="20">
        <v>0</v>
      </c>
      <c r="D2954" s="21" t="s">
        <v>157</v>
      </c>
      <c r="E2954" s="21">
        <v>22.99669615192666</v>
      </c>
      <c r="F2954" s="21">
        <v>24.007750972099362</v>
      </c>
      <c r="G2954" s="21">
        <v>19.121130154771098</v>
      </c>
      <c r="H2954" s="21">
        <v>21.836262331181526</v>
      </c>
    </row>
    <row r="2955" spans="1:8" x14ac:dyDescent="0.35">
      <c r="A2955" s="20" t="str">
        <f t="shared" si="29"/>
        <v>DISTRIBUCION VOLUMEN X CRITERIO (kg ó litros)Salmon Ing.ALTA Y MEDIA ALTA</v>
      </c>
      <c r="B2955" s="20">
        <v>0</v>
      </c>
      <c r="C2955" s="20">
        <v>0</v>
      </c>
      <c r="D2955" s="21" t="s">
        <v>158</v>
      </c>
      <c r="E2955" s="21">
        <v>34.164254841150097</v>
      </c>
      <c r="F2955" s="21">
        <v>31.159357296964451</v>
      </c>
      <c r="G2955" s="21">
        <v>22.11947146395967</v>
      </c>
      <c r="H2955" s="21">
        <v>32.263865249678005</v>
      </c>
    </row>
    <row r="2956" spans="1:8" x14ac:dyDescent="0.35">
      <c r="A2956" s="20" t="str">
        <f t="shared" si="29"/>
        <v>DISTRIBUCION VOLUMEN X CRITERIO (kg ó litros)Salmon Ing.MEDIA</v>
      </c>
      <c r="B2956" s="20">
        <v>0</v>
      </c>
      <c r="C2956" s="20">
        <v>0</v>
      </c>
      <c r="D2956" s="21" t="s">
        <v>159</v>
      </c>
      <c r="E2956" s="21">
        <v>29.033037677868144</v>
      </c>
      <c r="F2956" s="21">
        <v>31.439449812859877</v>
      </c>
      <c r="G2956" s="21">
        <v>34.188901049333261</v>
      </c>
      <c r="H2956" s="21">
        <v>35.420925108215663</v>
      </c>
    </row>
    <row r="2957" spans="1:8" x14ac:dyDescent="0.35">
      <c r="A2957" s="20" t="str">
        <f t="shared" si="29"/>
        <v>DISTRIBUCION VOLUMEN X CRITERIO (kg ó litros)Salmon Ing.MEDIA BAJA</v>
      </c>
      <c r="B2957" s="20">
        <v>0</v>
      </c>
      <c r="C2957" s="20">
        <v>0</v>
      </c>
      <c r="D2957" s="21" t="s">
        <v>160</v>
      </c>
      <c r="E2957" s="21">
        <v>20.614369659657175</v>
      </c>
      <c r="F2957" s="21">
        <v>17.433732402486939</v>
      </c>
      <c r="G2957" s="21">
        <v>20.435223310580199</v>
      </c>
      <c r="H2957" s="21">
        <v>21.030302604755445</v>
      </c>
    </row>
    <row r="2958" spans="1:8" x14ac:dyDescent="0.35">
      <c r="A2958" s="20" t="str">
        <f t="shared" si="29"/>
        <v>DISTRIBUCION VOLUMEN X CRITERIO (kg ó litros)Salmon Ing.BAJA</v>
      </c>
      <c r="B2958" s="20">
        <v>0</v>
      </c>
      <c r="C2958" s="20">
        <v>0</v>
      </c>
      <c r="D2958" s="21" t="s">
        <v>161</v>
      </c>
      <c r="E2958" s="21">
        <v>16.188334822281988</v>
      </c>
      <c r="F2958" s="21">
        <v>19.967464837641135</v>
      </c>
      <c r="G2958" s="21">
        <v>23.256394860411039</v>
      </c>
      <c r="H2958" s="21">
        <v>11.284903198395677</v>
      </c>
    </row>
    <row r="2959" spans="1:8" x14ac:dyDescent="0.35">
      <c r="A2959" s="20" t="str">
        <f t="shared" si="29"/>
        <v>DISTRIBUCION VOLUMEN X CRITERIO (kg ó litros)Salmon Ing.HOMBRE</v>
      </c>
      <c r="B2959" s="20">
        <v>0</v>
      </c>
      <c r="C2959" s="20">
        <v>0</v>
      </c>
      <c r="D2959" s="21" t="s">
        <v>162</v>
      </c>
      <c r="E2959" s="21">
        <v>44.512701983941874</v>
      </c>
      <c r="F2959" s="21">
        <v>51.451535734840206</v>
      </c>
      <c r="G2959" s="21">
        <v>46.484528940537295</v>
      </c>
      <c r="H2959" s="21">
        <v>42.089153796741819</v>
      </c>
    </row>
    <row r="2960" spans="1:8" x14ac:dyDescent="0.35">
      <c r="A2960" s="20" t="str">
        <f t="shared" si="29"/>
        <v>DISTRIBUCION VOLUMEN X CRITERIO (kg ó litros)Salmon Ing.MUJER</v>
      </c>
      <c r="B2960" s="20">
        <v>0</v>
      </c>
      <c r="C2960" s="20">
        <v>0</v>
      </c>
      <c r="D2960" s="21" t="s">
        <v>163</v>
      </c>
      <c r="E2960" s="21">
        <v>55.487299301559347</v>
      </c>
      <c r="F2960" s="21">
        <v>48.548469371449812</v>
      </c>
      <c r="G2960" s="21">
        <v>53.515468595802318</v>
      </c>
      <c r="H2960" s="21">
        <v>57.910842265868233</v>
      </c>
    </row>
    <row r="2961" spans="1:8" x14ac:dyDescent="0.35">
      <c r="A2961" s="20" t="str">
        <f>$B$2265&amp;$C$2961&amp;D2961</f>
        <v>DISTRIBUCION VOLUMEN X CRITERIO (kg ó litros)Atun Fresco Ing.T.ESPAÑA</v>
      </c>
      <c r="B2961" s="20">
        <v>0</v>
      </c>
      <c r="C2961" s="20" t="s">
        <v>70</v>
      </c>
      <c r="D2961" s="21" t="s">
        <v>135</v>
      </c>
      <c r="E2961" s="21">
        <v>100</v>
      </c>
      <c r="F2961" s="21">
        <v>100</v>
      </c>
      <c r="G2961" s="21">
        <v>100</v>
      </c>
      <c r="H2961" s="21">
        <v>100</v>
      </c>
    </row>
    <row r="2962" spans="1:8" x14ac:dyDescent="0.35">
      <c r="A2962" s="20" t="str">
        <f t="shared" ref="A2962:A2989" si="30">$B$2265&amp;$C$2961&amp;D2962</f>
        <v>DISTRIBUCION VOLUMEN X CRITERIO (kg ó litros)Atun Fresco Ing.BCN AM</v>
      </c>
      <c r="B2962" s="20">
        <v>0</v>
      </c>
      <c r="C2962" s="20">
        <v>0</v>
      </c>
      <c r="D2962" s="21" t="s">
        <v>136</v>
      </c>
      <c r="E2962" s="21">
        <v>17.337780394522778</v>
      </c>
      <c r="F2962" s="21">
        <v>0</v>
      </c>
      <c r="G2962" s="21">
        <v>0</v>
      </c>
      <c r="H2962" s="21">
        <v>0</v>
      </c>
    </row>
    <row r="2963" spans="1:8" x14ac:dyDescent="0.35">
      <c r="A2963" s="20" t="str">
        <f t="shared" si="30"/>
        <v>DISTRIBUCION VOLUMEN X CRITERIO (kg ó litros)Atun Fresco Ing.REST.CAT ARAGON</v>
      </c>
      <c r="B2963" s="20">
        <v>0</v>
      </c>
      <c r="C2963" s="20">
        <v>0</v>
      </c>
      <c r="D2963" s="21" t="s">
        <v>137</v>
      </c>
      <c r="E2963" s="21">
        <v>17.522899415028277</v>
      </c>
      <c r="F2963" s="21">
        <v>0</v>
      </c>
      <c r="G2963" s="21">
        <v>0</v>
      </c>
      <c r="H2963" s="21">
        <v>0</v>
      </c>
    </row>
    <row r="2964" spans="1:8" x14ac:dyDescent="0.35">
      <c r="A2964" s="20" t="str">
        <f t="shared" si="30"/>
        <v>DISTRIBUCION VOLUMEN X CRITERIO (kg ó litros)Atun Fresco Ing.LEVANTE</v>
      </c>
      <c r="B2964" s="20">
        <v>0</v>
      </c>
      <c r="C2964" s="20">
        <v>0</v>
      </c>
      <c r="D2964" s="21" t="s">
        <v>138</v>
      </c>
      <c r="E2964" s="21">
        <v>11.529047497483289</v>
      </c>
      <c r="F2964" s="21">
        <v>11.468314854202564</v>
      </c>
      <c r="G2964" s="21">
        <v>11.422639217107292</v>
      </c>
      <c r="H2964" s="21">
        <v>9.8394740557017268</v>
      </c>
    </row>
    <row r="2965" spans="1:8" x14ac:dyDescent="0.35">
      <c r="A2965" s="20" t="str">
        <f t="shared" si="30"/>
        <v>DISTRIBUCION VOLUMEN X CRITERIO (kg ó litros)Atun Fresco Ing.ANDALUCIA</v>
      </c>
      <c r="B2965" s="20">
        <v>0</v>
      </c>
      <c r="C2965" s="20">
        <v>0</v>
      </c>
      <c r="D2965" s="21" t="s">
        <v>139</v>
      </c>
      <c r="E2965" s="21">
        <v>20.557329153097605</v>
      </c>
      <c r="F2965" s="21">
        <v>25.32952375175423</v>
      </c>
      <c r="G2965" s="21">
        <v>23.029141409146742</v>
      </c>
      <c r="H2965" s="21">
        <v>25.64715289153542</v>
      </c>
    </row>
    <row r="2966" spans="1:8" x14ac:dyDescent="0.35">
      <c r="A2966" s="20" t="str">
        <f t="shared" si="30"/>
        <v>DISTRIBUCION VOLUMEN X CRITERIO (kg ó litros)Atun Fresco Ing.MDD AM</v>
      </c>
      <c r="B2966" s="20">
        <v>0</v>
      </c>
      <c r="C2966" s="20">
        <v>0</v>
      </c>
      <c r="D2966" s="21" t="s">
        <v>140</v>
      </c>
      <c r="E2966" s="21">
        <v>15.615929081702198</v>
      </c>
      <c r="F2966" s="21">
        <v>17.71100536124402</v>
      </c>
      <c r="G2966" s="21">
        <v>14.237452977608262</v>
      </c>
      <c r="H2966" s="21">
        <v>20.040850414600893</v>
      </c>
    </row>
    <row r="2967" spans="1:8" x14ac:dyDescent="0.35">
      <c r="A2967" s="20" t="str">
        <f t="shared" si="30"/>
        <v>DISTRIBUCION VOLUMEN X CRITERIO (kg ó litros)Atun Fresco Ing.RTO CENTRO</v>
      </c>
      <c r="B2967" s="20">
        <v>0</v>
      </c>
      <c r="C2967" s="20">
        <v>0</v>
      </c>
      <c r="D2967" s="21" t="s">
        <v>141</v>
      </c>
      <c r="E2967" s="21">
        <v>0</v>
      </c>
      <c r="F2967" s="21">
        <v>7.4693612634671984</v>
      </c>
      <c r="G2967" s="21">
        <v>0</v>
      </c>
      <c r="H2967" s="21">
        <v>0</v>
      </c>
    </row>
    <row r="2968" spans="1:8" x14ac:dyDescent="0.35">
      <c r="A2968" s="20" t="str">
        <f t="shared" si="30"/>
        <v>DISTRIBUCION VOLUMEN X CRITERIO (kg ó litros)Atun Fresco Ing.NORTE-CENTRO</v>
      </c>
      <c r="B2968" s="20">
        <v>0</v>
      </c>
      <c r="C2968" s="20">
        <v>0</v>
      </c>
      <c r="D2968" s="21" t="s">
        <v>142</v>
      </c>
      <c r="E2968" s="21">
        <v>0</v>
      </c>
      <c r="F2968" s="21">
        <v>0</v>
      </c>
      <c r="G2968" s="21">
        <v>0</v>
      </c>
      <c r="H2968" s="21">
        <v>0</v>
      </c>
    </row>
    <row r="2969" spans="1:8" x14ac:dyDescent="0.35">
      <c r="A2969" s="20" t="str">
        <f t="shared" si="30"/>
        <v>DISTRIBUCION VOLUMEN X CRITERIO (kg ó litros)Atun Fresco Ing.NOROESTE</v>
      </c>
      <c r="B2969" s="20">
        <v>0</v>
      </c>
      <c r="C2969" s="20">
        <v>0</v>
      </c>
      <c r="D2969" s="21" t="s">
        <v>143</v>
      </c>
      <c r="E2969" s="21">
        <v>0</v>
      </c>
      <c r="F2969" s="21">
        <v>0</v>
      </c>
      <c r="G2969" s="21">
        <v>0</v>
      </c>
      <c r="H2969" s="21">
        <v>0</v>
      </c>
    </row>
    <row r="2970" spans="1:8" x14ac:dyDescent="0.35">
      <c r="A2970" s="20" t="str">
        <f t="shared" si="30"/>
        <v>DISTRIBUCION VOLUMEN X CRITERIO (kg ó litros)Atun Fresco Ing.&lt;2MIL</v>
      </c>
      <c r="B2970" s="20">
        <v>0</v>
      </c>
      <c r="C2970" s="20">
        <v>0</v>
      </c>
      <c r="D2970" s="21" t="s">
        <v>144</v>
      </c>
      <c r="E2970" s="21">
        <v>0</v>
      </c>
      <c r="F2970" s="21">
        <v>0</v>
      </c>
      <c r="G2970" s="21">
        <v>0</v>
      </c>
      <c r="H2970" s="21">
        <v>0</v>
      </c>
    </row>
    <row r="2971" spans="1:8" x14ac:dyDescent="0.35">
      <c r="A2971" s="20" t="str">
        <f t="shared" si="30"/>
        <v>DISTRIBUCION VOLUMEN X CRITERIO (kg ó litros)Atun Fresco Ing.2-5MIL</v>
      </c>
      <c r="B2971" s="20">
        <v>0</v>
      </c>
      <c r="C2971" s="20">
        <v>0</v>
      </c>
      <c r="D2971" s="21" t="s">
        <v>145</v>
      </c>
      <c r="E2971" s="21">
        <v>0</v>
      </c>
      <c r="F2971" s="21">
        <v>0</v>
      </c>
      <c r="G2971" s="21">
        <v>0</v>
      </c>
      <c r="H2971" s="21">
        <v>0</v>
      </c>
    </row>
    <row r="2972" spans="1:8" x14ac:dyDescent="0.35">
      <c r="A2972" s="20" t="str">
        <f t="shared" si="30"/>
        <v>DISTRIBUCION VOLUMEN X CRITERIO (kg ó litros)Atun Fresco Ing.5-10MIL</v>
      </c>
      <c r="B2972" s="20">
        <v>0</v>
      </c>
      <c r="C2972" s="20">
        <v>0</v>
      </c>
      <c r="D2972" s="21" t="s">
        <v>146</v>
      </c>
      <c r="E2972" s="21">
        <v>0</v>
      </c>
      <c r="F2972" s="21">
        <v>0</v>
      </c>
      <c r="G2972" s="21">
        <v>0</v>
      </c>
      <c r="H2972" s="21">
        <v>0</v>
      </c>
    </row>
    <row r="2973" spans="1:8" x14ac:dyDescent="0.35">
      <c r="A2973" s="20" t="str">
        <f t="shared" si="30"/>
        <v>DISTRIBUCION VOLUMEN X CRITERIO (kg ó litros)Atun Fresco Ing.10-30MIL</v>
      </c>
      <c r="B2973" s="20">
        <v>0</v>
      </c>
      <c r="C2973" s="20">
        <v>0</v>
      </c>
      <c r="D2973" s="21" t="s">
        <v>147</v>
      </c>
      <c r="E2973" s="21">
        <v>14.13436578648952</v>
      </c>
      <c r="F2973" s="21">
        <v>22.475529159723131</v>
      </c>
      <c r="G2973" s="21">
        <v>13.901654680833687</v>
      </c>
      <c r="H2973" s="21">
        <v>15.996073068764986</v>
      </c>
    </row>
    <row r="2974" spans="1:8" x14ac:dyDescent="0.35">
      <c r="A2974" s="20" t="str">
        <f t="shared" si="30"/>
        <v>DISTRIBUCION VOLUMEN X CRITERIO (kg ó litros)Atun Fresco Ing.30-100MIL</v>
      </c>
      <c r="B2974" s="20">
        <v>0</v>
      </c>
      <c r="C2974" s="20">
        <v>0</v>
      </c>
      <c r="D2974" s="21" t="s">
        <v>148</v>
      </c>
      <c r="E2974" s="21">
        <v>24.215907112663842</v>
      </c>
      <c r="F2974" s="21">
        <v>22.498726824904349</v>
      </c>
      <c r="G2974" s="21">
        <v>18.402059193581429</v>
      </c>
      <c r="H2974" s="21">
        <v>21.030855211910382</v>
      </c>
    </row>
    <row r="2975" spans="1:8" x14ac:dyDescent="0.35">
      <c r="A2975" s="20" t="str">
        <f t="shared" si="30"/>
        <v>DISTRIBUCION VOLUMEN X CRITERIO (kg ó litros)Atun Fresco Ing.100-200MIL</v>
      </c>
      <c r="B2975" s="20">
        <v>0</v>
      </c>
      <c r="C2975" s="20">
        <v>0</v>
      </c>
      <c r="D2975" s="21" t="s">
        <v>149</v>
      </c>
      <c r="E2975" s="21">
        <v>9.6101137186060228</v>
      </c>
      <c r="F2975" s="21">
        <v>9.7044236389774419</v>
      </c>
      <c r="G2975" s="21">
        <v>11.086543311318181</v>
      </c>
      <c r="H2975" s="21">
        <v>0</v>
      </c>
    </row>
    <row r="2976" spans="1:8" x14ac:dyDescent="0.35">
      <c r="A2976" s="20" t="str">
        <f t="shared" si="30"/>
        <v>DISTRIBUCION VOLUMEN X CRITERIO (kg ó litros)Atun Fresco Ing.200-500MIL</v>
      </c>
      <c r="B2976" s="20">
        <v>0</v>
      </c>
      <c r="C2976" s="20">
        <v>0</v>
      </c>
      <c r="D2976" s="21" t="s">
        <v>150</v>
      </c>
      <c r="E2976" s="21">
        <v>18.664344678492114</v>
      </c>
      <c r="F2976" s="21">
        <v>15.187677253812366</v>
      </c>
      <c r="G2976" s="21">
        <v>21.730276462153345</v>
      </c>
      <c r="H2976" s="21">
        <v>13.768274058901875</v>
      </c>
    </row>
    <row r="2977" spans="1:8" x14ac:dyDescent="0.35">
      <c r="A2977" s="20" t="str">
        <f t="shared" si="30"/>
        <v>DISTRIBUCION VOLUMEN X CRITERIO (kg ó litros)Atun Fresco Ing.&gt;500MIL</v>
      </c>
      <c r="B2977" s="20">
        <v>0</v>
      </c>
      <c r="C2977" s="20">
        <v>0</v>
      </c>
      <c r="D2977" s="21" t="s">
        <v>151</v>
      </c>
      <c r="E2977" s="21">
        <v>20.154590569667079</v>
      </c>
      <c r="F2977" s="21">
        <v>20.083062608749835</v>
      </c>
      <c r="G2977" s="21">
        <v>22.790464884375904</v>
      </c>
      <c r="H2977" s="21">
        <v>26.912729604900488</v>
      </c>
    </row>
    <row r="2978" spans="1:8" x14ac:dyDescent="0.35">
      <c r="A2978" s="20" t="str">
        <f t="shared" si="30"/>
        <v>DISTRIBUCION VOLUMEN X CRITERIO (kg ó litros)Atun Fresco Ing.DE 15 A 19 AÑOS</v>
      </c>
      <c r="B2978" s="20">
        <v>0</v>
      </c>
      <c r="C2978" s="20">
        <v>0</v>
      </c>
      <c r="D2978" s="21" t="s">
        <v>152</v>
      </c>
      <c r="E2978" s="21">
        <v>0</v>
      </c>
      <c r="F2978" s="21">
        <v>0</v>
      </c>
      <c r="G2978" s="21">
        <v>0</v>
      </c>
      <c r="H2978" s="21">
        <v>0</v>
      </c>
    </row>
    <row r="2979" spans="1:8" x14ac:dyDescent="0.35">
      <c r="A2979" s="20" t="str">
        <f t="shared" si="30"/>
        <v>DISTRIBUCION VOLUMEN X CRITERIO (kg ó litros)Atun Fresco Ing.DE 20 A 24 AÑOS</v>
      </c>
      <c r="B2979" s="20">
        <v>0</v>
      </c>
      <c r="C2979" s="20">
        <v>0</v>
      </c>
      <c r="D2979" s="21" t="s">
        <v>153</v>
      </c>
      <c r="E2979" s="21">
        <v>0</v>
      </c>
      <c r="F2979" s="21">
        <v>0</v>
      </c>
      <c r="G2979" s="21">
        <v>0</v>
      </c>
      <c r="H2979" s="21">
        <v>0</v>
      </c>
    </row>
    <row r="2980" spans="1:8" x14ac:dyDescent="0.35">
      <c r="A2980" s="20" t="str">
        <f t="shared" si="30"/>
        <v>DISTRIBUCION VOLUMEN X CRITERIO (kg ó litros)Atun Fresco Ing.DE 25 A 34 AÑOS</v>
      </c>
      <c r="B2980" s="20">
        <v>0</v>
      </c>
      <c r="C2980" s="20">
        <v>0</v>
      </c>
      <c r="D2980" s="21" t="s">
        <v>154</v>
      </c>
      <c r="E2980" s="21">
        <v>7.9281522360619858</v>
      </c>
      <c r="F2980" s="21">
        <v>11.055909450561694</v>
      </c>
      <c r="G2980" s="21">
        <v>12.554767429531122</v>
      </c>
      <c r="H2980" s="21">
        <v>10.442926522010387</v>
      </c>
    </row>
    <row r="2981" spans="1:8" x14ac:dyDescent="0.35">
      <c r="A2981" s="20" t="str">
        <f t="shared" si="30"/>
        <v>DISTRIBUCION VOLUMEN X CRITERIO (kg ó litros)Atun Fresco Ing.DE 35 A 49 AÑOS</v>
      </c>
      <c r="B2981" s="20">
        <v>0</v>
      </c>
      <c r="C2981" s="20">
        <v>0</v>
      </c>
      <c r="D2981" s="21" t="s">
        <v>155</v>
      </c>
      <c r="E2981" s="21">
        <v>23.60112572373567</v>
      </c>
      <c r="F2981" s="21">
        <v>28.195046693688248</v>
      </c>
      <c r="G2981" s="21">
        <v>30.083892103381991</v>
      </c>
      <c r="H2981" s="21">
        <v>26.363003721520755</v>
      </c>
    </row>
    <row r="2982" spans="1:8" x14ac:dyDescent="0.35">
      <c r="A2982" s="20" t="str">
        <f t="shared" si="30"/>
        <v>DISTRIBUCION VOLUMEN X CRITERIO (kg ó litros)Atun Fresco Ing.DE 50 A 59 AÑOS</v>
      </c>
      <c r="B2982" s="20">
        <v>0</v>
      </c>
      <c r="C2982" s="20">
        <v>0</v>
      </c>
      <c r="D2982" s="21" t="s">
        <v>156</v>
      </c>
      <c r="E2982" s="21">
        <v>28.707591122814875</v>
      </c>
      <c r="F2982" s="21">
        <v>34.36213682460194</v>
      </c>
      <c r="G2982" s="21">
        <v>24.989530506340753</v>
      </c>
      <c r="H2982" s="21">
        <v>26.159579654653992</v>
      </c>
    </row>
    <row r="2983" spans="1:8" x14ac:dyDescent="0.35">
      <c r="A2983" s="20" t="str">
        <f t="shared" si="30"/>
        <v>DISTRIBUCION VOLUMEN X CRITERIO (kg ó litros)Atun Fresco Ing.DE 60 A 75 AÑOS</v>
      </c>
      <c r="B2983" s="20">
        <v>0</v>
      </c>
      <c r="C2983" s="20">
        <v>0</v>
      </c>
      <c r="D2983" s="21" t="s">
        <v>157</v>
      </c>
      <c r="E2983" s="21">
        <v>37.121941634548975</v>
      </c>
      <c r="F2983" s="21">
        <v>22.433948217910256</v>
      </c>
      <c r="G2983" s="21">
        <v>29.893084087963821</v>
      </c>
      <c r="H2983" s="21">
        <v>34.897822933190653</v>
      </c>
    </row>
    <row r="2984" spans="1:8" x14ac:dyDescent="0.35">
      <c r="A2984" s="20" t="str">
        <f t="shared" si="30"/>
        <v>DISTRIBUCION VOLUMEN X CRITERIO (kg ó litros)Atun Fresco Ing.ALTA Y MEDIA ALTA</v>
      </c>
      <c r="B2984" s="20">
        <v>0</v>
      </c>
      <c r="C2984" s="20">
        <v>0</v>
      </c>
      <c r="D2984" s="21" t="s">
        <v>158</v>
      </c>
      <c r="E2984" s="21">
        <v>33.999949227662718</v>
      </c>
      <c r="F2984" s="21">
        <v>33.431955407644551</v>
      </c>
      <c r="G2984" s="21">
        <v>30.982964215117846</v>
      </c>
      <c r="H2984" s="21">
        <v>39.006174404706186</v>
      </c>
    </row>
    <row r="2985" spans="1:8" x14ac:dyDescent="0.35">
      <c r="A2985" s="20" t="str">
        <f t="shared" si="30"/>
        <v>DISTRIBUCION VOLUMEN X CRITERIO (kg ó litros)Atun Fresco Ing.MEDIA</v>
      </c>
      <c r="B2985" s="20">
        <v>0</v>
      </c>
      <c r="C2985" s="20">
        <v>0</v>
      </c>
      <c r="D2985" s="21" t="s">
        <v>159</v>
      </c>
      <c r="E2985" s="21">
        <v>32.627382740024693</v>
      </c>
      <c r="F2985" s="21">
        <v>36.941476261463855</v>
      </c>
      <c r="G2985" s="21">
        <v>42.852422083918576</v>
      </c>
      <c r="H2985" s="21">
        <v>31.057410982139437</v>
      </c>
    </row>
    <row r="2986" spans="1:8" x14ac:dyDescent="0.35">
      <c r="A2986" s="20" t="str">
        <f t="shared" si="30"/>
        <v>DISTRIBUCION VOLUMEN X CRITERIO (kg ó litros)Atun Fresco Ing.MEDIA BAJA</v>
      </c>
      <c r="B2986" s="20">
        <v>0</v>
      </c>
      <c r="C2986" s="20">
        <v>0</v>
      </c>
      <c r="D2986" s="21" t="s">
        <v>160</v>
      </c>
      <c r="E2986" s="21">
        <v>21.723380968283145</v>
      </c>
      <c r="F2986" s="21">
        <v>18.911956316529359</v>
      </c>
      <c r="G2986" s="21">
        <v>17.261231672696496</v>
      </c>
      <c r="H2986" s="21">
        <v>19.071705509437368</v>
      </c>
    </row>
    <row r="2987" spans="1:8" x14ac:dyDescent="0.35">
      <c r="A2987" s="20" t="str">
        <f t="shared" si="30"/>
        <v>DISTRIBUCION VOLUMEN X CRITERIO (kg ó litros)Atun Fresco Ing.BAJA</v>
      </c>
      <c r="B2987" s="20">
        <v>0</v>
      </c>
      <c r="C2987" s="20">
        <v>0</v>
      </c>
      <c r="D2987" s="21" t="s">
        <v>161</v>
      </c>
      <c r="E2987" s="21">
        <v>0</v>
      </c>
      <c r="F2987" s="21">
        <v>0</v>
      </c>
      <c r="G2987" s="21">
        <v>0</v>
      </c>
      <c r="H2987" s="21">
        <v>0</v>
      </c>
    </row>
    <row r="2988" spans="1:8" x14ac:dyDescent="0.35">
      <c r="A2988" s="20" t="str">
        <f t="shared" si="30"/>
        <v>DISTRIBUCION VOLUMEN X CRITERIO (kg ó litros)Atun Fresco Ing.HOMBRE</v>
      </c>
      <c r="B2988" s="20">
        <v>0</v>
      </c>
      <c r="C2988" s="20">
        <v>0</v>
      </c>
      <c r="D2988" s="21" t="s">
        <v>162</v>
      </c>
      <c r="E2988" s="21">
        <v>56.544111004980188</v>
      </c>
      <c r="F2988" s="21">
        <v>51.492012617868888</v>
      </c>
      <c r="G2988" s="21">
        <v>46.900841535586359</v>
      </c>
      <c r="H2988" s="21">
        <v>58.160659718505499</v>
      </c>
    </row>
    <row r="2989" spans="1:8" x14ac:dyDescent="0.35">
      <c r="A2989" s="20" t="str">
        <f t="shared" si="30"/>
        <v>DISTRIBUCION VOLUMEN X CRITERIO (kg ó litros)Atun Fresco Ing.MUJER</v>
      </c>
      <c r="B2989" s="20">
        <v>0</v>
      </c>
      <c r="C2989" s="20">
        <v>0</v>
      </c>
      <c r="D2989" s="21" t="s">
        <v>163</v>
      </c>
      <c r="E2989" s="21">
        <v>43.455890954798079</v>
      </c>
      <c r="F2989" s="21">
        <v>48.507997089135934</v>
      </c>
      <c r="G2989" s="21">
        <v>53.099156168068895</v>
      </c>
      <c r="H2989" s="21">
        <v>41.839347934481182</v>
      </c>
    </row>
    <row r="2990" spans="1:8" x14ac:dyDescent="0.35">
      <c r="A2990" s="20" t="str">
        <f>$B$2265&amp;$C$2990&amp;D2990</f>
        <v>DISTRIBUCION VOLUMEN X CRITERIO (kg ó litros)Resto pescados Ing.T.ESPAÑA</v>
      </c>
      <c r="B2990" s="20">
        <v>0</v>
      </c>
      <c r="C2990" s="20" t="s">
        <v>71</v>
      </c>
      <c r="D2990" s="21" t="s">
        <v>135</v>
      </c>
      <c r="E2990" s="21">
        <v>100</v>
      </c>
      <c r="F2990" s="21">
        <v>100</v>
      </c>
      <c r="G2990" s="21">
        <v>100</v>
      </c>
      <c r="H2990" s="21">
        <v>100</v>
      </c>
    </row>
    <row r="2991" spans="1:8" x14ac:dyDescent="0.35">
      <c r="A2991" s="20" t="str">
        <f t="shared" ref="A2991:A3018" si="31">$B$2265&amp;$C$2990&amp;D2991</f>
        <v>DISTRIBUCION VOLUMEN X CRITERIO (kg ó litros)Resto pescados Ing.BCN AM</v>
      </c>
      <c r="B2991" s="20">
        <v>0</v>
      </c>
      <c r="C2991" s="20">
        <v>0</v>
      </c>
      <c r="D2991" s="21" t="s">
        <v>136</v>
      </c>
      <c r="E2991" s="21">
        <v>9.536071975644294</v>
      </c>
      <c r="F2991" s="21">
        <v>12.470020798728072</v>
      </c>
      <c r="G2991" s="21">
        <v>9.1124384026393397</v>
      </c>
      <c r="H2991" s="21">
        <v>10.141056060471334</v>
      </c>
    </row>
    <row r="2992" spans="1:8" x14ac:dyDescent="0.35">
      <c r="A2992" s="20" t="str">
        <f t="shared" si="31"/>
        <v>DISTRIBUCION VOLUMEN X CRITERIO (kg ó litros)Resto pescados Ing.REST.CAT ARAGON</v>
      </c>
      <c r="B2992" s="20">
        <v>0</v>
      </c>
      <c r="C2992" s="20">
        <v>0</v>
      </c>
      <c r="D2992" s="21" t="s">
        <v>137</v>
      </c>
      <c r="E2992" s="21">
        <v>22.955729281831772</v>
      </c>
      <c r="F2992" s="21">
        <v>10.375343712783341</v>
      </c>
      <c r="G2992" s="21">
        <v>8.9439207831856784</v>
      </c>
      <c r="H2992" s="21">
        <v>10.695488591456408</v>
      </c>
    </row>
    <row r="2993" spans="1:8" x14ac:dyDescent="0.35">
      <c r="A2993" s="20" t="str">
        <f t="shared" si="31"/>
        <v>DISTRIBUCION VOLUMEN X CRITERIO (kg ó litros)Resto pescados Ing.LEVANTE</v>
      </c>
      <c r="B2993" s="20">
        <v>0</v>
      </c>
      <c r="C2993" s="20">
        <v>0</v>
      </c>
      <c r="D2993" s="21" t="s">
        <v>138</v>
      </c>
      <c r="E2993" s="21">
        <v>18.340598910759969</v>
      </c>
      <c r="F2993" s="21">
        <v>18.610109364751118</v>
      </c>
      <c r="G2993" s="21">
        <v>18.401598252058644</v>
      </c>
      <c r="H2993" s="21">
        <v>14.986616144121289</v>
      </c>
    </row>
    <row r="2994" spans="1:8" x14ac:dyDescent="0.35">
      <c r="A2994" s="20" t="str">
        <f t="shared" si="31"/>
        <v>DISTRIBUCION VOLUMEN X CRITERIO (kg ó litros)Resto pescados Ing.ANDALUCIA</v>
      </c>
      <c r="B2994" s="20">
        <v>0</v>
      </c>
      <c r="C2994" s="20">
        <v>0</v>
      </c>
      <c r="D2994" s="21" t="s">
        <v>139</v>
      </c>
      <c r="E2994" s="21">
        <v>17.154266883453349</v>
      </c>
      <c r="F2994" s="21">
        <v>19.838065874789482</v>
      </c>
      <c r="G2994" s="21">
        <v>23.46220106783408</v>
      </c>
      <c r="H2994" s="21">
        <v>22.264705974654742</v>
      </c>
    </row>
    <row r="2995" spans="1:8" x14ac:dyDescent="0.35">
      <c r="A2995" s="20" t="str">
        <f t="shared" si="31"/>
        <v>DISTRIBUCION VOLUMEN X CRITERIO (kg ó litros)Resto pescados Ing.MDD AM</v>
      </c>
      <c r="B2995" s="20">
        <v>0</v>
      </c>
      <c r="C2995" s="20">
        <v>0</v>
      </c>
      <c r="D2995" s="21" t="s">
        <v>140</v>
      </c>
      <c r="E2995" s="21">
        <v>13.882213715209277</v>
      </c>
      <c r="F2995" s="21">
        <v>14.462868472800942</v>
      </c>
      <c r="G2995" s="21">
        <v>18.33476388626136</v>
      </c>
      <c r="H2995" s="21">
        <v>17.838140281756409</v>
      </c>
    </row>
    <row r="2996" spans="1:8" x14ac:dyDescent="0.35">
      <c r="A2996" s="20" t="str">
        <f t="shared" si="31"/>
        <v>DISTRIBUCION VOLUMEN X CRITERIO (kg ó litros)Resto pescados Ing.RTO CENTRO</v>
      </c>
      <c r="B2996" s="20">
        <v>0</v>
      </c>
      <c r="C2996" s="20">
        <v>0</v>
      </c>
      <c r="D2996" s="21" t="s">
        <v>141</v>
      </c>
      <c r="E2996" s="21">
        <v>5.4261522335330827</v>
      </c>
      <c r="F2996" s="21">
        <v>6.6211114633913146</v>
      </c>
      <c r="G2996" s="21">
        <v>6.843555125824083</v>
      </c>
      <c r="H2996" s="21">
        <v>6.7159433666269237</v>
      </c>
    </row>
    <row r="2997" spans="1:8" x14ac:dyDescent="0.35">
      <c r="A2997" s="20" t="str">
        <f t="shared" si="31"/>
        <v>DISTRIBUCION VOLUMEN X CRITERIO (kg ó litros)Resto pescados Ing.NORTE-CENTRO</v>
      </c>
      <c r="B2997" s="20">
        <v>0</v>
      </c>
      <c r="C2997" s="20">
        <v>0</v>
      </c>
      <c r="D2997" s="21" t="s">
        <v>142</v>
      </c>
      <c r="E2997" s="21">
        <v>6.0792918244297107</v>
      </c>
      <c r="F2997" s="21">
        <v>9.5478617188902195</v>
      </c>
      <c r="G2997" s="21">
        <v>7.7619096033911426</v>
      </c>
      <c r="H2997" s="21">
        <v>10.733990068778724</v>
      </c>
    </row>
    <row r="2998" spans="1:8" x14ac:dyDescent="0.35">
      <c r="A2998" s="20" t="str">
        <f t="shared" si="31"/>
        <v>DISTRIBUCION VOLUMEN X CRITERIO (kg ó litros)Resto pescados Ing.NOROESTE</v>
      </c>
      <c r="B2998" s="20">
        <v>0</v>
      </c>
      <c r="C2998" s="20">
        <v>0</v>
      </c>
      <c r="D2998" s="21" t="s">
        <v>143</v>
      </c>
      <c r="E2998" s="21">
        <v>6.6256790316422913</v>
      </c>
      <c r="F2998" s="21">
        <v>8.0746181710471507</v>
      </c>
      <c r="G2998" s="21">
        <v>7.1396212182384708</v>
      </c>
      <c r="H2998" s="21">
        <v>6.624062547255881</v>
      </c>
    </row>
    <row r="2999" spans="1:8" x14ac:dyDescent="0.35">
      <c r="A2999" s="20" t="str">
        <f t="shared" si="31"/>
        <v>DISTRIBUCION VOLUMEN X CRITERIO (kg ó litros)Resto pescados Ing.&lt;2MIL</v>
      </c>
      <c r="B2999" s="20">
        <v>0</v>
      </c>
      <c r="C2999" s="20">
        <v>0</v>
      </c>
      <c r="D2999" s="21" t="s">
        <v>144</v>
      </c>
      <c r="E2999" s="21">
        <v>2.6316581969100277</v>
      </c>
      <c r="F2999" s="21">
        <v>4.2881436044561214</v>
      </c>
      <c r="G2999" s="21">
        <v>4.128750464455865</v>
      </c>
      <c r="H2999" s="21">
        <v>2.9867389778831512</v>
      </c>
    </row>
    <row r="3000" spans="1:8" x14ac:dyDescent="0.35">
      <c r="A3000" s="20" t="str">
        <f t="shared" si="31"/>
        <v>DISTRIBUCION VOLUMEN X CRITERIO (kg ó litros)Resto pescados Ing.2-5MIL</v>
      </c>
      <c r="B3000" s="20">
        <v>0</v>
      </c>
      <c r="C3000" s="20">
        <v>0</v>
      </c>
      <c r="D3000" s="21" t="s">
        <v>145</v>
      </c>
      <c r="E3000" s="21">
        <v>14.769448967376448</v>
      </c>
      <c r="F3000" s="21">
        <v>4.0078028542694559</v>
      </c>
      <c r="G3000" s="21">
        <v>2.6616237556590687</v>
      </c>
      <c r="H3000" s="21">
        <v>6.169684756489775</v>
      </c>
    </row>
    <row r="3001" spans="1:8" x14ac:dyDescent="0.35">
      <c r="A3001" s="20" t="str">
        <f t="shared" si="31"/>
        <v>DISTRIBUCION VOLUMEN X CRITERIO (kg ó litros)Resto pescados Ing.5-10MIL</v>
      </c>
      <c r="B3001" s="20">
        <v>0</v>
      </c>
      <c r="C3001" s="20">
        <v>0</v>
      </c>
      <c r="D3001" s="21" t="s">
        <v>146</v>
      </c>
      <c r="E3001" s="21">
        <v>6.691398657168528</v>
      </c>
      <c r="F3001" s="21">
        <v>6.2152344541489368</v>
      </c>
      <c r="G3001" s="21">
        <v>3.9551232989621474</v>
      </c>
      <c r="H3001" s="21">
        <v>7.9708204264238862</v>
      </c>
    </row>
    <row r="3002" spans="1:8" x14ac:dyDescent="0.35">
      <c r="A3002" s="20" t="str">
        <f t="shared" si="31"/>
        <v>DISTRIBUCION VOLUMEN X CRITERIO (kg ó litros)Resto pescados Ing.10-30MIL</v>
      </c>
      <c r="B3002" s="20">
        <v>0</v>
      </c>
      <c r="C3002" s="20">
        <v>0</v>
      </c>
      <c r="D3002" s="21" t="s">
        <v>147</v>
      </c>
      <c r="E3002" s="21">
        <v>20.19139611983643</v>
      </c>
      <c r="F3002" s="21">
        <v>19.190525748100885</v>
      </c>
      <c r="G3002" s="21">
        <v>17.361239174371924</v>
      </c>
      <c r="H3002" s="21">
        <v>15.563848023640633</v>
      </c>
    </row>
    <row r="3003" spans="1:8" x14ac:dyDescent="0.35">
      <c r="A3003" s="20" t="str">
        <f t="shared" si="31"/>
        <v>DISTRIBUCION VOLUMEN X CRITERIO (kg ó litros)Resto pescados Ing.30-100MIL</v>
      </c>
      <c r="B3003" s="20">
        <v>0</v>
      </c>
      <c r="C3003" s="20">
        <v>0</v>
      </c>
      <c r="D3003" s="21" t="s">
        <v>148</v>
      </c>
      <c r="E3003" s="21">
        <v>18.058538786618026</v>
      </c>
      <c r="F3003" s="21">
        <v>20.628401216294385</v>
      </c>
      <c r="G3003" s="21">
        <v>20.377342443839304</v>
      </c>
      <c r="H3003" s="21">
        <v>21.634999974970565</v>
      </c>
    </row>
    <row r="3004" spans="1:8" x14ac:dyDescent="0.35">
      <c r="A3004" s="20" t="str">
        <f t="shared" si="31"/>
        <v>DISTRIBUCION VOLUMEN X CRITERIO (kg ó litros)Resto pescados Ing.100-200MIL</v>
      </c>
      <c r="B3004" s="20">
        <v>0</v>
      </c>
      <c r="C3004" s="20">
        <v>0</v>
      </c>
      <c r="D3004" s="21" t="s">
        <v>149</v>
      </c>
      <c r="E3004" s="21">
        <v>8.8708145779106804</v>
      </c>
      <c r="F3004" s="21">
        <v>11.630210271641765</v>
      </c>
      <c r="G3004" s="21">
        <v>11.518249621943195</v>
      </c>
      <c r="H3004" s="21">
        <v>11.125122920937205</v>
      </c>
    </row>
    <row r="3005" spans="1:8" x14ac:dyDescent="0.35">
      <c r="A3005" s="20" t="str">
        <f t="shared" si="31"/>
        <v>DISTRIBUCION VOLUMEN X CRITERIO (kg ó litros)Resto pescados Ing.200-500MIL</v>
      </c>
      <c r="B3005" s="20">
        <v>0</v>
      </c>
      <c r="C3005" s="20">
        <v>0</v>
      </c>
      <c r="D3005" s="21" t="s">
        <v>150</v>
      </c>
      <c r="E3005" s="21">
        <v>11.112011531349458</v>
      </c>
      <c r="F3005" s="21">
        <v>13.612532829964779</v>
      </c>
      <c r="G3005" s="21">
        <v>16.92099467936972</v>
      </c>
      <c r="H3005" s="21">
        <v>13.662996700009197</v>
      </c>
    </row>
    <row r="3006" spans="1:8" x14ac:dyDescent="0.35">
      <c r="A3006" s="20" t="str">
        <f t="shared" si="31"/>
        <v>DISTRIBUCION VOLUMEN X CRITERIO (kg ó litros)Resto pescados Ing.&gt;500MIL</v>
      </c>
      <c r="B3006" s="20">
        <v>0</v>
      </c>
      <c r="C3006" s="20">
        <v>0</v>
      </c>
      <c r="D3006" s="21" t="s">
        <v>151</v>
      </c>
      <c r="E3006" s="21">
        <v>17.674732293823805</v>
      </c>
      <c r="F3006" s="21">
        <v>20.427147747512233</v>
      </c>
      <c r="G3006" s="21">
        <v>23.07668553156725</v>
      </c>
      <c r="H3006" s="21">
        <v>20.885791548644168</v>
      </c>
    </row>
    <row r="3007" spans="1:8" x14ac:dyDescent="0.35">
      <c r="A3007" s="20" t="str">
        <f t="shared" si="31"/>
        <v>DISTRIBUCION VOLUMEN X CRITERIO (kg ó litros)Resto pescados Ing.DE 15 A 19 AÑOS</v>
      </c>
      <c r="B3007" s="20">
        <v>0</v>
      </c>
      <c r="C3007" s="20">
        <v>0</v>
      </c>
      <c r="D3007" s="21" t="s">
        <v>152</v>
      </c>
      <c r="E3007" s="21">
        <v>0</v>
      </c>
      <c r="F3007" s="21">
        <v>0</v>
      </c>
      <c r="G3007" s="21">
        <v>0</v>
      </c>
      <c r="H3007" s="21">
        <v>0</v>
      </c>
    </row>
    <row r="3008" spans="1:8" x14ac:dyDescent="0.35">
      <c r="A3008" s="20" t="str">
        <f t="shared" si="31"/>
        <v>DISTRIBUCION VOLUMEN X CRITERIO (kg ó litros)Resto pescados Ing.DE 20 A 24 AÑOS</v>
      </c>
      <c r="B3008" s="20">
        <v>0</v>
      </c>
      <c r="C3008" s="20">
        <v>0</v>
      </c>
      <c r="D3008" s="21" t="s">
        <v>153</v>
      </c>
      <c r="E3008" s="21">
        <v>2.0077077846475113</v>
      </c>
      <c r="F3008" s="21">
        <v>1.7973613424987516</v>
      </c>
      <c r="G3008" s="21">
        <v>2.5604238275487199</v>
      </c>
      <c r="H3008" s="21">
        <v>1.6415236395991084</v>
      </c>
    </row>
    <row r="3009" spans="1:8" x14ac:dyDescent="0.35">
      <c r="A3009" s="20" t="str">
        <f t="shared" si="31"/>
        <v>DISTRIBUCION VOLUMEN X CRITERIO (kg ó litros)Resto pescados Ing.DE 25 A 34 AÑOS</v>
      </c>
      <c r="B3009" s="20">
        <v>0</v>
      </c>
      <c r="C3009" s="20">
        <v>0</v>
      </c>
      <c r="D3009" s="21" t="s">
        <v>154</v>
      </c>
      <c r="E3009" s="21">
        <v>6.1177091170137068</v>
      </c>
      <c r="F3009" s="21">
        <v>5.8384146742406333</v>
      </c>
      <c r="G3009" s="21">
        <v>7.0176061707222503</v>
      </c>
      <c r="H3009" s="21">
        <v>7.2930278240519799</v>
      </c>
    </row>
    <row r="3010" spans="1:8" x14ac:dyDescent="0.35">
      <c r="A3010" s="20" t="str">
        <f t="shared" si="31"/>
        <v>DISTRIBUCION VOLUMEN X CRITERIO (kg ó litros)Resto pescados Ing.DE 35 A 49 AÑOS</v>
      </c>
      <c r="B3010" s="20">
        <v>0</v>
      </c>
      <c r="C3010" s="20">
        <v>0</v>
      </c>
      <c r="D3010" s="21" t="s">
        <v>155</v>
      </c>
      <c r="E3010" s="21">
        <v>20.318559870520346</v>
      </c>
      <c r="F3010" s="21">
        <v>22.247582090553415</v>
      </c>
      <c r="G3010" s="21">
        <v>20.086674342354605</v>
      </c>
      <c r="H3010" s="21">
        <v>20.186396529376797</v>
      </c>
    </row>
    <row r="3011" spans="1:8" x14ac:dyDescent="0.35">
      <c r="A3011" s="20" t="str">
        <f t="shared" si="31"/>
        <v>DISTRIBUCION VOLUMEN X CRITERIO (kg ó litros)Resto pescados Ing.DE 50 A 59 AÑOS</v>
      </c>
      <c r="B3011" s="20">
        <v>0</v>
      </c>
      <c r="C3011" s="20">
        <v>0</v>
      </c>
      <c r="D3011" s="21" t="s">
        <v>156</v>
      </c>
      <c r="E3011" s="21">
        <v>24.633118337251844</v>
      </c>
      <c r="F3011" s="21">
        <v>27.572681559172612</v>
      </c>
      <c r="G3011" s="21">
        <v>28.712497239821477</v>
      </c>
      <c r="H3011" s="21">
        <v>28.517099041924158</v>
      </c>
    </row>
    <row r="3012" spans="1:8" x14ac:dyDescent="0.35">
      <c r="A3012" s="20" t="str">
        <f t="shared" si="31"/>
        <v>DISTRIBUCION VOLUMEN X CRITERIO (kg ó litros)Resto pescados Ing.DE 60 A 75 AÑOS</v>
      </c>
      <c r="B3012" s="20">
        <v>0</v>
      </c>
      <c r="C3012" s="20">
        <v>0</v>
      </c>
      <c r="D3012" s="21" t="s">
        <v>157</v>
      </c>
      <c r="E3012" s="21">
        <v>45.814087332999208</v>
      </c>
      <c r="F3012" s="21">
        <v>41.949355955230338</v>
      </c>
      <c r="G3012" s="21">
        <v>40.762047456574663</v>
      </c>
      <c r="H3012" s="21">
        <v>41.857665682347879</v>
      </c>
    </row>
    <row r="3013" spans="1:8" x14ac:dyDescent="0.35">
      <c r="A3013" s="20" t="str">
        <f t="shared" si="31"/>
        <v>DISTRIBUCION VOLUMEN X CRITERIO (kg ó litros)Resto pescados Ing.ALTA Y MEDIA ALTA</v>
      </c>
      <c r="B3013" s="20">
        <v>0</v>
      </c>
      <c r="C3013" s="20">
        <v>0</v>
      </c>
      <c r="D3013" s="21" t="s">
        <v>158</v>
      </c>
      <c r="E3013" s="21">
        <v>30.692850038182094</v>
      </c>
      <c r="F3013" s="21">
        <v>34.272953283709299</v>
      </c>
      <c r="G3013" s="21">
        <v>30.376696904398454</v>
      </c>
      <c r="H3013" s="21">
        <v>37.419614480415362</v>
      </c>
    </row>
    <row r="3014" spans="1:8" x14ac:dyDescent="0.35">
      <c r="A3014" s="20" t="str">
        <f t="shared" si="31"/>
        <v>DISTRIBUCION VOLUMEN X CRITERIO (kg ó litros)Resto pescados Ing.MEDIA</v>
      </c>
      <c r="B3014" s="20">
        <v>0</v>
      </c>
      <c r="C3014" s="20">
        <v>0</v>
      </c>
      <c r="D3014" s="21" t="s">
        <v>159</v>
      </c>
      <c r="E3014" s="21">
        <v>29.612083940700867</v>
      </c>
      <c r="F3014" s="21">
        <v>30.738077560575967</v>
      </c>
      <c r="G3014" s="21">
        <v>34.498799904692305</v>
      </c>
      <c r="H3014" s="21">
        <v>30.747606454716937</v>
      </c>
    </row>
    <row r="3015" spans="1:8" x14ac:dyDescent="0.35">
      <c r="A3015" s="20" t="str">
        <f t="shared" si="31"/>
        <v>DISTRIBUCION VOLUMEN X CRITERIO (kg ó litros)Resto pescados Ing.MEDIA BAJA</v>
      </c>
      <c r="B3015" s="20">
        <v>0</v>
      </c>
      <c r="C3015" s="20">
        <v>0</v>
      </c>
      <c r="D3015" s="21" t="s">
        <v>160</v>
      </c>
      <c r="E3015" s="21">
        <v>16.925811838897044</v>
      </c>
      <c r="F3015" s="21">
        <v>21.667369771856208</v>
      </c>
      <c r="G3015" s="21">
        <v>19.674467248051222</v>
      </c>
      <c r="H3015" s="21">
        <v>18.890287597976894</v>
      </c>
    </row>
    <row r="3016" spans="1:8" x14ac:dyDescent="0.35">
      <c r="A3016" s="20" t="str">
        <f t="shared" si="31"/>
        <v>DISTRIBUCION VOLUMEN X CRITERIO (kg ó litros)Resto pescados Ing.BAJA</v>
      </c>
      <c r="B3016" s="20">
        <v>0</v>
      </c>
      <c r="C3016" s="20">
        <v>0</v>
      </c>
      <c r="D3016" s="21" t="s">
        <v>161</v>
      </c>
      <c r="E3016" s="21">
        <v>22.769257746426995</v>
      </c>
      <c r="F3016" s="21">
        <v>13.321598578002808</v>
      </c>
      <c r="G3016" s="21">
        <v>15.450045272021942</v>
      </c>
      <c r="H3016" s="21">
        <v>12.942492986500117</v>
      </c>
    </row>
    <row r="3017" spans="1:8" x14ac:dyDescent="0.35">
      <c r="A3017" s="20" t="str">
        <f t="shared" si="31"/>
        <v>DISTRIBUCION VOLUMEN X CRITERIO (kg ó litros)Resto pescados Ing.HOMBRE</v>
      </c>
      <c r="B3017" s="20">
        <v>0</v>
      </c>
      <c r="C3017" s="20">
        <v>0</v>
      </c>
      <c r="D3017" s="21" t="s">
        <v>162</v>
      </c>
      <c r="E3017" s="21">
        <v>60.691338203109716</v>
      </c>
      <c r="F3017" s="21">
        <v>54.534837492290201</v>
      </c>
      <c r="G3017" s="21">
        <v>54.493755097878413</v>
      </c>
      <c r="H3017" s="21">
        <v>55.141058504064858</v>
      </c>
    </row>
    <row r="3018" spans="1:8" x14ac:dyDescent="0.35">
      <c r="A3018" s="20" t="str">
        <f t="shared" si="31"/>
        <v>DISTRIBUCION VOLUMEN X CRITERIO (kg ó litros)Resto pescados Ing.MUJER</v>
      </c>
      <c r="B3018" s="20">
        <v>0</v>
      </c>
      <c r="C3018" s="20">
        <v>0</v>
      </c>
      <c r="D3018" s="21" t="s">
        <v>163</v>
      </c>
      <c r="E3018" s="21">
        <v>39.308665887154909</v>
      </c>
      <c r="F3018" s="21">
        <v>45.465164207620163</v>
      </c>
      <c r="G3018" s="21">
        <v>45.506248289439078</v>
      </c>
      <c r="H3018" s="21">
        <v>44.858951264012155</v>
      </c>
    </row>
    <row r="3019" spans="1:8" x14ac:dyDescent="0.35">
      <c r="A3019" s="20" t="str">
        <f>$B$2265&amp;$C$3019&amp;D3019</f>
        <v>DISTRIBUCION VOLUMEN X CRITERIO (kg ó litros)Mariscos Ing.T.ESPAÑA</v>
      </c>
      <c r="B3019" s="20">
        <v>0</v>
      </c>
      <c r="C3019" s="20" t="s">
        <v>72</v>
      </c>
      <c r="D3019" s="21" t="s">
        <v>135</v>
      </c>
      <c r="E3019" s="21">
        <v>100</v>
      </c>
      <c r="F3019" s="21">
        <v>100</v>
      </c>
      <c r="G3019" s="21">
        <v>100</v>
      </c>
      <c r="H3019" s="21">
        <v>100</v>
      </c>
    </row>
    <row r="3020" spans="1:8" x14ac:dyDescent="0.35">
      <c r="A3020" s="20" t="str">
        <f t="shared" ref="A3020:A3047" si="32">$B$2265&amp;$C$3019&amp;D3020</f>
        <v>DISTRIBUCION VOLUMEN X CRITERIO (kg ó litros)Mariscos Ing.BCN AM</v>
      </c>
      <c r="B3020" s="20">
        <v>0</v>
      </c>
      <c r="C3020" s="20">
        <v>0</v>
      </c>
      <c r="D3020" s="21" t="s">
        <v>136</v>
      </c>
      <c r="E3020" s="21">
        <v>13.650653632689618</v>
      </c>
      <c r="F3020" s="21">
        <v>13.761216403949184</v>
      </c>
      <c r="G3020" s="21">
        <v>11.470446140161252</v>
      </c>
      <c r="H3020" s="21">
        <v>12.479823116247712</v>
      </c>
    </row>
    <row r="3021" spans="1:8" x14ac:dyDescent="0.35">
      <c r="A3021" s="20" t="str">
        <f t="shared" si="32"/>
        <v>DISTRIBUCION VOLUMEN X CRITERIO (kg ó litros)Mariscos Ing.REST.CAT ARAGON</v>
      </c>
      <c r="B3021" s="20">
        <v>0</v>
      </c>
      <c r="C3021" s="20">
        <v>0</v>
      </c>
      <c r="D3021" s="21" t="s">
        <v>137</v>
      </c>
      <c r="E3021" s="21">
        <v>21.732568003711037</v>
      </c>
      <c r="F3021" s="21">
        <v>15.524072490793911</v>
      </c>
      <c r="G3021" s="21">
        <v>15.043609322942201</v>
      </c>
      <c r="H3021" s="21">
        <v>16.561497392311459</v>
      </c>
    </row>
    <row r="3022" spans="1:8" x14ac:dyDescent="0.35">
      <c r="A3022" s="20" t="str">
        <f t="shared" si="32"/>
        <v>DISTRIBUCION VOLUMEN X CRITERIO (kg ó litros)Mariscos Ing.LEVANTE</v>
      </c>
      <c r="B3022" s="20">
        <v>0</v>
      </c>
      <c r="C3022" s="20">
        <v>0</v>
      </c>
      <c r="D3022" s="21" t="s">
        <v>138</v>
      </c>
      <c r="E3022" s="21">
        <v>18.84929376000451</v>
      </c>
      <c r="F3022" s="21">
        <v>19.014082236040959</v>
      </c>
      <c r="G3022" s="21">
        <v>20.189816660264615</v>
      </c>
      <c r="H3022" s="21">
        <v>17.011458635878768</v>
      </c>
    </row>
    <row r="3023" spans="1:8" x14ac:dyDescent="0.35">
      <c r="A3023" s="20" t="str">
        <f t="shared" si="32"/>
        <v>DISTRIBUCION VOLUMEN X CRITERIO (kg ó litros)Mariscos Ing.ANDALUCIA</v>
      </c>
      <c r="B3023" s="20">
        <v>0</v>
      </c>
      <c r="C3023" s="20">
        <v>0</v>
      </c>
      <c r="D3023" s="21" t="s">
        <v>139</v>
      </c>
      <c r="E3023" s="21">
        <v>16.302919826474131</v>
      </c>
      <c r="F3023" s="21">
        <v>19.047593283123419</v>
      </c>
      <c r="G3023" s="21">
        <v>21.534720863338908</v>
      </c>
      <c r="H3023" s="21">
        <v>17.86972110698597</v>
      </c>
    </row>
    <row r="3024" spans="1:8" x14ac:dyDescent="0.35">
      <c r="A3024" s="20" t="str">
        <f t="shared" si="32"/>
        <v>DISTRIBUCION VOLUMEN X CRITERIO (kg ó litros)Mariscos Ing.MDD AM</v>
      </c>
      <c r="B3024" s="20">
        <v>0</v>
      </c>
      <c r="C3024" s="20">
        <v>0</v>
      </c>
      <c r="D3024" s="21" t="s">
        <v>140</v>
      </c>
      <c r="E3024" s="21">
        <v>11.601968272768195</v>
      </c>
      <c r="F3024" s="21">
        <v>13.657989620352733</v>
      </c>
      <c r="G3024" s="21">
        <v>15.105236316424286</v>
      </c>
      <c r="H3024" s="21">
        <v>16.028639691447232</v>
      </c>
    </row>
    <row r="3025" spans="1:8" x14ac:dyDescent="0.35">
      <c r="A3025" s="20" t="str">
        <f t="shared" si="32"/>
        <v>DISTRIBUCION VOLUMEN X CRITERIO (kg ó litros)Mariscos Ing.RTO CENTRO</v>
      </c>
      <c r="B3025" s="20">
        <v>0</v>
      </c>
      <c r="C3025" s="20">
        <v>0</v>
      </c>
      <c r="D3025" s="21" t="s">
        <v>141</v>
      </c>
      <c r="E3025" s="21">
        <v>6.3830713189050954</v>
      </c>
      <c r="F3025" s="21">
        <v>5.8031775139854656</v>
      </c>
      <c r="G3025" s="21">
        <v>6.2517248441149835</v>
      </c>
      <c r="H3025" s="21">
        <v>6.5331845888919924</v>
      </c>
    </row>
    <row r="3026" spans="1:8" x14ac:dyDescent="0.35">
      <c r="A3026" s="20" t="str">
        <f t="shared" si="32"/>
        <v>DISTRIBUCION VOLUMEN X CRITERIO (kg ó litros)Mariscos Ing.NORTE-CENTRO</v>
      </c>
      <c r="B3026" s="20">
        <v>0</v>
      </c>
      <c r="C3026" s="20">
        <v>0</v>
      </c>
      <c r="D3026" s="21" t="s">
        <v>142</v>
      </c>
      <c r="E3026" s="21">
        <v>5.0586891674870307</v>
      </c>
      <c r="F3026" s="21">
        <v>6.9425791422078786</v>
      </c>
      <c r="G3026" s="21">
        <v>6.6331089473947671</v>
      </c>
      <c r="H3026" s="21">
        <v>8.9017579726360374</v>
      </c>
    </row>
    <row r="3027" spans="1:8" x14ac:dyDescent="0.35">
      <c r="A3027" s="20" t="str">
        <f t="shared" si="32"/>
        <v>DISTRIBUCION VOLUMEN X CRITERIO (kg ó litros)Mariscos Ing.NOROESTE</v>
      </c>
      <c r="B3027" s="20">
        <v>0</v>
      </c>
      <c r="C3027" s="20">
        <v>0</v>
      </c>
      <c r="D3027" s="21" t="s">
        <v>143</v>
      </c>
      <c r="E3027" s="21">
        <v>6.4208361325567207</v>
      </c>
      <c r="F3027" s="21">
        <v>6.2492910552713621</v>
      </c>
      <c r="G3027" s="21">
        <v>3.7713350973080151</v>
      </c>
      <c r="H3027" s="21">
        <v>4.61391896767765</v>
      </c>
    </row>
    <row r="3028" spans="1:8" x14ac:dyDescent="0.35">
      <c r="A3028" s="20" t="str">
        <f t="shared" si="32"/>
        <v>DISTRIBUCION VOLUMEN X CRITERIO (kg ó litros)Mariscos Ing.&lt;2MIL</v>
      </c>
      <c r="B3028" s="20">
        <v>0</v>
      </c>
      <c r="C3028" s="20">
        <v>0</v>
      </c>
      <c r="D3028" s="21" t="s">
        <v>144</v>
      </c>
      <c r="E3028" s="21">
        <v>3.4127313466018383</v>
      </c>
      <c r="F3028" s="21">
        <v>3.6082464825799923</v>
      </c>
      <c r="G3028" s="21">
        <v>3.4641104628528376</v>
      </c>
      <c r="H3028" s="21">
        <v>2.6118288921829125</v>
      </c>
    </row>
    <row r="3029" spans="1:8" x14ac:dyDescent="0.35">
      <c r="A3029" s="20" t="str">
        <f t="shared" si="32"/>
        <v>DISTRIBUCION VOLUMEN X CRITERIO (kg ó litros)Mariscos Ing.2-5MIL</v>
      </c>
      <c r="B3029" s="20">
        <v>0</v>
      </c>
      <c r="C3029" s="20">
        <v>0</v>
      </c>
      <c r="D3029" s="21" t="s">
        <v>145</v>
      </c>
      <c r="E3029" s="21">
        <v>7.2364965877403371</v>
      </c>
      <c r="F3029" s="21">
        <v>3.573850069398079</v>
      </c>
      <c r="G3029" s="21">
        <v>4.0026829974462155</v>
      </c>
      <c r="H3029" s="21">
        <v>6.8636601255132934</v>
      </c>
    </row>
    <row r="3030" spans="1:8" x14ac:dyDescent="0.35">
      <c r="A3030" s="20" t="str">
        <f t="shared" si="32"/>
        <v>DISTRIBUCION VOLUMEN X CRITERIO (kg ó litros)Mariscos Ing.5-10MIL</v>
      </c>
      <c r="B3030" s="20">
        <v>0</v>
      </c>
      <c r="C3030" s="20">
        <v>0</v>
      </c>
      <c r="D3030" s="21" t="s">
        <v>146</v>
      </c>
      <c r="E3030" s="21">
        <v>7.8712934498371094</v>
      </c>
      <c r="F3030" s="21">
        <v>7.0517873746608135</v>
      </c>
      <c r="G3030" s="21">
        <v>5.48214023510931</v>
      </c>
      <c r="H3030" s="21">
        <v>12.284103808362961</v>
      </c>
    </row>
    <row r="3031" spans="1:8" x14ac:dyDescent="0.35">
      <c r="A3031" s="20" t="str">
        <f t="shared" si="32"/>
        <v>DISTRIBUCION VOLUMEN X CRITERIO (kg ó litros)Mariscos Ing.10-30MIL</v>
      </c>
      <c r="B3031" s="20">
        <v>0</v>
      </c>
      <c r="C3031" s="20">
        <v>0</v>
      </c>
      <c r="D3031" s="21" t="s">
        <v>147</v>
      </c>
      <c r="E3031" s="21">
        <v>21.756681411522397</v>
      </c>
      <c r="F3031" s="21">
        <v>18.119890449552695</v>
      </c>
      <c r="G3031" s="21">
        <v>18.411119902534306</v>
      </c>
      <c r="H3031" s="21">
        <v>13.733184261329379</v>
      </c>
    </row>
    <row r="3032" spans="1:8" x14ac:dyDescent="0.35">
      <c r="A3032" s="20" t="str">
        <f t="shared" si="32"/>
        <v>DISTRIBUCION VOLUMEN X CRITERIO (kg ó litros)Mariscos Ing.30-100MIL</v>
      </c>
      <c r="B3032" s="20">
        <v>0</v>
      </c>
      <c r="C3032" s="20">
        <v>0</v>
      </c>
      <c r="D3032" s="21" t="s">
        <v>148</v>
      </c>
      <c r="E3032" s="21">
        <v>17.454565388224321</v>
      </c>
      <c r="F3032" s="21">
        <v>23.787812766470921</v>
      </c>
      <c r="G3032" s="21">
        <v>22.307151994921981</v>
      </c>
      <c r="H3032" s="21">
        <v>22.178176740191368</v>
      </c>
    </row>
    <row r="3033" spans="1:8" x14ac:dyDescent="0.35">
      <c r="A3033" s="20" t="str">
        <f t="shared" si="32"/>
        <v>DISTRIBUCION VOLUMEN X CRITERIO (kg ó litros)Mariscos Ing.100-200MIL</v>
      </c>
      <c r="B3033" s="20">
        <v>0</v>
      </c>
      <c r="C3033" s="20">
        <v>0</v>
      </c>
      <c r="D3033" s="21" t="s">
        <v>149</v>
      </c>
      <c r="E3033" s="21">
        <v>9.8257989200776183</v>
      </c>
      <c r="F3033" s="21">
        <v>9.4965469710112611</v>
      </c>
      <c r="G3033" s="21">
        <v>10.869644975580627</v>
      </c>
      <c r="H3033" s="21">
        <v>9.6634992852277097</v>
      </c>
    </row>
    <row r="3034" spans="1:8" x14ac:dyDescent="0.35">
      <c r="A3034" s="20" t="str">
        <f t="shared" si="32"/>
        <v>DISTRIBUCION VOLUMEN X CRITERIO (kg ó litros)Mariscos Ing.200-500MIL</v>
      </c>
      <c r="B3034" s="20">
        <v>0</v>
      </c>
      <c r="C3034" s="20">
        <v>0</v>
      </c>
      <c r="D3034" s="21" t="s">
        <v>150</v>
      </c>
      <c r="E3034" s="21">
        <v>15.349649079819692</v>
      </c>
      <c r="F3034" s="21">
        <v>15.493933855332005</v>
      </c>
      <c r="G3034" s="21">
        <v>13.182177543189876</v>
      </c>
      <c r="H3034" s="21">
        <v>12.101004552784072</v>
      </c>
    </row>
    <row r="3035" spans="1:8" x14ac:dyDescent="0.35">
      <c r="A3035" s="20" t="str">
        <f t="shared" si="32"/>
        <v>DISTRIBUCION VOLUMEN X CRITERIO (kg ó litros)Mariscos Ing.&gt;500MIL</v>
      </c>
      <c r="B3035" s="20">
        <v>0</v>
      </c>
      <c r="C3035" s="20">
        <v>0</v>
      </c>
      <c r="D3035" s="21" t="s">
        <v>151</v>
      </c>
      <c r="E3035" s="21">
        <v>17.092783308587236</v>
      </c>
      <c r="F3035" s="21">
        <v>18.8679327523285</v>
      </c>
      <c r="G3035" s="21">
        <v>22.280973153411189</v>
      </c>
      <c r="H3035" s="21">
        <v>20.564541645451154</v>
      </c>
    </row>
    <row r="3036" spans="1:8" x14ac:dyDescent="0.35">
      <c r="A3036" s="20" t="str">
        <f t="shared" si="32"/>
        <v>DISTRIBUCION VOLUMEN X CRITERIO (kg ó litros)Mariscos Ing.DE 15 A 19 AÑOS</v>
      </c>
      <c r="B3036" s="20">
        <v>0</v>
      </c>
      <c r="C3036" s="20">
        <v>0</v>
      </c>
      <c r="D3036" s="21" t="s">
        <v>152</v>
      </c>
      <c r="E3036" s="21">
        <v>0</v>
      </c>
      <c r="F3036" s="21">
        <v>0</v>
      </c>
      <c r="G3036" s="21">
        <v>0</v>
      </c>
      <c r="H3036" s="21">
        <v>0</v>
      </c>
    </row>
    <row r="3037" spans="1:8" x14ac:dyDescent="0.35">
      <c r="A3037" s="20" t="str">
        <f t="shared" si="32"/>
        <v>DISTRIBUCION VOLUMEN X CRITERIO (kg ó litros)Mariscos Ing.DE 20 A 24 AÑOS</v>
      </c>
      <c r="B3037" s="20">
        <v>0</v>
      </c>
      <c r="C3037" s="20">
        <v>0</v>
      </c>
      <c r="D3037" s="21" t="s">
        <v>153</v>
      </c>
      <c r="E3037" s="21">
        <v>1.2189449173591556</v>
      </c>
      <c r="F3037" s="21">
        <v>2.0274385048988495</v>
      </c>
      <c r="G3037" s="21">
        <v>1.0372405654526282</v>
      </c>
      <c r="H3037" s="21">
        <v>1.1505524872753767</v>
      </c>
    </row>
    <row r="3038" spans="1:8" x14ac:dyDescent="0.35">
      <c r="A3038" s="20" t="str">
        <f t="shared" si="32"/>
        <v>DISTRIBUCION VOLUMEN X CRITERIO (kg ó litros)Mariscos Ing.DE 25 A 34 AÑOS</v>
      </c>
      <c r="B3038" s="20">
        <v>0</v>
      </c>
      <c r="C3038" s="20">
        <v>0</v>
      </c>
      <c r="D3038" s="21" t="s">
        <v>154</v>
      </c>
      <c r="E3038" s="21">
        <v>6.6248340384281805</v>
      </c>
      <c r="F3038" s="21">
        <v>4.9286342757103299</v>
      </c>
      <c r="G3038" s="21">
        <v>5.8690691851463512</v>
      </c>
      <c r="H3038" s="21">
        <v>4.3874155414862868</v>
      </c>
    </row>
    <row r="3039" spans="1:8" x14ac:dyDescent="0.35">
      <c r="A3039" s="20" t="str">
        <f t="shared" si="32"/>
        <v>DISTRIBUCION VOLUMEN X CRITERIO (kg ó litros)Mariscos Ing.DE 35 A 49 AÑOS</v>
      </c>
      <c r="B3039" s="20">
        <v>0</v>
      </c>
      <c r="C3039" s="20">
        <v>0</v>
      </c>
      <c r="D3039" s="21" t="s">
        <v>155</v>
      </c>
      <c r="E3039" s="21">
        <v>25.24220800856158</v>
      </c>
      <c r="F3039" s="21">
        <v>25.344426344545361</v>
      </c>
      <c r="G3039" s="21">
        <v>22.213080804140112</v>
      </c>
      <c r="H3039" s="21">
        <v>19.254857881431374</v>
      </c>
    </row>
    <row r="3040" spans="1:8" x14ac:dyDescent="0.35">
      <c r="A3040" s="20" t="str">
        <f t="shared" si="32"/>
        <v>DISTRIBUCION VOLUMEN X CRITERIO (kg ó litros)Mariscos Ing.DE 50 A 59 AÑOS</v>
      </c>
      <c r="B3040" s="20">
        <v>0</v>
      </c>
      <c r="C3040" s="20">
        <v>0</v>
      </c>
      <c r="D3040" s="21" t="s">
        <v>156</v>
      </c>
      <c r="E3040" s="21">
        <v>28.357494391547906</v>
      </c>
      <c r="F3040" s="21">
        <v>27.156551322834016</v>
      </c>
      <c r="G3040" s="21">
        <v>27.015679877136691</v>
      </c>
      <c r="H3040" s="21">
        <v>26.989027359219559</v>
      </c>
    </row>
    <row r="3041" spans="1:8" x14ac:dyDescent="0.35">
      <c r="A3041" s="20" t="str">
        <f t="shared" si="32"/>
        <v>DISTRIBUCION VOLUMEN X CRITERIO (kg ó litros)Mariscos Ing.DE 60 A 75 AÑOS</v>
      </c>
      <c r="B3041" s="20">
        <v>0</v>
      </c>
      <c r="C3041" s="20">
        <v>0</v>
      </c>
      <c r="D3041" s="21" t="s">
        <v>157</v>
      </c>
      <c r="E3041" s="21">
        <v>38.203224822769307</v>
      </c>
      <c r="F3041" s="21">
        <v>40.271703958252779</v>
      </c>
      <c r="G3041" s="21">
        <v>43.630632895272718</v>
      </c>
      <c r="H3041" s="21">
        <v>47.892243767155591</v>
      </c>
    </row>
    <row r="3042" spans="1:8" x14ac:dyDescent="0.35">
      <c r="A3042" s="20" t="str">
        <f t="shared" si="32"/>
        <v>DISTRIBUCION VOLUMEN X CRITERIO (kg ó litros)Mariscos Ing.ALTA Y MEDIA ALTA</v>
      </c>
      <c r="B3042" s="20">
        <v>0</v>
      </c>
      <c r="C3042" s="20">
        <v>0</v>
      </c>
      <c r="D3042" s="21" t="s">
        <v>158</v>
      </c>
      <c r="E3042" s="21">
        <v>32.726154497911658</v>
      </c>
      <c r="F3042" s="21">
        <v>34.113017510533062</v>
      </c>
      <c r="G3042" s="21">
        <v>35.283928561106308</v>
      </c>
      <c r="H3042" s="21">
        <v>44.557713612810886</v>
      </c>
    </row>
    <row r="3043" spans="1:8" x14ac:dyDescent="0.35">
      <c r="A3043" s="20" t="str">
        <f t="shared" si="32"/>
        <v>DISTRIBUCION VOLUMEN X CRITERIO (kg ó litros)Mariscos Ing.MEDIA</v>
      </c>
      <c r="B3043" s="20">
        <v>0</v>
      </c>
      <c r="C3043" s="20">
        <v>0</v>
      </c>
      <c r="D3043" s="21" t="s">
        <v>159</v>
      </c>
      <c r="E3043" s="21">
        <v>34.625055751572738</v>
      </c>
      <c r="F3043" s="21">
        <v>32.373984680298982</v>
      </c>
      <c r="G3043" s="21">
        <v>33.752187947541699</v>
      </c>
      <c r="H3043" s="21">
        <v>30.198784904313662</v>
      </c>
    </row>
    <row r="3044" spans="1:8" x14ac:dyDescent="0.35">
      <c r="A3044" s="20" t="str">
        <f t="shared" si="32"/>
        <v>DISTRIBUCION VOLUMEN X CRITERIO (kg ó litros)Mariscos Ing.MEDIA BAJA</v>
      </c>
      <c r="B3044" s="20">
        <v>0</v>
      </c>
      <c r="C3044" s="20">
        <v>0</v>
      </c>
      <c r="D3044" s="21" t="s">
        <v>160</v>
      </c>
      <c r="E3044" s="21">
        <v>16.309033232759997</v>
      </c>
      <c r="F3044" s="21">
        <v>20.073108711348038</v>
      </c>
      <c r="G3044" s="21">
        <v>20.963619076944472</v>
      </c>
      <c r="H3044" s="21">
        <v>18.541925206913383</v>
      </c>
    </row>
    <row r="3045" spans="1:8" x14ac:dyDescent="0.35">
      <c r="A3045" s="20" t="str">
        <f t="shared" si="32"/>
        <v>DISTRIBUCION VOLUMEN X CRITERIO (kg ó litros)Mariscos Ing.BAJA</v>
      </c>
      <c r="B3045" s="20">
        <v>0</v>
      </c>
      <c r="C3045" s="20">
        <v>0</v>
      </c>
      <c r="D3045" s="21" t="s">
        <v>161</v>
      </c>
      <c r="E3045" s="21">
        <v>16.339757279890605</v>
      </c>
      <c r="F3045" s="21">
        <v>13.43989197013255</v>
      </c>
      <c r="G3045" s="21">
        <v>10.000263316623155</v>
      </c>
      <c r="H3045" s="21">
        <v>6.7015744680242584</v>
      </c>
    </row>
    <row r="3046" spans="1:8" x14ac:dyDescent="0.35">
      <c r="A3046" s="20" t="str">
        <f t="shared" si="32"/>
        <v>DISTRIBUCION VOLUMEN X CRITERIO (kg ó litros)Mariscos Ing.HOMBRE</v>
      </c>
      <c r="B3046" s="20">
        <v>0</v>
      </c>
      <c r="C3046" s="20">
        <v>0</v>
      </c>
      <c r="D3046" s="21" t="s">
        <v>162</v>
      </c>
      <c r="E3046" s="21">
        <v>54.004131803395438</v>
      </c>
      <c r="F3046" s="21">
        <v>51.180013916252655</v>
      </c>
      <c r="G3046" s="21">
        <v>57.893378353833839</v>
      </c>
      <c r="H3046" s="21">
        <v>54.416100091000708</v>
      </c>
    </row>
    <row r="3047" spans="1:8" x14ac:dyDescent="0.35">
      <c r="A3047" s="20" t="str">
        <f t="shared" si="32"/>
        <v>DISTRIBUCION VOLUMEN X CRITERIO (kg ó litros)Mariscos Ing.MUJER</v>
      </c>
      <c r="B3047" s="20">
        <v>0</v>
      </c>
      <c r="C3047" s="20">
        <v>0</v>
      </c>
      <c r="D3047" s="21" t="s">
        <v>163</v>
      </c>
      <c r="E3047" s="21">
        <v>45.995869625186828</v>
      </c>
      <c r="F3047" s="21">
        <v>48.819988428284248</v>
      </c>
      <c r="G3047" s="21">
        <v>42.106618557061154</v>
      </c>
      <c r="H3047" s="21">
        <v>45.583890224822177</v>
      </c>
    </row>
    <row r="3048" spans="1:8" x14ac:dyDescent="0.35">
      <c r="A3048" s="20" t="str">
        <f>$B$2265&amp;$C$3048&amp;D3048</f>
        <v>DISTRIBUCION VOLUMEN X CRITERIO (kg ó litros)Calamares Ing.T.ESPAÑA</v>
      </c>
      <c r="B3048" s="20">
        <v>0</v>
      </c>
      <c r="C3048" s="20" t="s">
        <v>73</v>
      </c>
      <c r="D3048" s="21" t="s">
        <v>135</v>
      </c>
      <c r="E3048" s="21">
        <v>100</v>
      </c>
      <c r="F3048" s="21">
        <v>100</v>
      </c>
      <c r="G3048" s="21">
        <v>100</v>
      </c>
      <c r="H3048" s="21">
        <v>100</v>
      </c>
    </row>
    <row r="3049" spans="1:8" x14ac:dyDescent="0.35">
      <c r="A3049" s="20" t="str">
        <f t="shared" ref="A3049:A3076" si="33">$B$2265&amp;$C$3048&amp;D3049</f>
        <v>DISTRIBUCION VOLUMEN X CRITERIO (kg ó litros)Calamares Ing.BCN AM</v>
      </c>
      <c r="B3049" s="20">
        <v>0</v>
      </c>
      <c r="C3049" s="20">
        <v>0</v>
      </c>
      <c r="D3049" s="21" t="s">
        <v>136</v>
      </c>
      <c r="E3049" s="21">
        <v>10.522844094644734</v>
      </c>
      <c r="F3049" s="21">
        <v>12.000565550363058</v>
      </c>
      <c r="G3049" s="21">
        <v>8.99670421913358</v>
      </c>
      <c r="H3049" s="21">
        <v>11.287742417388708</v>
      </c>
    </row>
    <row r="3050" spans="1:8" x14ac:dyDescent="0.35">
      <c r="A3050" s="20" t="str">
        <f t="shared" si="33"/>
        <v>DISTRIBUCION VOLUMEN X CRITERIO (kg ó litros)Calamares Ing.REST.CAT ARAGON</v>
      </c>
      <c r="B3050" s="20">
        <v>0</v>
      </c>
      <c r="C3050" s="20">
        <v>0</v>
      </c>
      <c r="D3050" s="21" t="s">
        <v>137</v>
      </c>
      <c r="E3050" s="21">
        <v>20.485676195738687</v>
      </c>
      <c r="F3050" s="21">
        <v>14.371080273282534</v>
      </c>
      <c r="G3050" s="21">
        <v>12.488925622735229</v>
      </c>
      <c r="H3050" s="21">
        <v>15.518976609257324</v>
      </c>
    </row>
    <row r="3051" spans="1:8" x14ac:dyDescent="0.35">
      <c r="A3051" s="20" t="str">
        <f t="shared" si="33"/>
        <v>DISTRIBUCION VOLUMEN X CRITERIO (kg ó litros)Calamares Ing.LEVANTE</v>
      </c>
      <c r="B3051" s="20">
        <v>0</v>
      </c>
      <c r="C3051" s="20">
        <v>0</v>
      </c>
      <c r="D3051" s="21" t="s">
        <v>138</v>
      </c>
      <c r="E3051" s="21">
        <v>20.55171380055863</v>
      </c>
      <c r="F3051" s="21">
        <v>20.744829737208875</v>
      </c>
      <c r="G3051" s="21">
        <v>20.230510619355215</v>
      </c>
      <c r="H3051" s="21">
        <v>19.377574866997318</v>
      </c>
    </row>
    <row r="3052" spans="1:8" x14ac:dyDescent="0.35">
      <c r="A3052" s="20" t="str">
        <f t="shared" si="33"/>
        <v>DISTRIBUCION VOLUMEN X CRITERIO (kg ó litros)Calamares Ing.ANDALUCIA</v>
      </c>
      <c r="B3052" s="20">
        <v>0</v>
      </c>
      <c r="C3052" s="20">
        <v>0</v>
      </c>
      <c r="D3052" s="21" t="s">
        <v>139</v>
      </c>
      <c r="E3052" s="21">
        <v>16.98797599864216</v>
      </c>
      <c r="F3052" s="21">
        <v>20.296555933339992</v>
      </c>
      <c r="G3052" s="21">
        <v>24.364604899756035</v>
      </c>
      <c r="H3052" s="21">
        <v>18.478743770312686</v>
      </c>
    </row>
    <row r="3053" spans="1:8" x14ac:dyDescent="0.35">
      <c r="A3053" s="20" t="str">
        <f t="shared" si="33"/>
        <v>DISTRIBUCION VOLUMEN X CRITERIO (kg ó litros)Calamares Ing.MDD AM</v>
      </c>
      <c r="B3053" s="20">
        <v>0</v>
      </c>
      <c r="C3053" s="20">
        <v>0</v>
      </c>
      <c r="D3053" s="21" t="s">
        <v>140</v>
      </c>
      <c r="E3053" s="21">
        <v>11.911823513992587</v>
      </c>
      <c r="F3053" s="21">
        <v>13.910651560174422</v>
      </c>
      <c r="G3053" s="21">
        <v>16.176953995343968</v>
      </c>
      <c r="H3053" s="21">
        <v>15.693832359055326</v>
      </c>
    </row>
    <row r="3054" spans="1:8" x14ac:dyDescent="0.35">
      <c r="A3054" s="20" t="str">
        <f t="shared" si="33"/>
        <v>DISTRIBUCION VOLUMEN X CRITERIO (kg ó litros)Calamares Ing.RTO CENTRO</v>
      </c>
      <c r="B3054" s="20">
        <v>0</v>
      </c>
      <c r="C3054" s="20">
        <v>0</v>
      </c>
      <c r="D3054" s="21" t="s">
        <v>141</v>
      </c>
      <c r="E3054" s="21">
        <v>7.6502072954278635</v>
      </c>
      <c r="F3054" s="21">
        <v>6.7407468067218366</v>
      </c>
      <c r="G3054" s="21">
        <v>8.1681460925908294</v>
      </c>
      <c r="H3054" s="21">
        <v>7.007769543077778</v>
      </c>
    </row>
    <row r="3055" spans="1:8" x14ac:dyDescent="0.35">
      <c r="A3055" s="20" t="str">
        <f t="shared" si="33"/>
        <v>DISTRIBUCION VOLUMEN X CRITERIO (kg ó litros)Calamares Ing.NORTE-CENTRO</v>
      </c>
      <c r="B3055" s="20">
        <v>0</v>
      </c>
      <c r="C3055" s="20">
        <v>0</v>
      </c>
      <c r="D3055" s="21" t="s">
        <v>142</v>
      </c>
      <c r="E3055" s="21">
        <v>5.0839273954855981</v>
      </c>
      <c r="F3055" s="21">
        <v>6.8601095004807542</v>
      </c>
      <c r="G3055" s="21">
        <v>7.1579454238924134</v>
      </c>
      <c r="H3055" s="21">
        <v>8.7114673668631504</v>
      </c>
    </row>
    <row r="3056" spans="1:8" x14ac:dyDescent="0.35">
      <c r="A3056" s="20" t="str">
        <f t="shared" si="33"/>
        <v>DISTRIBUCION VOLUMEN X CRITERIO (kg ó litros)Calamares Ing.NOROESTE</v>
      </c>
      <c r="B3056" s="20">
        <v>0</v>
      </c>
      <c r="C3056" s="20">
        <v>0</v>
      </c>
      <c r="D3056" s="21" t="s">
        <v>143</v>
      </c>
      <c r="E3056" s="21">
        <v>6.8058340966063309</v>
      </c>
      <c r="F3056" s="21">
        <v>5.0754590155019823</v>
      </c>
      <c r="G3056" s="21">
        <v>2.416198702010365</v>
      </c>
      <c r="H3056" s="21">
        <v>3.9238887079600064</v>
      </c>
    </row>
    <row r="3057" spans="1:8" x14ac:dyDescent="0.35">
      <c r="A3057" s="20" t="str">
        <f t="shared" si="33"/>
        <v>DISTRIBUCION VOLUMEN X CRITERIO (kg ó litros)Calamares Ing.&lt;2MIL</v>
      </c>
      <c r="B3057" s="20">
        <v>0</v>
      </c>
      <c r="C3057" s="20">
        <v>0</v>
      </c>
      <c r="D3057" s="21" t="s">
        <v>144</v>
      </c>
      <c r="E3057" s="21">
        <v>3.4467787256940259</v>
      </c>
      <c r="F3057" s="21">
        <v>3.4405089790709278</v>
      </c>
      <c r="G3057" s="21">
        <v>0</v>
      </c>
      <c r="H3057" s="21">
        <v>0</v>
      </c>
    </row>
    <row r="3058" spans="1:8" x14ac:dyDescent="0.35">
      <c r="A3058" s="20" t="str">
        <f t="shared" si="33"/>
        <v>DISTRIBUCION VOLUMEN X CRITERIO (kg ó litros)Calamares Ing.2-5MIL</v>
      </c>
      <c r="B3058" s="20">
        <v>0</v>
      </c>
      <c r="C3058" s="20">
        <v>0</v>
      </c>
      <c r="D3058" s="21" t="s">
        <v>145</v>
      </c>
      <c r="E3058" s="21">
        <v>7.0280364595171809</v>
      </c>
      <c r="F3058" s="21">
        <v>3.374720528065791</v>
      </c>
      <c r="G3058" s="21">
        <v>4.2692381483375241</v>
      </c>
      <c r="H3058" s="21">
        <v>7.2305594877442081</v>
      </c>
    </row>
    <row r="3059" spans="1:8" x14ac:dyDescent="0.35">
      <c r="A3059" s="20" t="str">
        <f t="shared" si="33"/>
        <v>DISTRIBUCION VOLUMEN X CRITERIO (kg ó litros)Calamares Ing.5-10MIL</v>
      </c>
      <c r="B3059" s="20">
        <v>0</v>
      </c>
      <c r="C3059" s="20">
        <v>0</v>
      </c>
      <c r="D3059" s="21" t="s">
        <v>146</v>
      </c>
      <c r="E3059" s="21">
        <v>8.7269905884832149</v>
      </c>
      <c r="F3059" s="21">
        <v>7.9907855889373023</v>
      </c>
      <c r="G3059" s="21">
        <v>5.8680225016999454</v>
      </c>
      <c r="H3059" s="21">
        <v>12.645371615707852</v>
      </c>
    </row>
    <row r="3060" spans="1:8" x14ac:dyDescent="0.35">
      <c r="A3060" s="20" t="str">
        <f t="shared" si="33"/>
        <v>DISTRIBUCION VOLUMEN X CRITERIO (kg ó litros)Calamares Ing.10-30MIL</v>
      </c>
      <c r="B3060" s="20">
        <v>0</v>
      </c>
      <c r="C3060" s="20">
        <v>0</v>
      </c>
      <c r="D3060" s="21" t="s">
        <v>147</v>
      </c>
      <c r="E3060" s="21">
        <v>22.668059139798721</v>
      </c>
      <c r="F3060" s="21">
        <v>16.569129466301955</v>
      </c>
      <c r="G3060" s="21">
        <v>17.107206639693317</v>
      </c>
      <c r="H3060" s="21">
        <v>13.63792493581562</v>
      </c>
    </row>
    <row r="3061" spans="1:8" x14ac:dyDescent="0.35">
      <c r="A3061" s="20" t="str">
        <f t="shared" si="33"/>
        <v>DISTRIBUCION VOLUMEN X CRITERIO (kg ó litros)Calamares Ing.30-100MIL</v>
      </c>
      <c r="B3061" s="20">
        <v>0</v>
      </c>
      <c r="C3061" s="20">
        <v>0</v>
      </c>
      <c r="D3061" s="21" t="s">
        <v>148</v>
      </c>
      <c r="E3061" s="21">
        <v>15.453282445055153</v>
      </c>
      <c r="F3061" s="21">
        <v>22.80775346766611</v>
      </c>
      <c r="G3061" s="21">
        <v>23.519624970900253</v>
      </c>
      <c r="H3061" s="21">
        <v>21.861761083720822</v>
      </c>
    </row>
    <row r="3062" spans="1:8" x14ac:dyDescent="0.35">
      <c r="A3062" s="20" t="str">
        <f t="shared" si="33"/>
        <v>DISTRIBUCION VOLUMEN X CRITERIO (kg ó litros)Calamares Ing.100-200MIL</v>
      </c>
      <c r="B3062" s="20">
        <v>0</v>
      </c>
      <c r="C3062" s="20">
        <v>0</v>
      </c>
      <c r="D3062" s="21" t="s">
        <v>149</v>
      </c>
      <c r="E3062" s="21">
        <v>10.074704439053209</v>
      </c>
      <c r="F3062" s="21">
        <v>9.3993370678224455</v>
      </c>
      <c r="G3062" s="21">
        <v>10.528560371012865</v>
      </c>
      <c r="H3062" s="21">
        <v>8.2059853280078165</v>
      </c>
    </row>
    <row r="3063" spans="1:8" x14ac:dyDescent="0.35">
      <c r="A3063" s="20" t="str">
        <f t="shared" si="33"/>
        <v>DISTRIBUCION VOLUMEN X CRITERIO (kg ó litros)Calamares Ing.200-500MIL</v>
      </c>
      <c r="B3063" s="20">
        <v>0</v>
      </c>
      <c r="C3063" s="20">
        <v>0</v>
      </c>
      <c r="D3063" s="21" t="s">
        <v>150</v>
      </c>
      <c r="E3063" s="21">
        <v>16.748851273505842</v>
      </c>
      <c r="F3063" s="21">
        <v>16.905572354383871</v>
      </c>
      <c r="G3063" s="21">
        <v>15.638098235940751</v>
      </c>
      <c r="H3063" s="21">
        <v>13.741843897753448</v>
      </c>
    </row>
    <row r="3064" spans="1:8" x14ac:dyDescent="0.35">
      <c r="A3064" s="20" t="str">
        <f t="shared" si="33"/>
        <v>DISTRIBUCION VOLUMEN X CRITERIO (kg ó litros)Calamares Ing.&gt;500MIL</v>
      </c>
      <c r="B3064" s="20">
        <v>0</v>
      </c>
      <c r="C3064" s="20">
        <v>0</v>
      </c>
      <c r="D3064" s="21" t="s">
        <v>151</v>
      </c>
      <c r="E3064" s="21">
        <v>15.853296874014722</v>
      </c>
      <c r="F3064" s="21">
        <v>19.512190806412359</v>
      </c>
      <c r="G3064" s="21">
        <v>20.338506404901274</v>
      </c>
      <c r="H3064" s="21">
        <v>20.635013938625942</v>
      </c>
    </row>
    <row r="3065" spans="1:8" x14ac:dyDescent="0.35">
      <c r="A3065" s="20" t="str">
        <f t="shared" si="33"/>
        <v>DISTRIBUCION VOLUMEN X CRITERIO (kg ó litros)Calamares Ing.DE 15 A 19 AÑOS</v>
      </c>
      <c r="B3065" s="20">
        <v>0</v>
      </c>
      <c r="C3065" s="20">
        <v>0</v>
      </c>
      <c r="D3065" s="21" t="s">
        <v>152</v>
      </c>
      <c r="E3065" s="21">
        <v>0</v>
      </c>
      <c r="F3065" s="21">
        <v>0</v>
      </c>
      <c r="G3065" s="21">
        <v>0</v>
      </c>
      <c r="H3065" s="21">
        <v>0</v>
      </c>
    </row>
    <row r="3066" spans="1:8" x14ac:dyDescent="0.35">
      <c r="A3066" s="20" t="str">
        <f t="shared" si="33"/>
        <v>DISTRIBUCION VOLUMEN X CRITERIO (kg ó litros)Calamares Ing.DE 20 A 24 AÑOS</v>
      </c>
      <c r="B3066" s="20">
        <v>0</v>
      </c>
      <c r="C3066" s="20">
        <v>0</v>
      </c>
      <c r="D3066" s="21" t="s">
        <v>153</v>
      </c>
      <c r="E3066" s="21">
        <v>1.4278417899231808</v>
      </c>
      <c r="F3066" s="21">
        <v>2.2124179554721022</v>
      </c>
      <c r="G3066" s="21">
        <v>1.1504359379230567</v>
      </c>
      <c r="H3066" s="21">
        <v>1.9517599325053578</v>
      </c>
    </row>
    <row r="3067" spans="1:8" x14ac:dyDescent="0.35">
      <c r="A3067" s="20" t="str">
        <f t="shared" si="33"/>
        <v>DISTRIBUCION VOLUMEN X CRITERIO (kg ó litros)Calamares Ing.DE 25 A 34 AÑOS</v>
      </c>
      <c r="B3067" s="20">
        <v>0</v>
      </c>
      <c r="C3067" s="20">
        <v>0</v>
      </c>
      <c r="D3067" s="21" t="s">
        <v>154</v>
      </c>
      <c r="E3067" s="21">
        <v>6.8972424751516686</v>
      </c>
      <c r="F3067" s="21">
        <v>4.8826549773992092</v>
      </c>
      <c r="G3067" s="21">
        <v>5.5486850182721597</v>
      </c>
      <c r="H3067" s="21">
        <v>4.0546353950386615</v>
      </c>
    </row>
    <row r="3068" spans="1:8" x14ac:dyDescent="0.35">
      <c r="A3068" s="20" t="str">
        <f t="shared" si="33"/>
        <v>DISTRIBUCION VOLUMEN X CRITERIO (kg ó litros)Calamares Ing.DE 35 A 49 AÑOS</v>
      </c>
      <c r="B3068" s="20">
        <v>0</v>
      </c>
      <c r="C3068" s="20">
        <v>0</v>
      </c>
      <c r="D3068" s="21" t="s">
        <v>155</v>
      </c>
      <c r="E3068" s="21">
        <v>25.833739347893825</v>
      </c>
      <c r="F3068" s="21">
        <v>23.993486050807576</v>
      </c>
      <c r="G3068" s="21">
        <v>25.082519186545284</v>
      </c>
      <c r="H3068" s="21">
        <v>19.250541234464876</v>
      </c>
    </row>
    <row r="3069" spans="1:8" x14ac:dyDescent="0.35">
      <c r="A3069" s="20" t="str">
        <f t="shared" si="33"/>
        <v>DISTRIBUCION VOLUMEN X CRITERIO (kg ó litros)Calamares Ing.DE 50 A 59 AÑOS</v>
      </c>
      <c r="B3069" s="20">
        <v>0</v>
      </c>
      <c r="C3069" s="20">
        <v>0</v>
      </c>
      <c r="D3069" s="21" t="s">
        <v>156</v>
      </c>
      <c r="E3069" s="21">
        <v>28.417326504790651</v>
      </c>
      <c r="F3069" s="21">
        <v>26.011429934475011</v>
      </c>
      <c r="G3069" s="21">
        <v>28.308143917462679</v>
      </c>
      <c r="H3069" s="21">
        <v>24.331285811743268</v>
      </c>
    </row>
    <row r="3070" spans="1:8" x14ac:dyDescent="0.35">
      <c r="A3070" s="20" t="str">
        <f t="shared" si="33"/>
        <v>DISTRIBUCION VOLUMEN X CRITERIO (kg ó litros)Calamares Ing.DE 60 A 75 AÑOS</v>
      </c>
      <c r="B3070" s="20">
        <v>0</v>
      </c>
      <c r="C3070" s="20">
        <v>0</v>
      </c>
      <c r="D3070" s="21" t="s">
        <v>157</v>
      </c>
      <c r="E3070" s="21">
        <v>36.902436798268369</v>
      </c>
      <c r="F3070" s="21">
        <v>42.711415913714013</v>
      </c>
      <c r="G3070" s="21">
        <v>39.245821218641389</v>
      </c>
      <c r="H3070" s="21">
        <v>50.173276793257294</v>
      </c>
    </row>
    <row r="3071" spans="1:8" x14ac:dyDescent="0.35">
      <c r="A3071" s="20" t="str">
        <f t="shared" si="33"/>
        <v>DISTRIBUCION VOLUMEN X CRITERIO (kg ó litros)Calamares Ing.ALTA Y MEDIA ALTA</v>
      </c>
      <c r="B3071" s="20">
        <v>0</v>
      </c>
      <c r="C3071" s="20">
        <v>0</v>
      </c>
      <c r="D3071" s="21" t="s">
        <v>158</v>
      </c>
      <c r="E3071" s="21">
        <v>31.937755069607803</v>
      </c>
      <c r="F3071" s="21">
        <v>34.644214628600963</v>
      </c>
      <c r="G3071" s="21">
        <v>33.70544821872857</v>
      </c>
      <c r="H3071" s="21">
        <v>42.781989586961799</v>
      </c>
    </row>
    <row r="3072" spans="1:8" x14ac:dyDescent="0.35">
      <c r="A3072" s="20" t="str">
        <f t="shared" si="33"/>
        <v>DISTRIBUCION VOLUMEN X CRITERIO (kg ó litros)Calamares Ing.MEDIA</v>
      </c>
      <c r="B3072" s="20">
        <v>0</v>
      </c>
      <c r="C3072" s="20">
        <v>0</v>
      </c>
      <c r="D3072" s="21" t="s">
        <v>159</v>
      </c>
      <c r="E3072" s="21">
        <v>35.153151837948052</v>
      </c>
      <c r="F3072" s="21">
        <v>31.510143172470634</v>
      </c>
      <c r="G3072" s="21">
        <v>34.635276864034651</v>
      </c>
      <c r="H3072" s="21">
        <v>31.924020065073194</v>
      </c>
    </row>
    <row r="3073" spans="1:8" x14ac:dyDescent="0.35">
      <c r="A3073" s="20" t="str">
        <f t="shared" si="33"/>
        <v>DISTRIBUCION VOLUMEN X CRITERIO (kg ó litros)Calamares Ing.MEDIA BAJA</v>
      </c>
      <c r="B3073" s="20">
        <v>0</v>
      </c>
      <c r="C3073" s="20">
        <v>0</v>
      </c>
      <c r="D3073" s="21" t="s">
        <v>160</v>
      </c>
      <c r="E3073" s="21">
        <v>17.218365983517309</v>
      </c>
      <c r="F3073" s="21">
        <v>19.456984767572344</v>
      </c>
      <c r="G3073" s="21">
        <v>21.542668199699957</v>
      </c>
      <c r="H3073" s="21">
        <v>18.542568860693688</v>
      </c>
    </row>
    <row r="3074" spans="1:8" x14ac:dyDescent="0.35">
      <c r="A3074" s="20" t="str">
        <f t="shared" si="33"/>
        <v>DISTRIBUCION VOLUMEN X CRITERIO (kg ó litros)Calamares Ing.BAJA</v>
      </c>
      <c r="B3074" s="20">
        <v>0</v>
      </c>
      <c r="C3074" s="20">
        <v>0</v>
      </c>
      <c r="D3074" s="21" t="s">
        <v>161</v>
      </c>
      <c r="E3074" s="21">
        <v>15.690728789582531</v>
      </c>
      <c r="F3074" s="21">
        <v>14.388655888859677</v>
      </c>
      <c r="G3074" s="21">
        <v>10.116597693703945</v>
      </c>
      <c r="H3074" s="21">
        <v>6.7514151265204774</v>
      </c>
    </row>
    <row r="3075" spans="1:8" x14ac:dyDescent="0.35">
      <c r="A3075" s="20" t="str">
        <f t="shared" si="33"/>
        <v>DISTRIBUCION VOLUMEN X CRITERIO (kg ó litros)Calamares Ing.HOMBRE</v>
      </c>
      <c r="B3075" s="20">
        <v>0</v>
      </c>
      <c r="C3075" s="20">
        <v>0</v>
      </c>
      <c r="D3075" s="21" t="s">
        <v>162</v>
      </c>
      <c r="E3075" s="21">
        <v>52.996280939333651</v>
      </c>
      <c r="F3075" s="21">
        <v>52.569150750247019</v>
      </c>
      <c r="G3075" s="21">
        <v>58.229752823377886</v>
      </c>
      <c r="H3075" s="21">
        <v>56.452213014411171</v>
      </c>
    </row>
    <row r="3076" spans="1:8" x14ac:dyDescent="0.35">
      <c r="A3076" s="20" t="str">
        <f t="shared" si="33"/>
        <v>DISTRIBUCION VOLUMEN X CRITERIO (kg ó litros)Calamares Ing.MUJER</v>
      </c>
      <c r="B3076" s="20">
        <v>0</v>
      </c>
      <c r="C3076" s="20">
        <v>0</v>
      </c>
      <c r="D3076" s="21" t="s">
        <v>163</v>
      </c>
      <c r="E3076" s="21">
        <v>47.003723840653386</v>
      </c>
      <c r="F3076" s="21">
        <v>47.430847675362877</v>
      </c>
      <c r="G3076" s="21">
        <v>41.770244804560654</v>
      </c>
      <c r="H3076" s="21">
        <v>43.547766385663984</v>
      </c>
    </row>
    <row r="3077" spans="1:8" x14ac:dyDescent="0.35">
      <c r="A3077" s="20" t="str">
        <f>$B$2265&amp;$C$3077&amp;D3077</f>
        <v>DISTRIBUCION VOLUMEN X CRITERIO (kg ó litros)Pulpo/sepia Ing.T.ESPAÑA</v>
      </c>
      <c r="B3077" s="20">
        <v>0</v>
      </c>
      <c r="C3077" s="20" t="s">
        <v>74</v>
      </c>
      <c r="D3077" s="21" t="s">
        <v>135</v>
      </c>
      <c r="E3077" s="21">
        <v>100</v>
      </c>
      <c r="F3077" s="21">
        <v>100</v>
      </c>
      <c r="G3077" s="21">
        <v>100</v>
      </c>
      <c r="H3077" s="21">
        <v>100</v>
      </c>
    </row>
    <row r="3078" spans="1:8" x14ac:dyDescent="0.35">
      <c r="A3078" s="20" t="str">
        <f t="shared" ref="A3078:A3105" si="34">$B$2265&amp;$C$3077&amp;D3078</f>
        <v>DISTRIBUCION VOLUMEN X CRITERIO (kg ó litros)Pulpo/sepia Ing.BCN AM</v>
      </c>
      <c r="B3078" s="20">
        <v>0</v>
      </c>
      <c r="C3078" s="20">
        <v>0</v>
      </c>
      <c r="D3078" s="21" t="s">
        <v>136</v>
      </c>
      <c r="E3078" s="21">
        <v>14.359349910923255</v>
      </c>
      <c r="F3078" s="21">
        <v>15.548694752797566</v>
      </c>
      <c r="G3078" s="21">
        <v>12.482349436522911</v>
      </c>
      <c r="H3078" s="21">
        <v>13.719479284082345</v>
      </c>
    </row>
    <row r="3079" spans="1:8" x14ac:dyDescent="0.35">
      <c r="A3079" s="20" t="str">
        <f t="shared" si="34"/>
        <v>DISTRIBUCION VOLUMEN X CRITERIO (kg ó litros)Pulpo/sepia Ing.REST.CAT ARAGON</v>
      </c>
      <c r="B3079" s="20">
        <v>0</v>
      </c>
      <c r="C3079" s="20">
        <v>0</v>
      </c>
      <c r="D3079" s="21" t="s">
        <v>137</v>
      </c>
      <c r="E3079" s="21">
        <v>23.0385609568978</v>
      </c>
      <c r="F3079" s="21">
        <v>17.84951413472222</v>
      </c>
      <c r="G3079" s="21">
        <v>18.592144918755011</v>
      </c>
      <c r="H3079" s="21">
        <v>18.943451359260465</v>
      </c>
    </row>
    <row r="3080" spans="1:8" x14ac:dyDescent="0.35">
      <c r="A3080" s="20" t="str">
        <f t="shared" si="34"/>
        <v>DISTRIBUCION VOLUMEN X CRITERIO (kg ó litros)Pulpo/sepia Ing.LEVANTE</v>
      </c>
      <c r="B3080" s="20">
        <v>0</v>
      </c>
      <c r="C3080" s="20">
        <v>0</v>
      </c>
      <c r="D3080" s="21" t="s">
        <v>138</v>
      </c>
      <c r="E3080" s="21">
        <v>21.766695005863575</v>
      </c>
      <c r="F3080" s="21">
        <v>20.255860769421684</v>
      </c>
      <c r="G3080" s="21">
        <v>22.408801840253702</v>
      </c>
      <c r="H3080" s="21">
        <v>18.820962831398049</v>
      </c>
    </row>
    <row r="3081" spans="1:8" x14ac:dyDescent="0.35">
      <c r="A3081" s="20" t="str">
        <f t="shared" si="34"/>
        <v>DISTRIBUCION VOLUMEN X CRITERIO (kg ó litros)Pulpo/sepia Ing.ANDALUCIA</v>
      </c>
      <c r="B3081" s="20">
        <v>0</v>
      </c>
      <c r="C3081" s="20">
        <v>0</v>
      </c>
      <c r="D3081" s="21" t="s">
        <v>139</v>
      </c>
      <c r="E3081" s="21">
        <v>12.702777787399908</v>
      </c>
      <c r="F3081" s="21">
        <v>15.698816252756403</v>
      </c>
      <c r="G3081" s="21">
        <v>17.278566562834254</v>
      </c>
      <c r="H3081" s="21">
        <v>14.595740190038589</v>
      </c>
    </row>
    <row r="3082" spans="1:8" x14ac:dyDescent="0.35">
      <c r="A3082" s="20" t="str">
        <f t="shared" si="34"/>
        <v>DISTRIBUCION VOLUMEN X CRITERIO (kg ó litros)Pulpo/sepia Ing.MDD AM</v>
      </c>
      <c r="B3082" s="20">
        <v>0</v>
      </c>
      <c r="C3082" s="20">
        <v>0</v>
      </c>
      <c r="D3082" s="21" t="s">
        <v>140</v>
      </c>
      <c r="E3082" s="21">
        <v>10.997392908459593</v>
      </c>
      <c r="F3082" s="21">
        <v>13.618957355678617</v>
      </c>
      <c r="G3082" s="21">
        <v>13.65966628054551</v>
      </c>
      <c r="H3082" s="21">
        <v>14.455656383510746</v>
      </c>
    </row>
    <row r="3083" spans="1:8" x14ac:dyDescent="0.35">
      <c r="A3083" s="20" t="str">
        <f t="shared" si="34"/>
        <v>DISTRIBUCION VOLUMEN X CRITERIO (kg ó litros)Pulpo/sepia Ing.RTO CENTRO</v>
      </c>
      <c r="B3083" s="20">
        <v>0</v>
      </c>
      <c r="C3083" s="20">
        <v>0</v>
      </c>
      <c r="D3083" s="21" t="s">
        <v>141</v>
      </c>
      <c r="E3083" s="21">
        <v>5.7846341879144383</v>
      </c>
      <c r="F3083" s="21">
        <v>5.0321793865209035</v>
      </c>
      <c r="G3083" s="21">
        <v>5.7285697317530113</v>
      </c>
      <c r="H3083" s="21">
        <v>6.0276840217830472</v>
      </c>
    </row>
    <row r="3084" spans="1:8" x14ac:dyDescent="0.35">
      <c r="A3084" s="20" t="str">
        <f t="shared" si="34"/>
        <v>DISTRIBUCION VOLUMEN X CRITERIO (kg ó litros)Pulpo/sepia Ing.NORTE-CENTRO</v>
      </c>
      <c r="B3084" s="20">
        <v>0</v>
      </c>
      <c r="C3084" s="20">
        <v>0</v>
      </c>
      <c r="D3084" s="21" t="s">
        <v>142</v>
      </c>
      <c r="E3084" s="21">
        <v>4.5733084927321617</v>
      </c>
      <c r="F3084" s="21">
        <v>6.3304943488355514</v>
      </c>
      <c r="G3084" s="21">
        <v>5.694712521875287</v>
      </c>
      <c r="H3084" s="21">
        <v>9.1234342089592033</v>
      </c>
    </row>
    <row r="3085" spans="1:8" x14ac:dyDescent="0.35">
      <c r="A3085" s="20" t="str">
        <f t="shared" si="34"/>
        <v>DISTRIBUCION VOLUMEN X CRITERIO (kg ó litros)Pulpo/sepia Ing.NOROESTE</v>
      </c>
      <c r="B3085" s="20">
        <v>0</v>
      </c>
      <c r="C3085" s="20">
        <v>0</v>
      </c>
      <c r="D3085" s="21" t="s">
        <v>143</v>
      </c>
      <c r="E3085" s="21">
        <v>6.7772725852470055</v>
      </c>
      <c r="F3085" s="21">
        <v>5.66548887604048</v>
      </c>
      <c r="G3085" s="21">
        <v>4.1551909478567461</v>
      </c>
      <c r="H3085" s="21">
        <v>4.313606672522452</v>
      </c>
    </row>
    <row r="3086" spans="1:8" x14ac:dyDescent="0.35">
      <c r="A3086" s="20" t="str">
        <f t="shared" si="34"/>
        <v>DISTRIBUCION VOLUMEN X CRITERIO (kg ó litros)Pulpo/sepia Ing.&lt;2MIL</v>
      </c>
      <c r="B3086" s="20">
        <v>0</v>
      </c>
      <c r="C3086" s="20">
        <v>0</v>
      </c>
      <c r="D3086" s="21" t="s">
        <v>144</v>
      </c>
      <c r="E3086" s="21">
        <v>3.793785651139566</v>
      </c>
      <c r="F3086" s="21">
        <v>0</v>
      </c>
      <c r="G3086" s="21">
        <v>0</v>
      </c>
      <c r="H3086" s="21">
        <v>0</v>
      </c>
    </row>
    <row r="3087" spans="1:8" x14ac:dyDescent="0.35">
      <c r="A3087" s="20" t="str">
        <f t="shared" si="34"/>
        <v>DISTRIBUCION VOLUMEN X CRITERIO (kg ó litros)Pulpo/sepia Ing.2-5MIL</v>
      </c>
      <c r="B3087" s="20">
        <v>0</v>
      </c>
      <c r="C3087" s="20">
        <v>0</v>
      </c>
      <c r="D3087" s="21" t="s">
        <v>145</v>
      </c>
      <c r="E3087" s="21">
        <v>10.056710035534623</v>
      </c>
      <c r="F3087" s="21">
        <v>3.2937733099901472</v>
      </c>
      <c r="G3087" s="21">
        <v>0</v>
      </c>
      <c r="H3087" s="21">
        <v>6.6153976296077417</v>
      </c>
    </row>
    <row r="3088" spans="1:8" x14ac:dyDescent="0.35">
      <c r="A3088" s="20" t="str">
        <f t="shared" si="34"/>
        <v>DISTRIBUCION VOLUMEN X CRITERIO (kg ó litros)Pulpo/sepia Ing.5-10MIL</v>
      </c>
      <c r="B3088" s="20">
        <v>0</v>
      </c>
      <c r="C3088" s="20">
        <v>0</v>
      </c>
      <c r="D3088" s="21" t="s">
        <v>146</v>
      </c>
      <c r="E3088" s="21">
        <v>7.2348254245194488</v>
      </c>
      <c r="F3088" s="21">
        <v>6.9329535617238616</v>
      </c>
      <c r="G3088" s="21">
        <v>6.1907805538155882</v>
      </c>
      <c r="H3088" s="21">
        <v>14.559137616030856</v>
      </c>
    </row>
    <row r="3089" spans="1:8" x14ac:dyDescent="0.35">
      <c r="A3089" s="20" t="str">
        <f t="shared" si="34"/>
        <v>DISTRIBUCION VOLUMEN X CRITERIO (kg ó litros)Pulpo/sepia Ing.10-30MIL</v>
      </c>
      <c r="B3089" s="20">
        <v>0</v>
      </c>
      <c r="C3089" s="20">
        <v>0</v>
      </c>
      <c r="D3089" s="21" t="s">
        <v>147</v>
      </c>
      <c r="E3089" s="21">
        <v>21.525830811284415</v>
      </c>
      <c r="F3089" s="21">
        <v>19.054836321490416</v>
      </c>
      <c r="G3089" s="21">
        <v>23.030505615727019</v>
      </c>
      <c r="H3089" s="21">
        <v>14.473573852069876</v>
      </c>
    </row>
    <row r="3090" spans="1:8" x14ac:dyDescent="0.35">
      <c r="A3090" s="20" t="str">
        <f t="shared" si="34"/>
        <v>DISTRIBUCION VOLUMEN X CRITERIO (kg ó litros)Pulpo/sepia Ing.30-100MIL</v>
      </c>
      <c r="B3090" s="20">
        <v>0</v>
      </c>
      <c r="C3090" s="20">
        <v>0</v>
      </c>
      <c r="D3090" s="21" t="s">
        <v>148</v>
      </c>
      <c r="E3090" s="21">
        <v>17.955326926146292</v>
      </c>
      <c r="F3090" s="21">
        <v>24.534698425579172</v>
      </c>
      <c r="G3090" s="21">
        <v>21.640756725457731</v>
      </c>
      <c r="H3090" s="21">
        <v>21.576051853151288</v>
      </c>
    </row>
    <row r="3091" spans="1:8" x14ac:dyDescent="0.35">
      <c r="A3091" s="20" t="str">
        <f t="shared" si="34"/>
        <v>DISTRIBUCION VOLUMEN X CRITERIO (kg ó litros)Pulpo/sepia Ing.100-200MIL</v>
      </c>
      <c r="B3091" s="20">
        <v>0</v>
      </c>
      <c r="C3091" s="20">
        <v>0</v>
      </c>
      <c r="D3091" s="21" t="s">
        <v>149</v>
      </c>
      <c r="E3091" s="21">
        <v>8.5268740558625122</v>
      </c>
      <c r="F3091" s="21">
        <v>8.1421930480127536</v>
      </c>
      <c r="G3091" s="21">
        <v>9.9212027309316522</v>
      </c>
      <c r="H3091" s="21">
        <v>9.0341336412384088</v>
      </c>
    </row>
    <row r="3092" spans="1:8" x14ac:dyDescent="0.35">
      <c r="A3092" s="20" t="str">
        <f t="shared" si="34"/>
        <v>DISTRIBUCION VOLUMEN X CRITERIO (kg ó litros)Pulpo/sepia Ing.200-500MIL</v>
      </c>
      <c r="B3092" s="20">
        <v>0</v>
      </c>
      <c r="C3092" s="20">
        <v>0</v>
      </c>
      <c r="D3092" s="21" t="s">
        <v>150</v>
      </c>
      <c r="E3092" s="21">
        <v>14.788547507067964</v>
      </c>
      <c r="F3092" s="21">
        <v>15.28270541991906</v>
      </c>
      <c r="G3092" s="21">
        <v>11.26927341426318</v>
      </c>
      <c r="H3092" s="21">
        <v>11.680237579787359</v>
      </c>
    </row>
    <row r="3093" spans="1:8" x14ac:dyDescent="0.35">
      <c r="A3093" s="20" t="str">
        <f t="shared" si="34"/>
        <v>DISTRIBUCION VOLUMEN X CRITERIO (kg ó litros)Pulpo/sepia Ing.&gt;500MIL</v>
      </c>
      <c r="B3093" s="20">
        <v>0</v>
      </c>
      <c r="C3093" s="20">
        <v>0</v>
      </c>
      <c r="D3093" s="21" t="s">
        <v>151</v>
      </c>
      <c r="E3093" s="21">
        <v>16.118090194160288</v>
      </c>
      <c r="F3093" s="21">
        <v>18.686841581343934</v>
      </c>
      <c r="G3093" s="21">
        <v>21.262296716517469</v>
      </c>
      <c r="H3093" s="21">
        <v>19.116072270116376</v>
      </c>
    </row>
    <row r="3094" spans="1:8" x14ac:dyDescent="0.35">
      <c r="A3094" s="20" t="str">
        <f t="shared" si="34"/>
        <v>DISTRIBUCION VOLUMEN X CRITERIO (kg ó litros)Pulpo/sepia Ing.DE 15 A 19 AÑOS</v>
      </c>
      <c r="B3094" s="20">
        <v>0</v>
      </c>
      <c r="C3094" s="20">
        <v>0</v>
      </c>
      <c r="D3094" s="21" t="s">
        <v>152</v>
      </c>
      <c r="E3094" s="21">
        <v>0</v>
      </c>
      <c r="F3094" s="21">
        <v>0</v>
      </c>
      <c r="G3094" s="21">
        <v>0</v>
      </c>
      <c r="H3094" s="21">
        <v>0</v>
      </c>
    </row>
    <row r="3095" spans="1:8" x14ac:dyDescent="0.35">
      <c r="A3095" s="20" t="str">
        <f t="shared" si="34"/>
        <v>DISTRIBUCION VOLUMEN X CRITERIO (kg ó litros)Pulpo/sepia Ing.DE 20 A 24 AÑOS</v>
      </c>
      <c r="B3095" s="20">
        <v>0</v>
      </c>
      <c r="C3095" s="20">
        <v>0</v>
      </c>
      <c r="D3095" s="21" t="s">
        <v>153</v>
      </c>
      <c r="E3095" s="21">
        <v>1.2511274020014858</v>
      </c>
      <c r="F3095" s="21">
        <v>0</v>
      </c>
      <c r="G3095" s="21">
        <v>0</v>
      </c>
      <c r="H3095" s="21">
        <v>0</v>
      </c>
    </row>
    <row r="3096" spans="1:8" x14ac:dyDescent="0.35">
      <c r="A3096" s="20" t="str">
        <f t="shared" si="34"/>
        <v>DISTRIBUCION VOLUMEN X CRITERIO (kg ó litros)Pulpo/sepia Ing.DE 25 A 34 AÑOS</v>
      </c>
      <c r="B3096" s="20">
        <v>0</v>
      </c>
      <c r="C3096" s="20">
        <v>0</v>
      </c>
      <c r="D3096" s="21" t="s">
        <v>154</v>
      </c>
      <c r="E3096" s="21">
        <v>6.7407963040701357</v>
      </c>
      <c r="F3096" s="21">
        <v>5.2298663852695295</v>
      </c>
      <c r="G3096" s="21">
        <v>5.9775155473336516</v>
      </c>
      <c r="H3096" s="21">
        <v>4.129497437664571</v>
      </c>
    </row>
    <row r="3097" spans="1:8" x14ac:dyDescent="0.35">
      <c r="A3097" s="20" t="str">
        <f t="shared" si="34"/>
        <v>DISTRIBUCION VOLUMEN X CRITERIO (kg ó litros)Pulpo/sepia Ing.DE 35 A 49 AÑOS</v>
      </c>
      <c r="B3097" s="20">
        <v>0</v>
      </c>
      <c r="C3097" s="20">
        <v>0</v>
      </c>
      <c r="D3097" s="21" t="s">
        <v>155</v>
      </c>
      <c r="E3097" s="21">
        <v>24.534152055991648</v>
      </c>
      <c r="F3097" s="21">
        <v>25.484631058825162</v>
      </c>
      <c r="G3097" s="21">
        <v>21.212655406089656</v>
      </c>
      <c r="H3097" s="21">
        <v>18.379436727768976</v>
      </c>
    </row>
    <row r="3098" spans="1:8" x14ac:dyDescent="0.35">
      <c r="A3098" s="20" t="str">
        <f t="shared" si="34"/>
        <v>DISTRIBUCION VOLUMEN X CRITERIO (kg ó litros)Pulpo/sepia Ing.DE 50 A 59 AÑOS</v>
      </c>
      <c r="B3098" s="20">
        <v>0</v>
      </c>
      <c r="C3098" s="20">
        <v>0</v>
      </c>
      <c r="D3098" s="21" t="s">
        <v>156</v>
      </c>
      <c r="E3098" s="21">
        <v>29.088907824059152</v>
      </c>
      <c r="F3098" s="21">
        <v>27.788347863291008</v>
      </c>
      <c r="G3098" s="21">
        <v>27.122433810439777</v>
      </c>
      <c r="H3098" s="21">
        <v>26.286918621579197</v>
      </c>
    </row>
    <row r="3099" spans="1:8" x14ac:dyDescent="0.35">
      <c r="A3099" s="20" t="str">
        <f t="shared" si="34"/>
        <v>DISTRIBUCION VOLUMEN X CRITERIO (kg ó litros)Pulpo/sepia Ing.DE 60 A 75 AÑOS</v>
      </c>
      <c r="B3099" s="20">
        <v>0</v>
      </c>
      <c r="C3099" s="20">
        <v>0</v>
      </c>
      <c r="D3099" s="21" t="s">
        <v>157</v>
      </c>
      <c r="E3099" s="21">
        <v>38.16599746546251</v>
      </c>
      <c r="F3099" s="21">
        <v>39.198475620135461</v>
      </c>
      <c r="G3099" s="21">
        <v>44.482381205304435</v>
      </c>
      <c r="H3099" s="21">
        <v>49.54932598931908</v>
      </c>
    </row>
    <row r="3100" spans="1:8" x14ac:dyDescent="0.35">
      <c r="A3100" s="20" t="str">
        <f t="shared" si="34"/>
        <v>DISTRIBUCION VOLUMEN X CRITERIO (kg ó litros)Pulpo/sepia Ing.ALTA Y MEDIA ALTA</v>
      </c>
      <c r="B3100" s="20">
        <v>0</v>
      </c>
      <c r="C3100" s="20">
        <v>0</v>
      </c>
      <c r="D3100" s="21" t="s">
        <v>158</v>
      </c>
      <c r="E3100" s="21">
        <v>32.038660377253578</v>
      </c>
      <c r="F3100" s="21">
        <v>33.108560685271954</v>
      </c>
      <c r="G3100" s="21">
        <v>37.376069737440815</v>
      </c>
      <c r="H3100" s="21">
        <v>46.107090150607746</v>
      </c>
    </row>
    <row r="3101" spans="1:8" x14ac:dyDescent="0.35">
      <c r="A3101" s="20" t="str">
        <f t="shared" si="34"/>
        <v>DISTRIBUCION VOLUMEN X CRITERIO (kg ó litros)Pulpo/sepia Ing.MEDIA</v>
      </c>
      <c r="B3101" s="20">
        <v>0</v>
      </c>
      <c r="C3101" s="20">
        <v>0</v>
      </c>
      <c r="D3101" s="21" t="s">
        <v>159</v>
      </c>
      <c r="E3101" s="21">
        <v>33.601699345436955</v>
      </c>
      <c r="F3101" s="21">
        <v>32.034097870399243</v>
      </c>
      <c r="G3101" s="21">
        <v>31.073952536347004</v>
      </c>
      <c r="H3101" s="21">
        <v>30.227012062194841</v>
      </c>
    </row>
    <row r="3102" spans="1:8" x14ac:dyDescent="0.35">
      <c r="A3102" s="20" t="str">
        <f t="shared" si="34"/>
        <v>DISTRIBUCION VOLUMEN X CRITERIO (kg ó litros)Pulpo/sepia Ing.MEDIA BAJA</v>
      </c>
      <c r="B3102" s="20">
        <v>0</v>
      </c>
      <c r="C3102" s="20">
        <v>0</v>
      </c>
      <c r="D3102" s="21" t="s">
        <v>160</v>
      </c>
      <c r="E3102" s="21">
        <v>16.682487365795946</v>
      </c>
      <c r="F3102" s="21">
        <v>21.158936503796653</v>
      </c>
      <c r="G3102" s="21">
        <v>20.863626646028582</v>
      </c>
      <c r="H3102" s="21">
        <v>18.40550673622122</v>
      </c>
    </row>
    <row r="3103" spans="1:8" x14ac:dyDescent="0.35">
      <c r="A3103" s="20" t="str">
        <f t="shared" si="34"/>
        <v>DISTRIBUCION VOLUMEN X CRITERIO (kg ó litros)Pulpo/sepia Ing.BAJA</v>
      </c>
      <c r="B3103" s="20">
        <v>0</v>
      </c>
      <c r="C3103" s="20">
        <v>0</v>
      </c>
      <c r="D3103" s="21" t="s">
        <v>161</v>
      </c>
      <c r="E3103" s="21">
        <v>17.677145622789578</v>
      </c>
      <c r="F3103" s="21">
        <v>13.698411261314774</v>
      </c>
      <c r="G3103" s="21">
        <v>10.686351165327988</v>
      </c>
      <c r="H3103" s="21">
        <v>5.2603915824895422</v>
      </c>
    </row>
    <row r="3104" spans="1:8" x14ac:dyDescent="0.35">
      <c r="A3104" s="20" t="str">
        <f t="shared" si="34"/>
        <v>DISTRIBUCION VOLUMEN X CRITERIO (kg ó litros)Pulpo/sepia Ing.HOMBRE</v>
      </c>
      <c r="B3104" s="20">
        <v>0</v>
      </c>
      <c r="C3104" s="20">
        <v>0</v>
      </c>
      <c r="D3104" s="21" t="s">
        <v>162</v>
      </c>
      <c r="E3104" s="21">
        <v>55.171677750462237</v>
      </c>
      <c r="F3104" s="21">
        <v>51.217861988245552</v>
      </c>
      <c r="G3104" s="21">
        <v>59.389106226922969</v>
      </c>
      <c r="H3104" s="21">
        <v>54.714649841268482</v>
      </c>
    </row>
    <row r="3105" spans="1:8" x14ac:dyDescent="0.35">
      <c r="A3105" s="20" t="str">
        <f t="shared" si="34"/>
        <v>DISTRIBUCION VOLUMEN X CRITERIO (kg ó litros)Pulpo/sepia Ing.MUJER</v>
      </c>
      <c r="B3105" s="20">
        <v>0</v>
      </c>
      <c r="C3105" s="20">
        <v>0</v>
      </c>
      <c r="D3105" s="21" t="s">
        <v>163</v>
      </c>
      <c r="E3105" s="21">
        <v>44.828314795089</v>
      </c>
      <c r="F3105" s="21">
        <v>48.782143820394971</v>
      </c>
      <c r="G3105" s="21">
        <v>40.610897380002058</v>
      </c>
      <c r="H3105" s="21">
        <v>45.285354377091444</v>
      </c>
    </row>
    <row r="3106" spans="1:8" x14ac:dyDescent="0.35">
      <c r="A3106" s="20" t="str">
        <f>$B$2265&amp;$C$3106&amp;D3106</f>
        <v>DISTRIBUCION VOLUMEN X CRITERIO (kg ó litros)Langostinos/Gamb.IngT.ESPAÑA</v>
      </c>
      <c r="B3106" s="20">
        <v>0</v>
      </c>
      <c r="C3106" s="20" t="s">
        <v>75</v>
      </c>
      <c r="D3106" s="21" t="s">
        <v>135</v>
      </c>
      <c r="E3106" s="21">
        <v>100</v>
      </c>
      <c r="F3106" s="21">
        <v>100</v>
      </c>
      <c r="G3106" s="21">
        <v>100</v>
      </c>
      <c r="H3106" s="21">
        <v>100</v>
      </c>
    </row>
    <row r="3107" spans="1:8" x14ac:dyDescent="0.35">
      <c r="A3107" s="20" t="str">
        <f t="shared" ref="A3107:A3134" si="35">$B$2265&amp;$C$3106&amp;D3107</f>
        <v>DISTRIBUCION VOLUMEN X CRITERIO (kg ó litros)Langostinos/Gamb.IngBCN AM</v>
      </c>
      <c r="B3107" s="20">
        <v>0</v>
      </c>
      <c r="C3107" s="20">
        <v>0</v>
      </c>
      <c r="D3107" s="21" t="s">
        <v>136</v>
      </c>
      <c r="E3107" s="21">
        <v>13.674817026492372</v>
      </c>
      <c r="F3107" s="21">
        <v>14.291213098278174</v>
      </c>
      <c r="G3107" s="21">
        <v>12.41831625022834</v>
      </c>
      <c r="H3107" s="21">
        <v>11.985856179455784</v>
      </c>
    </row>
    <row r="3108" spans="1:8" x14ac:dyDescent="0.35">
      <c r="A3108" s="20" t="str">
        <f t="shared" si="35"/>
        <v>DISTRIBUCION VOLUMEN X CRITERIO (kg ó litros)Langostinos/Gamb.IngREST.CAT ARAGON</v>
      </c>
      <c r="B3108" s="20">
        <v>0</v>
      </c>
      <c r="C3108" s="20">
        <v>0</v>
      </c>
      <c r="D3108" s="21" t="s">
        <v>137</v>
      </c>
      <c r="E3108" s="21">
        <v>22.182881763123259</v>
      </c>
      <c r="F3108" s="21">
        <v>16.204943741361156</v>
      </c>
      <c r="G3108" s="21">
        <v>15.85279313970624</v>
      </c>
      <c r="H3108" s="21">
        <v>16.773315948227641</v>
      </c>
    </row>
    <row r="3109" spans="1:8" x14ac:dyDescent="0.35">
      <c r="A3109" s="20" t="str">
        <f t="shared" si="35"/>
        <v>DISTRIBUCION VOLUMEN X CRITERIO (kg ó litros)Langostinos/Gamb.IngLEVANTE</v>
      </c>
      <c r="B3109" s="20">
        <v>0</v>
      </c>
      <c r="C3109" s="20">
        <v>0</v>
      </c>
      <c r="D3109" s="21" t="s">
        <v>138</v>
      </c>
      <c r="E3109" s="21">
        <v>18.800689095827462</v>
      </c>
      <c r="F3109" s="21">
        <v>19.182203283910525</v>
      </c>
      <c r="G3109" s="21">
        <v>20.907122653031195</v>
      </c>
      <c r="H3109" s="21">
        <v>16.115452546449486</v>
      </c>
    </row>
    <row r="3110" spans="1:8" x14ac:dyDescent="0.35">
      <c r="A3110" s="20" t="str">
        <f t="shared" si="35"/>
        <v>DISTRIBUCION VOLUMEN X CRITERIO (kg ó litros)Langostinos/Gamb.IngANDALUCIA</v>
      </c>
      <c r="B3110" s="20">
        <v>0</v>
      </c>
      <c r="C3110" s="20">
        <v>0</v>
      </c>
      <c r="D3110" s="21" t="s">
        <v>139</v>
      </c>
      <c r="E3110" s="21">
        <v>16.217495469546904</v>
      </c>
      <c r="F3110" s="21">
        <v>18.971327474470421</v>
      </c>
      <c r="G3110" s="21">
        <v>19.064511892090163</v>
      </c>
      <c r="H3110" s="21">
        <v>17.580025577343427</v>
      </c>
    </row>
    <row r="3111" spans="1:8" x14ac:dyDescent="0.35">
      <c r="A3111" s="20" t="str">
        <f t="shared" si="35"/>
        <v>DISTRIBUCION VOLUMEN X CRITERIO (kg ó litros)Langostinos/Gamb.IngMDD AM</v>
      </c>
      <c r="B3111" s="20">
        <v>0</v>
      </c>
      <c r="C3111" s="20">
        <v>0</v>
      </c>
      <c r="D3111" s="21" t="s">
        <v>140</v>
      </c>
      <c r="E3111" s="21">
        <v>12.789090685696747</v>
      </c>
      <c r="F3111" s="21">
        <v>13.883810118237264</v>
      </c>
      <c r="G3111" s="21">
        <v>16.045078822082566</v>
      </c>
      <c r="H3111" s="21">
        <v>19.000974746485181</v>
      </c>
    </row>
    <row r="3112" spans="1:8" x14ac:dyDescent="0.35">
      <c r="A3112" s="20" t="str">
        <f t="shared" si="35"/>
        <v>DISTRIBUCION VOLUMEN X CRITERIO (kg ó litros)Langostinos/Gamb.IngRTO CENTRO</v>
      </c>
      <c r="B3112" s="20">
        <v>0</v>
      </c>
      <c r="C3112" s="20">
        <v>0</v>
      </c>
      <c r="D3112" s="21" t="s">
        <v>141</v>
      </c>
      <c r="E3112" s="21">
        <v>6.7984960625373718</v>
      </c>
      <c r="F3112" s="21">
        <v>5.804977275530165</v>
      </c>
      <c r="G3112" s="21">
        <v>6.4889358246497846</v>
      </c>
      <c r="H3112" s="21">
        <v>6.7481264696480263</v>
      </c>
    </row>
    <row r="3113" spans="1:8" x14ac:dyDescent="0.35">
      <c r="A3113" s="20" t="str">
        <f t="shared" si="35"/>
        <v>DISTRIBUCION VOLUMEN X CRITERIO (kg ó litros)Langostinos/Gamb.IngNORTE-CENTRO</v>
      </c>
      <c r="B3113" s="20">
        <v>0</v>
      </c>
      <c r="C3113" s="20">
        <v>0</v>
      </c>
      <c r="D3113" s="21" t="s">
        <v>142</v>
      </c>
      <c r="E3113" s="21">
        <v>5.6215340941407881</v>
      </c>
      <c r="F3113" s="21">
        <v>8.2738676784960674</v>
      </c>
      <c r="G3113" s="21">
        <v>6.6267835241131401</v>
      </c>
      <c r="H3113" s="21">
        <v>8.0466078241103638</v>
      </c>
    </row>
    <row r="3114" spans="1:8" x14ac:dyDescent="0.35">
      <c r="A3114" s="20" t="str">
        <f t="shared" si="35"/>
        <v>DISTRIBUCION VOLUMEN X CRITERIO (kg ó litros)Langostinos/Gamb.IngNOROESTE</v>
      </c>
      <c r="B3114" s="20">
        <v>0</v>
      </c>
      <c r="C3114" s="20">
        <v>0</v>
      </c>
      <c r="D3114" s="21" t="s">
        <v>143</v>
      </c>
      <c r="E3114" s="21">
        <v>3.9149980150542025</v>
      </c>
      <c r="F3114" s="21">
        <v>3.3876572072845024</v>
      </c>
      <c r="G3114" s="21">
        <v>0</v>
      </c>
      <c r="H3114" s="21">
        <v>3.7496407745852105</v>
      </c>
    </row>
    <row r="3115" spans="1:8" x14ac:dyDescent="0.35">
      <c r="A3115" s="20" t="str">
        <f t="shared" si="35"/>
        <v>DISTRIBUCION VOLUMEN X CRITERIO (kg ó litros)Langostinos/Gamb.Ing&lt;2MIL</v>
      </c>
      <c r="B3115" s="20">
        <v>0</v>
      </c>
      <c r="C3115" s="20">
        <v>0</v>
      </c>
      <c r="D3115" s="21" t="s">
        <v>144</v>
      </c>
      <c r="E3115" s="21">
        <v>3.9132452739932218</v>
      </c>
      <c r="F3115" s="21">
        <v>3.6468505395150461</v>
      </c>
      <c r="G3115" s="21">
        <v>0</v>
      </c>
      <c r="H3115" s="21">
        <v>0</v>
      </c>
    </row>
    <row r="3116" spans="1:8" x14ac:dyDescent="0.35">
      <c r="A3116" s="20" t="str">
        <f t="shared" si="35"/>
        <v>DISTRIBUCION VOLUMEN X CRITERIO (kg ó litros)Langostinos/Gamb.Ing2-5MIL</v>
      </c>
      <c r="B3116" s="20">
        <v>0</v>
      </c>
      <c r="C3116" s="20">
        <v>0</v>
      </c>
      <c r="D3116" s="21" t="s">
        <v>145</v>
      </c>
      <c r="E3116" s="21">
        <v>6.3758771745078828</v>
      </c>
      <c r="F3116" s="21">
        <v>3.1703995787587194</v>
      </c>
      <c r="G3116" s="21">
        <v>5.2039363341265528</v>
      </c>
      <c r="H3116" s="21">
        <v>6.6236014731552366</v>
      </c>
    </row>
    <row r="3117" spans="1:8" x14ac:dyDescent="0.35">
      <c r="A3117" s="20" t="str">
        <f t="shared" si="35"/>
        <v>DISTRIBUCION VOLUMEN X CRITERIO (kg ó litros)Langostinos/Gamb.Ing5-10MIL</v>
      </c>
      <c r="B3117" s="20">
        <v>0</v>
      </c>
      <c r="C3117" s="20">
        <v>0</v>
      </c>
      <c r="D3117" s="21" t="s">
        <v>146</v>
      </c>
      <c r="E3117" s="21">
        <v>7.6309736408298416</v>
      </c>
      <c r="F3117" s="21">
        <v>6.7513441676191031</v>
      </c>
      <c r="G3117" s="21">
        <v>5.2400528283560872</v>
      </c>
      <c r="H3117" s="21">
        <v>11.373544387348581</v>
      </c>
    </row>
    <row r="3118" spans="1:8" x14ac:dyDescent="0.35">
      <c r="A3118" s="20" t="str">
        <f t="shared" si="35"/>
        <v>DISTRIBUCION VOLUMEN X CRITERIO (kg ó litros)Langostinos/Gamb.Ing10-30MIL</v>
      </c>
      <c r="B3118" s="20">
        <v>0</v>
      </c>
      <c r="C3118" s="20">
        <v>0</v>
      </c>
      <c r="D3118" s="21" t="s">
        <v>147</v>
      </c>
      <c r="E3118" s="21">
        <v>21.375235926529637</v>
      </c>
      <c r="F3118" s="21">
        <v>18.755121236913538</v>
      </c>
      <c r="G3118" s="21">
        <v>17.50212060461687</v>
      </c>
      <c r="H3118" s="21">
        <v>12.780030542268324</v>
      </c>
    </row>
    <row r="3119" spans="1:8" x14ac:dyDescent="0.35">
      <c r="A3119" s="20" t="str">
        <f t="shared" si="35"/>
        <v>DISTRIBUCION VOLUMEN X CRITERIO (kg ó litros)Langostinos/Gamb.Ing30-100MIL</v>
      </c>
      <c r="B3119" s="20">
        <v>0</v>
      </c>
      <c r="C3119" s="20">
        <v>0</v>
      </c>
      <c r="D3119" s="21" t="s">
        <v>148</v>
      </c>
      <c r="E3119" s="21">
        <v>18.72685168539266</v>
      </c>
      <c r="F3119" s="21">
        <v>23.399397296082824</v>
      </c>
      <c r="G3119" s="21">
        <v>22.140742357374375</v>
      </c>
      <c r="H3119" s="21">
        <v>22.242444945861134</v>
      </c>
    </row>
    <row r="3120" spans="1:8" x14ac:dyDescent="0.35">
      <c r="A3120" s="20" t="str">
        <f t="shared" si="35"/>
        <v>DISTRIBUCION VOLUMEN X CRITERIO (kg ó litros)Langostinos/Gamb.Ing100-200MIL</v>
      </c>
      <c r="B3120" s="20">
        <v>0</v>
      </c>
      <c r="C3120" s="20">
        <v>0</v>
      </c>
      <c r="D3120" s="21" t="s">
        <v>149</v>
      </c>
      <c r="E3120" s="21">
        <v>9.3480414832756935</v>
      </c>
      <c r="F3120" s="21">
        <v>10.346799149010014</v>
      </c>
      <c r="G3120" s="21">
        <v>10.875549351289839</v>
      </c>
      <c r="H3120" s="21">
        <v>10.312172204093537</v>
      </c>
    </row>
    <row r="3121" spans="1:8" x14ac:dyDescent="0.35">
      <c r="A3121" s="20" t="str">
        <f t="shared" si="35"/>
        <v>DISTRIBUCION VOLUMEN X CRITERIO (kg ó litros)Langostinos/Gamb.Ing200-500MIL</v>
      </c>
      <c r="B3121" s="20">
        <v>0</v>
      </c>
      <c r="C3121" s="20">
        <v>0</v>
      </c>
      <c r="D3121" s="21" t="s">
        <v>150</v>
      </c>
      <c r="E3121" s="21">
        <v>15.102809594132308</v>
      </c>
      <c r="F3121" s="21">
        <v>15.566659692378298</v>
      </c>
      <c r="G3121" s="21">
        <v>12.177130211579438</v>
      </c>
      <c r="H3121" s="21">
        <v>11.362271031105362</v>
      </c>
    </row>
    <row r="3122" spans="1:8" x14ac:dyDescent="0.35">
      <c r="A3122" s="20" t="str">
        <f t="shared" si="35"/>
        <v>DISTRIBUCION VOLUMEN X CRITERIO (kg ó litros)Langostinos/Gamb.Ing&gt;500MIL</v>
      </c>
      <c r="B3122" s="20">
        <v>0</v>
      </c>
      <c r="C3122" s="20">
        <v>0</v>
      </c>
      <c r="D3122" s="21" t="s">
        <v>151</v>
      </c>
      <c r="E3122" s="21">
        <v>17.526967720461332</v>
      </c>
      <c r="F3122" s="21">
        <v>18.363424314125869</v>
      </c>
      <c r="G3122" s="21">
        <v>23.15245982635199</v>
      </c>
      <c r="H3122" s="21">
        <v>22.168986597514589</v>
      </c>
    </row>
    <row r="3123" spans="1:8" x14ac:dyDescent="0.35">
      <c r="A3123" s="20" t="str">
        <f t="shared" si="35"/>
        <v>DISTRIBUCION VOLUMEN X CRITERIO (kg ó litros)Langostinos/Gamb.IngDE 15 A 19 AÑOS</v>
      </c>
      <c r="B3123" s="20">
        <v>0</v>
      </c>
      <c r="C3123" s="20">
        <v>0</v>
      </c>
      <c r="D3123" s="21" t="s">
        <v>152</v>
      </c>
      <c r="E3123" s="21">
        <v>0</v>
      </c>
      <c r="F3123" s="21">
        <v>0</v>
      </c>
      <c r="G3123" s="21">
        <v>0</v>
      </c>
      <c r="H3123" s="21">
        <v>0</v>
      </c>
    </row>
    <row r="3124" spans="1:8" x14ac:dyDescent="0.35">
      <c r="A3124" s="20" t="str">
        <f t="shared" si="35"/>
        <v>DISTRIBUCION VOLUMEN X CRITERIO (kg ó litros)Langostinos/Gamb.IngDE 20 A 24 AÑOS</v>
      </c>
      <c r="B3124" s="20">
        <v>0</v>
      </c>
      <c r="C3124" s="20">
        <v>0</v>
      </c>
      <c r="D3124" s="21" t="s">
        <v>153</v>
      </c>
      <c r="E3124" s="21">
        <v>0.99341711278421196</v>
      </c>
      <c r="F3124" s="21">
        <v>2.2594584076866289</v>
      </c>
      <c r="G3124" s="21">
        <v>0</v>
      </c>
      <c r="H3124" s="21">
        <v>0</v>
      </c>
    </row>
    <row r="3125" spans="1:8" x14ac:dyDescent="0.35">
      <c r="A3125" s="20" t="str">
        <f t="shared" si="35"/>
        <v>DISTRIBUCION VOLUMEN X CRITERIO (kg ó litros)Langostinos/Gamb.IngDE 25 A 34 AÑOS</v>
      </c>
      <c r="B3125" s="20">
        <v>0</v>
      </c>
      <c r="C3125" s="20">
        <v>0</v>
      </c>
      <c r="D3125" s="21" t="s">
        <v>154</v>
      </c>
      <c r="E3125" s="21">
        <v>6.5266663376367928</v>
      </c>
      <c r="F3125" s="21">
        <v>4.6294698549177014</v>
      </c>
      <c r="G3125" s="21">
        <v>6.2053341305451033</v>
      </c>
      <c r="H3125" s="21">
        <v>4.3920431753908478</v>
      </c>
    </row>
    <row r="3126" spans="1:8" x14ac:dyDescent="0.35">
      <c r="A3126" s="20" t="str">
        <f t="shared" si="35"/>
        <v>DISTRIBUCION VOLUMEN X CRITERIO (kg ó litros)Langostinos/Gamb.IngDE 35 A 49 AÑOS</v>
      </c>
      <c r="B3126" s="20">
        <v>0</v>
      </c>
      <c r="C3126" s="20">
        <v>0</v>
      </c>
      <c r="D3126" s="21" t="s">
        <v>155</v>
      </c>
      <c r="E3126" s="21">
        <v>27.550543293970392</v>
      </c>
      <c r="F3126" s="21">
        <v>25.155506681610941</v>
      </c>
      <c r="G3126" s="21">
        <v>23.314594674930401</v>
      </c>
      <c r="H3126" s="21">
        <v>19.40230673174813</v>
      </c>
    </row>
    <row r="3127" spans="1:8" x14ac:dyDescent="0.35">
      <c r="A3127" s="20" t="str">
        <f t="shared" si="35"/>
        <v>DISTRIBUCION VOLUMEN X CRITERIO (kg ó litros)Langostinos/Gamb.IngDE 50 A 59 AÑOS</v>
      </c>
      <c r="B3127" s="20">
        <v>0</v>
      </c>
      <c r="C3127" s="20">
        <v>0</v>
      </c>
      <c r="D3127" s="21" t="s">
        <v>156</v>
      </c>
      <c r="E3127" s="21">
        <v>27.932610156554421</v>
      </c>
      <c r="F3127" s="21">
        <v>27.565319242328691</v>
      </c>
      <c r="G3127" s="21">
        <v>26.915144348849584</v>
      </c>
      <c r="H3127" s="21">
        <v>27.51918256341418</v>
      </c>
    </row>
    <row r="3128" spans="1:8" x14ac:dyDescent="0.35">
      <c r="A3128" s="20" t="str">
        <f t="shared" si="35"/>
        <v>DISTRIBUCION VOLUMEN X CRITERIO (kg ó litros)Langostinos/Gamb.IngDE 60 A 75 AÑOS</v>
      </c>
      <c r="B3128" s="20">
        <v>0</v>
      </c>
      <c r="C3128" s="20">
        <v>0</v>
      </c>
      <c r="D3128" s="21" t="s">
        <v>157</v>
      </c>
      <c r="E3128" s="21">
        <v>36.790697176116218</v>
      </c>
      <c r="F3128" s="21">
        <v>40.044243478958265</v>
      </c>
      <c r="G3128" s="21">
        <v>42.496502266781725</v>
      </c>
      <c r="H3128" s="21">
        <v>47.640326525165023</v>
      </c>
    </row>
    <row r="3129" spans="1:8" x14ac:dyDescent="0.35">
      <c r="A3129" s="20" t="str">
        <f t="shared" si="35"/>
        <v>DISTRIBUCION VOLUMEN X CRITERIO (kg ó litros)Langostinos/Gamb.IngALTA Y MEDIA ALTA</v>
      </c>
      <c r="B3129" s="20">
        <v>0</v>
      </c>
      <c r="C3129" s="20">
        <v>0</v>
      </c>
      <c r="D3129" s="21" t="s">
        <v>158</v>
      </c>
      <c r="E3129" s="21">
        <v>33.024338359836158</v>
      </c>
      <c r="F3129" s="21">
        <v>34.628039084886694</v>
      </c>
      <c r="G3129" s="21">
        <v>33.519573292095657</v>
      </c>
      <c r="H3129" s="21">
        <v>43.895846865856484</v>
      </c>
    </row>
    <row r="3130" spans="1:8" x14ac:dyDescent="0.35">
      <c r="A3130" s="20" t="str">
        <f t="shared" si="35"/>
        <v>DISTRIBUCION VOLUMEN X CRITERIO (kg ó litros)Langostinos/Gamb.IngMEDIA</v>
      </c>
      <c r="B3130" s="20">
        <v>0</v>
      </c>
      <c r="C3130" s="20">
        <v>0</v>
      </c>
      <c r="D3130" s="21" t="s">
        <v>159</v>
      </c>
      <c r="E3130" s="21">
        <v>33.698913778666594</v>
      </c>
      <c r="F3130" s="21">
        <v>32.214979642542083</v>
      </c>
      <c r="G3130" s="21">
        <v>34.68344392354232</v>
      </c>
      <c r="H3130" s="21">
        <v>31.092925187401445</v>
      </c>
    </row>
    <row r="3131" spans="1:8" x14ac:dyDescent="0.35">
      <c r="A3131" s="20" t="str">
        <f t="shared" si="35"/>
        <v>DISTRIBUCION VOLUMEN X CRITERIO (kg ó litros)Langostinos/Gamb.IngMEDIA BAJA</v>
      </c>
      <c r="B3131" s="20">
        <v>0</v>
      </c>
      <c r="C3131" s="20">
        <v>0</v>
      </c>
      <c r="D3131" s="21" t="s">
        <v>160</v>
      </c>
      <c r="E3131" s="21">
        <v>17.974792928212487</v>
      </c>
      <c r="F3131" s="21">
        <v>20.162660850010809</v>
      </c>
      <c r="G3131" s="21">
        <v>20.760123906622393</v>
      </c>
      <c r="H3131" s="21">
        <v>17.779467194164418</v>
      </c>
    </row>
    <row r="3132" spans="1:8" x14ac:dyDescent="0.35">
      <c r="A3132" s="20" t="str">
        <f t="shared" si="35"/>
        <v>DISTRIBUCION VOLUMEN X CRITERIO (kg ó litros)Langostinos/Gamb.IngBAJA</v>
      </c>
      <c r="B3132" s="20">
        <v>0</v>
      </c>
      <c r="C3132" s="20">
        <v>0</v>
      </c>
      <c r="D3132" s="21" t="s">
        <v>161</v>
      </c>
      <c r="E3132" s="21">
        <v>15.301959121762653</v>
      </c>
      <c r="F3132" s="21">
        <v>12.994322069823646</v>
      </c>
      <c r="G3132" s="21">
        <v>11.036861479495533</v>
      </c>
      <c r="H3132" s="21">
        <v>7.2317561830771444</v>
      </c>
    </row>
    <row r="3133" spans="1:8" x14ac:dyDescent="0.35">
      <c r="A3133" s="20" t="str">
        <f t="shared" si="35"/>
        <v>DISTRIBUCION VOLUMEN X CRITERIO (kg ó litros)Langostinos/Gamb.IngHOMBRE</v>
      </c>
      <c r="B3133" s="20">
        <v>0</v>
      </c>
      <c r="C3133" s="20">
        <v>0</v>
      </c>
      <c r="D3133" s="21" t="s">
        <v>162</v>
      </c>
      <c r="E3133" s="21">
        <v>51.922149878684429</v>
      </c>
      <c r="F3133" s="21">
        <v>51.332607251796958</v>
      </c>
      <c r="G3133" s="21">
        <v>56.824734455903723</v>
      </c>
      <c r="H3133" s="21">
        <v>54.517849317156433</v>
      </c>
    </row>
    <row r="3134" spans="1:8" x14ac:dyDescent="0.35">
      <c r="A3134" s="20" t="str">
        <f t="shared" si="35"/>
        <v>DISTRIBUCION VOLUMEN X CRITERIO (kg ó litros)Langostinos/Gamb.IngMUJER</v>
      </c>
      <c r="B3134" s="20">
        <v>0</v>
      </c>
      <c r="C3134" s="20">
        <v>0</v>
      </c>
      <c r="D3134" s="21" t="s">
        <v>163</v>
      </c>
      <c r="E3134" s="21">
        <v>48.077853558253203</v>
      </c>
      <c r="F3134" s="21">
        <v>48.66739269384648</v>
      </c>
      <c r="G3134" s="21">
        <v>43.175263792711512</v>
      </c>
      <c r="H3134" s="21">
        <v>45.482142729495628</v>
      </c>
    </row>
    <row r="3135" spans="1:8" x14ac:dyDescent="0.35">
      <c r="A3135" s="20" t="str">
        <f>$B$2265&amp;$C$3135&amp;D3135</f>
        <v>DISTRIBUCION VOLUMEN X CRITERIO (kg ó litros)Otros mariscos Ing.T.ESPAÑA</v>
      </c>
      <c r="B3135" s="20">
        <v>0</v>
      </c>
      <c r="C3135" s="20" t="s">
        <v>76</v>
      </c>
      <c r="D3135" s="21" t="s">
        <v>135</v>
      </c>
      <c r="E3135" s="21">
        <v>100</v>
      </c>
      <c r="F3135" s="21">
        <v>100</v>
      </c>
      <c r="G3135" s="21">
        <v>100</v>
      </c>
      <c r="H3135" s="21">
        <v>100</v>
      </c>
    </row>
    <row r="3136" spans="1:8" x14ac:dyDescent="0.35">
      <c r="A3136" s="20" t="str">
        <f t="shared" ref="A3136:A3163" si="36">$B$2265&amp;$C$3135&amp;D3136</f>
        <v>DISTRIBUCION VOLUMEN X CRITERIO (kg ó litros)Otros mariscos Ing.BCN AM</v>
      </c>
      <c r="B3136" s="20">
        <v>0</v>
      </c>
      <c r="C3136" s="20">
        <v>0</v>
      </c>
      <c r="D3136" s="21" t="s">
        <v>136</v>
      </c>
      <c r="E3136" s="21">
        <v>15.382158430481175</v>
      </c>
      <c r="F3136" s="21">
        <v>13.430236694340694</v>
      </c>
      <c r="G3136" s="21">
        <v>11.612663656958288</v>
      </c>
      <c r="H3136" s="21">
        <v>12.948455230784027</v>
      </c>
    </row>
    <row r="3137" spans="1:8" x14ac:dyDescent="0.35">
      <c r="A3137" s="20" t="str">
        <f t="shared" si="36"/>
        <v>DISTRIBUCION VOLUMEN X CRITERIO (kg ó litros)Otros mariscos Ing.REST.CAT ARAGON</v>
      </c>
      <c r="B3137" s="20">
        <v>0</v>
      </c>
      <c r="C3137" s="20">
        <v>0</v>
      </c>
      <c r="D3137" s="21" t="s">
        <v>137</v>
      </c>
      <c r="E3137" s="21">
        <v>21.336935773153769</v>
      </c>
      <c r="F3137" s="21">
        <v>14.197719599648325</v>
      </c>
      <c r="G3137" s="21">
        <v>13.668593722225578</v>
      </c>
      <c r="H3137" s="21">
        <v>15.476017208253293</v>
      </c>
    </row>
    <row r="3138" spans="1:8" x14ac:dyDescent="0.35">
      <c r="A3138" s="20" t="str">
        <f t="shared" si="36"/>
        <v>DISTRIBUCION VOLUMEN X CRITERIO (kg ó litros)Otros mariscos Ing.LEVANTE</v>
      </c>
      <c r="B3138" s="20">
        <v>0</v>
      </c>
      <c r="C3138" s="20">
        <v>0</v>
      </c>
      <c r="D3138" s="21" t="s">
        <v>138</v>
      </c>
      <c r="E3138" s="21">
        <v>15.645877902913341</v>
      </c>
      <c r="F3138" s="21">
        <v>16.616155693499312</v>
      </c>
      <c r="G3138" s="21">
        <v>18.052103245879916</v>
      </c>
      <c r="H3138" s="21">
        <v>14.784496217271531</v>
      </c>
    </row>
    <row r="3139" spans="1:8" x14ac:dyDescent="0.35">
      <c r="A3139" s="20" t="str">
        <f t="shared" si="36"/>
        <v>DISTRIBUCION VOLUMEN X CRITERIO (kg ó litros)Otros mariscos Ing.ANDALUCIA</v>
      </c>
      <c r="B3139" s="20">
        <v>0</v>
      </c>
      <c r="C3139" s="20">
        <v>0</v>
      </c>
      <c r="D3139" s="21" t="s">
        <v>139</v>
      </c>
      <c r="E3139" s="21">
        <v>18.381627905116382</v>
      </c>
      <c r="F3139" s="21">
        <v>20.479937144927003</v>
      </c>
      <c r="G3139" s="21">
        <v>24.656489074844728</v>
      </c>
      <c r="H3139" s="21">
        <v>19.976339439594383</v>
      </c>
    </row>
    <row r="3140" spans="1:8" x14ac:dyDescent="0.35">
      <c r="A3140" s="20" t="str">
        <f t="shared" si="36"/>
        <v>DISTRIBUCION VOLUMEN X CRITERIO (kg ó litros)Otros mariscos Ing.MDD AM</v>
      </c>
      <c r="B3140" s="20">
        <v>0</v>
      </c>
      <c r="C3140" s="20">
        <v>0</v>
      </c>
      <c r="D3140" s="21" t="s">
        <v>140</v>
      </c>
      <c r="E3140" s="21">
        <v>10.786298460408968</v>
      </c>
      <c r="F3140" s="21">
        <v>13.283893692283232</v>
      </c>
      <c r="G3140" s="21">
        <v>14.530381447335689</v>
      </c>
      <c r="H3140" s="21">
        <v>14.687785298853818</v>
      </c>
    </row>
    <row r="3141" spans="1:8" x14ac:dyDescent="0.35">
      <c r="A3141" s="20" t="str">
        <f t="shared" si="36"/>
        <v>DISTRIBUCION VOLUMEN X CRITERIO (kg ó litros)Otros mariscos Ing.RTO CENTRO</v>
      </c>
      <c r="B3141" s="20">
        <v>0</v>
      </c>
      <c r="C3141" s="20">
        <v>0</v>
      </c>
      <c r="D3141" s="21" t="s">
        <v>141</v>
      </c>
      <c r="E3141" s="21">
        <v>5.5348004380062958</v>
      </c>
      <c r="F3141" s="21">
        <v>5.5994832600387578</v>
      </c>
      <c r="G3141" s="21">
        <v>5.1147263216262315</v>
      </c>
      <c r="H3141" s="21">
        <v>6.338439839810353</v>
      </c>
    </row>
    <row r="3142" spans="1:8" x14ac:dyDescent="0.35">
      <c r="A3142" s="20" t="str">
        <f t="shared" si="36"/>
        <v>DISTRIBUCION VOLUMEN X CRITERIO (kg ó litros)Otros mariscos Ing.NORTE-CENTRO</v>
      </c>
      <c r="B3142" s="20">
        <v>0</v>
      </c>
      <c r="C3142" s="20">
        <v>0</v>
      </c>
      <c r="D3142" s="21" t="s">
        <v>142</v>
      </c>
      <c r="E3142" s="21">
        <v>4.8970937327191422</v>
      </c>
      <c r="F3142" s="21">
        <v>6.2544235386849376</v>
      </c>
      <c r="G3142" s="21">
        <v>6.9149664177629369</v>
      </c>
      <c r="H3142" s="21">
        <v>9.6639291170687507</v>
      </c>
    </row>
    <row r="3143" spans="1:8" x14ac:dyDescent="0.35">
      <c r="A3143" s="20" t="str">
        <f t="shared" si="36"/>
        <v>DISTRIBUCION VOLUMEN X CRITERIO (kg ó litros)Otros mariscos Ing.NOROESTE</v>
      </c>
      <c r="B3143" s="20">
        <v>0</v>
      </c>
      <c r="C3143" s="20">
        <v>0</v>
      </c>
      <c r="D3143" s="21" t="s">
        <v>143</v>
      </c>
      <c r="E3143" s="21">
        <v>8.0352097919288124</v>
      </c>
      <c r="F3143" s="21">
        <v>10.13815355278085</v>
      </c>
      <c r="G3143" s="21">
        <v>5.4500725856491892</v>
      </c>
      <c r="H3143" s="21">
        <v>6.1245352886608737</v>
      </c>
    </row>
    <row r="3144" spans="1:8" x14ac:dyDescent="0.35">
      <c r="A3144" s="20" t="str">
        <f t="shared" si="36"/>
        <v>DISTRIBUCION VOLUMEN X CRITERIO (kg ó litros)Otros mariscos Ing.&lt;2MIL</v>
      </c>
      <c r="B3144" s="20">
        <v>0</v>
      </c>
      <c r="C3144" s="20">
        <v>0</v>
      </c>
      <c r="D3144" s="21" t="s">
        <v>144</v>
      </c>
      <c r="E3144" s="21">
        <v>2.6969874845711375</v>
      </c>
      <c r="F3144" s="21">
        <v>3.3807897481446898</v>
      </c>
      <c r="G3144" s="21">
        <v>0</v>
      </c>
      <c r="H3144" s="21">
        <v>0</v>
      </c>
    </row>
    <row r="3145" spans="1:8" x14ac:dyDescent="0.35">
      <c r="A3145" s="20" t="str">
        <f t="shared" si="36"/>
        <v>DISTRIBUCION VOLUMEN X CRITERIO (kg ó litros)Otros mariscos Ing.2-5MIL</v>
      </c>
      <c r="B3145" s="20">
        <v>0</v>
      </c>
      <c r="C3145" s="20">
        <v>0</v>
      </c>
      <c r="D3145" s="21" t="s">
        <v>145</v>
      </c>
      <c r="E3145" s="21">
        <v>6.1639993534620805</v>
      </c>
      <c r="F3145" s="21">
        <v>4.2880022549540788</v>
      </c>
      <c r="G3145" s="21">
        <v>2.9584926178458435</v>
      </c>
      <c r="H3145" s="21">
        <v>6.9814394488503213</v>
      </c>
    </row>
    <row r="3146" spans="1:8" x14ac:dyDescent="0.35">
      <c r="A3146" s="20" t="str">
        <f t="shared" si="36"/>
        <v>DISTRIBUCION VOLUMEN X CRITERIO (kg ó litros)Otros mariscos Ing.5-10MIL</v>
      </c>
      <c r="B3146" s="20">
        <v>0</v>
      </c>
      <c r="C3146" s="20">
        <v>0</v>
      </c>
      <c r="D3146" s="21" t="s">
        <v>146</v>
      </c>
      <c r="E3146" s="21">
        <v>7.903976896153865</v>
      </c>
      <c r="F3146" s="21">
        <v>6.6569368795772537</v>
      </c>
      <c r="G3146" s="21">
        <v>4.9643737094465026</v>
      </c>
      <c r="H3146" s="21">
        <v>11.242211166166797</v>
      </c>
    </row>
    <row r="3147" spans="1:8" x14ac:dyDescent="0.35">
      <c r="A3147" s="20" t="str">
        <f t="shared" si="36"/>
        <v>DISTRIBUCION VOLUMEN X CRITERIO (kg ó litros)Otros mariscos Ing.10-30MIL</v>
      </c>
      <c r="B3147" s="20">
        <v>0</v>
      </c>
      <c r="C3147" s="20">
        <v>0</v>
      </c>
      <c r="D3147" s="21" t="s">
        <v>147</v>
      </c>
      <c r="E3147" s="21">
        <v>21.588462815250999</v>
      </c>
      <c r="F3147" s="21">
        <v>18.128495112208338</v>
      </c>
      <c r="G3147" s="21">
        <v>16.995539629027167</v>
      </c>
      <c r="H3147" s="21">
        <v>14.14892749930182</v>
      </c>
    </row>
    <row r="3148" spans="1:8" x14ac:dyDescent="0.35">
      <c r="A3148" s="20" t="str">
        <f t="shared" si="36"/>
        <v>DISTRIBUCION VOLUMEN X CRITERIO (kg ó litros)Otros mariscos Ing.30-100MIL</v>
      </c>
      <c r="B3148" s="20">
        <v>0</v>
      </c>
      <c r="C3148" s="20">
        <v>0</v>
      </c>
      <c r="D3148" s="21" t="s">
        <v>148</v>
      </c>
      <c r="E3148" s="21">
        <v>17.457395816219929</v>
      </c>
      <c r="F3148" s="21">
        <v>24.38616550249786</v>
      </c>
      <c r="G3148" s="21">
        <v>22.089454988599975</v>
      </c>
      <c r="H3148" s="21">
        <v>22.779280739101129</v>
      </c>
    </row>
    <row r="3149" spans="1:8" x14ac:dyDescent="0.35">
      <c r="A3149" s="20" t="str">
        <f t="shared" si="36"/>
        <v>DISTRIBUCION VOLUMEN X CRITERIO (kg ó litros)Otros mariscos Ing.100-200MIL</v>
      </c>
      <c r="B3149" s="20">
        <v>0</v>
      </c>
      <c r="C3149" s="20">
        <v>0</v>
      </c>
      <c r="D3149" s="21" t="s">
        <v>149</v>
      </c>
      <c r="E3149" s="21">
        <v>10.955838527829846</v>
      </c>
      <c r="F3149" s="21">
        <v>9.7703536285192314</v>
      </c>
      <c r="G3149" s="21">
        <v>11.724897173826678</v>
      </c>
      <c r="H3149" s="21">
        <v>10.606768005452029</v>
      </c>
    </row>
    <row r="3150" spans="1:8" x14ac:dyDescent="0.35">
      <c r="A3150" s="20" t="str">
        <f t="shared" si="36"/>
        <v>DISTRIBUCION VOLUMEN X CRITERIO (kg ó litros)Otros mariscos Ing.200-500MIL</v>
      </c>
      <c r="B3150" s="20">
        <v>0</v>
      </c>
      <c r="C3150" s="20">
        <v>0</v>
      </c>
      <c r="D3150" s="21" t="s">
        <v>150</v>
      </c>
      <c r="E3150" s="21">
        <v>14.945737537481</v>
      </c>
      <c r="F3150" s="21">
        <v>14.456743636279356</v>
      </c>
      <c r="G3150" s="21">
        <v>13.70335838691682</v>
      </c>
      <c r="H3150" s="21">
        <v>11.839827652240446</v>
      </c>
    </row>
    <row r="3151" spans="1:8" x14ac:dyDescent="0.35">
      <c r="A3151" s="20" t="str">
        <f t="shared" si="36"/>
        <v>DISTRIBUCION VOLUMEN X CRITERIO (kg ó litros)Otros mariscos Ing.&gt;500MIL</v>
      </c>
      <c r="B3151" s="20">
        <v>0</v>
      </c>
      <c r="C3151" s="20">
        <v>0</v>
      </c>
      <c r="D3151" s="21" t="s">
        <v>151</v>
      </c>
      <c r="E3151" s="21">
        <v>18.287604335877273</v>
      </c>
      <c r="F3151" s="21">
        <v>18.932516739812716</v>
      </c>
      <c r="G3151" s="21">
        <v>23.491170341056446</v>
      </c>
      <c r="H3151" s="21">
        <v>20.073887093354926</v>
      </c>
    </row>
    <row r="3152" spans="1:8" x14ac:dyDescent="0.35">
      <c r="A3152" s="20" t="str">
        <f t="shared" si="36"/>
        <v>DISTRIBUCION VOLUMEN X CRITERIO (kg ó litros)Otros mariscos Ing.DE 15 A 19 AÑOS</v>
      </c>
      <c r="B3152" s="20">
        <v>0</v>
      </c>
      <c r="C3152" s="20">
        <v>0</v>
      </c>
      <c r="D3152" s="21" t="s">
        <v>152</v>
      </c>
      <c r="E3152" s="21">
        <v>0</v>
      </c>
      <c r="F3152" s="21">
        <v>0</v>
      </c>
      <c r="G3152" s="21">
        <v>0</v>
      </c>
      <c r="H3152" s="21">
        <v>0</v>
      </c>
    </row>
    <row r="3153" spans="1:8" x14ac:dyDescent="0.35">
      <c r="A3153" s="20" t="str">
        <f t="shared" si="36"/>
        <v>DISTRIBUCION VOLUMEN X CRITERIO (kg ó litros)Otros mariscos Ing.DE 20 A 24 AÑOS</v>
      </c>
      <c r="B3153" s="20">
        <v>0</v>
      </c>
      <c r="C3153" s="20">
        <v>0</v>
      </c>
      <c r="D3153" s="21" t="s">
        <v>153</v>
      </c>
      <c r="E3153" s="21">
        <v>1.2391742836435269</v>
      </c>
      <c r="F3153" s="21">
        <v>1.6987584630165717</v>
      </c>
      <c r="G3153" s="21">
        <v>0</v>
      </c>
      <c r="H3153" s="21">
        <v>0</v>
      </c>
    </row>
    <row r="3154" spans="1:8" x14ac:dyDescent="0.35">
      <c r="A3154" s="20" t="str">
        <f t="shared" si="36"/>
        <v>DISTRIBUCION VOLUMEN X CRITERIO (kg ó litros)Otros mariscos Ing.DE 25 A 34 AÑOS</v>
      </c>
      <c r="B3154" s="20">
        <v>0</v>
      </c>
      <c r="C3154" s="20">
        <v>0</v>
      </c>
      <c r="D3154" s="21" t="s">
        <v>154</v>
      </c>
      <c r="E3154" s="21">
        <v>6.4327357595153138</v>
      </c>
      <c r="F3154" s="21">
        <v>5.0193302993321112</v>
      </c>
      <c r="G3154" s="21">
        <v>5.7151710758921492</v>
      </c>
      <c r="H3154" s="21">
        <v>4.8131237924783008</v>
      </c>
    </row>
    <row r="3155" spans="1:8" x14ac:dyDescent="0.35">
      <c r="A3155" s="20" t="str">
        <f t="shared" si="36"/>
        <v>DISTRIBUCION VOLUMEN X CRITERIO (kg ó litros)Otros mariscos Ing.DE 35 A 49 AÑOS</v>
      </c>
      <c r="B3155" s="20">
        <v>0</v>
      </c>
      <c r="C3155" s="20">
        <v>0</v>
      </c>
      <c r="D3155" s="21" t="s">
        <v>155</v>
      </c>
      <c r="E3155" s="21">
        <v>23.339725535081399</v>
      </c>
      <c r="F3155" s="21">
        <v>26.486756742046275</v>
      </c>
      <c r="G3155" s="21">
        <v>20.000446381335244</v>
      </c>
      <c r="H3155" s="21">
        <v>19.739124231679057</v>
      </c>
    </row>
    <row r="3156" spans="1:8" x14ac:dyDescent="0.35">
      <c r="A3156" s="20" t="str">
        <f t="shared" si="36"/>
        <v>DISTRIBUCION VOLUMEN X CRITERIO (kg ó litros)Otros mariscos Ing.DE 50 A 59 AÑOS</v>
      </c>
      <c r="B3156" s="20">
        <v>0</v>
      </c>
      <c r="C3156" s="20">
        <v>0</v>
      </c>
      <c r="D3156" s="21" t="s">
        <v>156</v>
      </c>
      <c r="E3156" s="21">
        <v>28.169706256516729</v>
      </c>
      <c r="F3156" s="21">
        <v>27.25778115643574</v>
      </c>
      <c r="G3156" s="21">
        <v>26.17082159098948</v>
      </c>
      <c r="H3156" s="21">
        <v>28.988141224108631</v>
      </c>
    </row>
    <row r="3157" spans="1:8" x14ac:dyDescent="0.35">
      <c r="A3157" s="20" t="str">
        <f t="shared" si="36"/>
        <v>DISTRIBUCION VOLUMEN X CRITERIO (kg ó litros)Otros mariscos Ing.DE 60 A 75 AÑOS</v>
      </c>
      <c r="B3157" s="20">
        <v>0</v>
      </c>
      <c r="C3157" s="20">
        <v>0</v>
      </c>
      <c r="D3157" s="21" t="s">
        <v>157</v>
      </c>
      <c r="E3157" s="21">
        <v>40.36721939438678</v>
      </c>
      <c r="F3157" s="21">
        <v>39.291632355456898</v>
      </c>
      <c r="G3157" s="21">
        <v>46.981625792474787</v>
      </c>
      <c r="H3157" s="21">
        <v>45.25176490642108</v>
      </c>
    </row>
    <row r="3158" spans="1:8" x14ac:dyDescent="0.35">
      <c r="A3158" s="20" t="str">
        <f t="shared" si="36"/>
        <v>DISTRIBUCION VOLUMEN X CRITERIO (kg ó litros)Otros mariscos Ing.ALTA Y MEDIA ALTA</v>
      </c>
      <c r="B3158" s="20">
        <v>0</v>
      </c>
      <c r="C3158" s="20">
        <v>0</v>
      </c>
      <c r="D3158" s="21" t="s">
        <v>158</v>
      </c>
      <c r="E3158" s="21">
        <v>33.514200871059828</v>
      </c>
      <c r="F3158" s="21">
        <v>33.939763246879217</v>
      </c>
      <c r="G3158" s="21">
        <v>36.488924218998761</v>
      </c>
      <c r="H3158" s="21">
        <v>45.397443193191087</v>
      </c>
    </row>
    <row r="3159" spans="1:8" x14ac:dyDescent="0.35">
      <c r="A3159" s="20" t="str">
        <f t="shared" si="36"/>
        <v>DISTRIBUCION VOLUMEN X CRITERIO (kg ó litros)Otros mariscos Ing.MEDIA</v>
      </c>
      <c r="B3159" s="20">
        <v>0</v>
      </c>
      <c r="C3159" s="20">
        <v>0</v>
      </c>
      <c r="D3159" s="21" t="s">
        <v>159</v>
      </c>
      <c r="E3159" s="21">
        <v>35.746199222496962</v>
      </c>
      <c r="F3159" s="21">
        <v>33.440671966791363</v>
      </c>
      <c r="G3159" s="21">
        <v>34.133332231015757</v>
      </c>
      <c r="H3159" s="21">
        <v>28.078256259087294</v>
      </c>
    </row>
    <row r="3160" spans="1:8" x14ac:dyDescent="0.35">
      <c r="A3160" s="20" t="str">
        <f t="shared" si="36"/>
        <v>DISTRIBUCION VOLUMEN X CRITERIO (kg ó litros)Otros mariscos Ing.MEDIA BAJA</v>
      </c>
      <c r="B3160" s="20">
        <v>0</v>
      </c>
      <c r="C3160" s="20">
        <v>0</v>
      </c>
      <c r="D3160" s="21" t="s">
        <v>160</v>
      </c>
      <c r="E3160" s="21">
        <v>13.976582651801836</v>
      </c>
      <c r="F3160" s="21">
        <v>19.718705808806519</v>
      </c>
      <c r="G3160" s="21">
        <v>20.822846943164919</v>
      </c>
      <c r="H3160" s="21">
        <v>19.328763095031942</v>
      </c>
    </row>
    <row r="3161" spans="1:8" x14ac:dyDescent="0.35">
      <c r="A3161" s="20" t="str">
        <f t="shared" si="36"/>
        <v>DISTRIBUCION VOLUMEN X CRITERIO (kg ó litros)Otros mariscos Ing.BAJA</v>
      </c>
      <c r="B3161" s="20">
        <v>0</v>
      </c>
      <c r="C3161" s="20">
        <v>0</v>
      </c>
      <c r="D3161" s="21" t="s">
        <v>161</v>
      </c>
      <c r="E3161" s="21">
        <v>16.763020019289502</v>
      </c>
      <c r="F3161" s="21">
        <v>12.90086401935274</v>
      </c>
      <c r="G3161" s="21">
        <v>8.5548967575517576</v>
      </c>
      <c r="H3161" s="21">
        <v>7.195539910091524</v>
      </c>
    </row>
    <row r="3162" spans="1:8" x14ac:dyDescent="0.35">
      <c r="A3162" s="20" t="str">
        <f t="shared" si="36"/>
        <v>DISTRIBUCION VOLUMEN X CRITERIO (kg ó litros)Otros mariscos Ing.HOMBRE</v>
      </c>
      <c r="B3162" s="20">
        <v>0</v>
      </c>
      <c r="C3162" s="20">
        <v>0</v>
      </c>
      <c r="D3162" s="21" t="s">
        <v>162</v>
      </c>
      <c r="E3162" s="21">
        <v>55.693423382675121</v>
      </c>
      <c r="F3162" s="21">
        <v>49.914374988943472</v>
      </c>
      <c r="G3162" s="21">
        <v>57.608853353990519</v>
      </c>
      <c r="H3162" s="21">
        <v>52.591995346356704</v>
      </c>
    </row>
    <row r="3163" spans="1:8" x14ac:dyDescent="0.35">
      <c r="A3163" s="20" t="str">
        <f t="shared" si="36"/>
        <v>DISTRIBUCION VOLUMEN X CRITERIO (kg ó litros)Otros mariscos Ing.MUJER</v>
      </c>
      <c r="B3163" s="20">
        <v>0</v>
      </c>
      <c r="C3163" s="20">
        <v>0</v>
      </c>
      <c r="D3163" s="21" t="s">
        <v>163</v>
      </c>
      <c r="E3163" s="21">
        <v>44.306580090169568</v>
      </c>
      <c r="F3163" s="21">
        <v>50.085630164568826</v>
      </c>
      <c r="G3163" s="21">
        <v>42.391137435626028</v>
      </c>
      <c r="H3163" s="21">
        <v>47.407991796970961</v>
      </c>
    </row>
    <row r="3164" spans="1:8" x14ac:dyDescent="0.35">
      <c r="A3164" s="20" t="str">
        <f>$B$2265&amp;$C$3164&amp;D3164</f>
        <v>DISTRIBUCION VOLUMEN X CRITERIO (kg ó litros).Derivados lacteos IngT.ESPAÑA</v>
      </c>
      <c r="B3164" s="20">
        <v>0</v>
      </c>
      <c r="C3164" s="20" t="s">
        <v>77</v>
      </c>
      <c r="D3164" s="21" t="s">
        <v>135</v>
      </c>
      <c r="E3164" s="21">
        <v>100</v>
      </c>
      <c r="F3164" s="21">
        <v>100</v>
      </c>
      <c r="G3164" s="21">
        <v>100</v>
      </c>
      <c r="H3164" s="21">
        <v>100</v>
      </c>
    </row>
    <row r="3165" spans="1:8" x14ac:dyDescent="0.35">
      <c r="A3165" s="20" t="str">
        <f t="shared" ref="A3165:A3192" si="37">$B$2265&amp;$C$3164&amp;D3165</f>
        <v>DISTRIBUCION VOLUMEN X CRITERIO (kg ó litros).Derivados lacteos IngBCN AM</v>
      </c>
      <c r="B3165" s="20">
        <v>0</v>
      </c>
      <c r="C3165" s="20">
        <v>0</v>
      </c>
      <c r="D3165" s="21" t="s">
        <v>136</v>
      </c>
      <c r="E3165" s="21">
        <v>10.677633572184705</v>
      </c>
      <c r="F3165" s="21">
        <v>12.194145738697902</v>
      </c>
      <c r="G3165" s="21">
        <v>10.205954035450796</v>
      </c>
      <c r="H3165" s="21">
        <v>11.266207105198626</v>
      </c>
    </row>
    <row r="3166" spans="1:8" x14ac:dyDescent="0.35">
      <c r="A3166" s="20" t="str">
        <f t="shared" si="37"/>
        <v>DISTRIBUCION VOLUMEN X CRITERIO (kg ó litros).Derivados lacteos IngREST.CAT ARAGON</v>
      </c>
      <c r="B3166" s="20">
        <v>0</v>
      </c>
      <c r="C3166" s="20">
        <v>0</v>
      </c>
      <c r="D3166" s="21" t="s">
        <v>137</v>
      </c>
      <c r="E3166" s="21">
        <v>17.497112487618939</v>
      </c>
      <c r="F3166" s="21">
        <v>12.678740119098784</v>
      </c>
      <c r="G3166" s="21">
        <v>11.628237663568944</v>
      </c>
      <c r="H3166" s="21">
        <v>12.896841410916728</v>
      </c>
    </row>
    <row r="3167" spans="1:8" x14ac:dyDescent="0.35">
      <c r="A3167" s="20" t="str">
        <f t="shared" si="37"/>
        <v>DISTRIBUCION VOLUMEN X CRITERIO (kg ó litros).Derivados lacteos IngLEVANTE</v>
      </c>
      <c r="B3167" s="20">
        <v>0</v>
      </c>
      <c r="C3167" s="20">
        <v>0</v>
      </c>
      <c r="D3167" s="21" t="s">
        <v>138</v>
      </c>
      <c r="E3167" s="21">
        <v>16.142754392871915</v>
      </c>
      <c r="F3167" s="21">
        <v>17.510193204552255</v>
      </c>
      <c r="G3167" s="21">
        <v>16.87436591225115</v>
      </c>
      <c r="H3167" s="21">
        <v>16.830899612180076</v>
      </c>
    </row>
    <row r="3168" spans="1:8" x14ac:dyDescent="0.35">
      <c r="A3168" s="20" t="str">
        <f t="shared" si="37"/>
        <v>DISTRIBUCION VOLUMEN X CRITERIO (kg ó litros).Derivados lacteos IngANDALUCIA</v>
      </c>
      <c r="B3168" s="20">
        <v>0</v>
      </c>
      <c r="C3168" s="20">
        <v>0</v>
      </c>
      <c r="D3168" s="21" t="s">
        <v>139</v>
      </c>
      <c r="E3168" s="21">
        <v>16.782615035800426</v>
      </c>
      <c r="F3168" s="21">
        <v>17.842490778177662</v>
      </c>
      <c r="G3168" s="21">
        <v>20.111684110772991</v>
      </c>
      <c r="H3168" s="21">
        <v>17.913677876506348</v>
      </c>
    </row>
    <row r="3169" spans="1:8" x14ac:dyDescent="0.35">
      <c r="A3169" s="20" t="str">
        <f t="shared" si="37"/>
        <v>DISTRIBUCION VOLUMEN X CRITERIO (kg ó litros).Derivados lacteos IngMDD AM</v>
      </c>
      <c r="B3169" s="20">
        <v>0</v>
      </c>
      <c r="C3169" s="20">
        <v>0</v>
      </c>
      <c r="D3169" s="21" t="s">
        <v>140</v>
      </c>
      <c r="E3169" s="21">
        <v>16.21954505850734</v>
      </c>
      <c r="F3169" s="21">
        <v>15.123136329754555</v>
      </c>
      <c r="G3169" s="21">
        <v>17.053482776567066</v>
      </c>
      <c r="H3169" s="21">
        <v>17.046608510626534</v>
      </c>
    </row>
    <row r="3170" spans="1:8" x14ac:dyDescent="0.35">
      <c r="A3170" s="20" t="str">
        <f t="shared" si="37"/>
        <v>DISTRIBUCION VOLUMEN X CRITERIO (kg ó litros).Derivados lacteos IngRTO CENTRO</v>
      </c>
      <c r="B3170" s="20">
        <v>0</v>
      </c>
      <c r="C3170" s="20">
        <v>0</v>
      </c>
      <c r="D3170" s="21" t="s">
        <v>141</v>
      </c>
      <c r="E3170" s="21">
        <v>6.4962847050398214</v>
      </c>
      <c r="F3170" s="21">
        <v>7.3229774128494141</v>
      </c>
      <c r="G3170" s="21">
        <v>8.8368941093947093</v>
      </c>
      <c r="H3170" s="21">
        <v>8.1165793697740671</v>
      </c>
    </row>
    <row r="3171" spans="1:8" x14ac:dyDescent="0.35">
      <c r="A3171" s="20" t="str">
        <f t="shared" si="37"/>
        <v>DISTRIBUCION VOLUMEN X CRITERIO (kg ó litros).Derivados lacteos IngNORTE-CENTRO</v>
      </c>
      <c r="B3171" s="20">
        <v>0</v>
      </c>
      <c r="C3171" s="20">
        <v>0</v>
      </c>
      <c r="D3171" s="21" t="s">
        <v>142</v>
      </c>
      <c r="E3171" s="21">
        <v>7.2788434682395735</v>
      </c>
      <c r="F3171" s="21">
        <v>8.9229461234910055</v>
      </c>
      <c r="G3171" s="21">
        <v>8.2967874089144207</v>
      </c>
      <c r="H3171" s="21">
        <v>9.2995268657049213</v>
      </c>
    </row>
    <row r="3172" spans="1:8" x14ac:dyDescent="0.35">
      <c r="A3172" s="20" t="str">
        <f t="shared" si="37"/>
        <v>DISTRIBUCION VOLUMEN X CRITERIO (kg ó litros).Derivados lacteos IngNOROESTE</v>
      </c>
      <c r="B3172" s="20">
        <v>0</v>
      </c>
      <c r="C3172" s="20">
        <v>0</v>
      </c>
      <c r="D3172" s="21" t="s">
        <v>143</v>
      </c>
      <c r="E3172" s="21">
        <v>8.9052111039165265</v>
      </c>
      <c r="F3172" s="21">
        <v>8.4053727310029078</v>
      </c>
      <c r="G3172" s="21">
        <v>6.9926010006495423</v>
      </c>
      <c r="H3172" s="21">
        <v>6.6296615246037192</v>
      </c>
    </row>
    <row r="3173" spans="1:8" x14ac:dyDescent="0.35">
      <c r="A3173" s="20" t="str">
        <f t="shared" si="37"/>
        <v>DISTRIBUCION VOLUMEN X CRITERIO (kg ó litros).Derivados lacteos Ing&lt;2MIL</v>
      </c>
      <c r="B3173" s="20">
        <v>0</v>
      </c>
      <c r="C3173" s="20">
        <v>0</v>
      </c>
      <c r="D3173" s="21" t="s">
        <v>144</v>
      </c>
      <c r="E3173" s="21">
        <v>3.2427115541447318</v>
      </c>
      <c r="F3173" s="21">
        <v>4.2100876298812997</v>
      </c>
      <c r="G3173" s="21">
        <v>4.0345797590516908</v>
      </c>
      <c r="H3173" s="21">
        <v>3.0946923040095515</v>
      </c>
    </row>
    <row r="3174" spans="1:8" x14ac:dyDescent="0.35">
      <c r="A3174" s="20" t="str">
        <f t="shared" si="37"/>
        <v>DISTRIBUCION VOLUMEN X CRITERIO (kg ó litros).Derivados lacteos Ing2-5MIL</v>
      </c>
      <c r="B3174" s="20">
        <v>0</v>
      </c>
      <c r="C3174" s="20">
        <v>0</v>
      </c>
      <c r="D3174" s="21" t="s">
        <v>145</v>
      </c>
      <c r="E3174" s="21">
        <v>10.496165014047417</v>
      </c>
      <c r="F3174" s="21">
        <v>5.6505061690919307</v>
      </c>
      <c r="G3174" s="21">
        <v>5.1504983465100969</v>
      </c>
      <c r="H3174" s="21">
        <v>6.5643935317580118</v>
      </c>
    </row>
    <row r="3175" spans="1:8" x14ac:dyDescent="0.35">
      <c r="A3175" s="20" t="str">
        <f t="shared" si="37"/>
        <v>DISTRIBUCION VOLUMEN X CRITERIO (kg ó litros).Derivados lacteos Ing5-10MIL</v>
      </c>
      <c r="B3175" s="20">
        <v>0</v>
      </c>
      <c r="C3175" s="20">
        <v>0</v>
      </c>
      <c r="D3175" s="21" t="s">
        <v>146</v>
      </c>
      <c r="E3175" s="21">
        <v>6.4069411137461563</v>
      </c>
      <c r="F3175" s="21">
        <v>7.5420560892665911</v>
      </c>
      <c r="G3175" s="21">
        <v>6.2633896881954199</v>
      </c>
      <c r="H3175" s="21">
        <v>7.4099299632432478</v>
      </c>
    </row>
    <row r="3176" spans="1:8" x14ac:dyDescent="0.35">
      <c r="A3176" s="20" t="str">
        <f t="shared" si="37"/>
        <v>DISTRIBUCION VOLUMEN X CRITERIO (kg ó litros).Derivados lacteos Ing10-30MIL</v>
      </c>
      <c r="B3176" s="20">
        <v>0</v>
      </c>
      <c r="C3176" s="20">
        <v>0</v>
      </c>
      <c r="D3176" s="21" t="s">
        <v>147</v>
      </c>
      <c r="E3176" s="21">
        <v>19.851577597953703</v>
      </c>
      <c r="F3176" s="21">
        <v>18.171436843133915</v>
      </c>
      <c r="G3176" s="21">
        <v>17.79500413432207</v>
      </c>
      <c r="H3176" s="21">
        <v>19.718234181441968</v>
      </c>
    </row>
    <row r="3177" spans="1:8" x14ac:dyDescent="0.35">
      <c r="A3177" s="20" t="str">
        <f t="shared" si="37"/>
        <v>DISTRIBUCION VOLUMEN X CRITERIO (kg ó litros).Derivados lacteos Ing30-100MIL</v>
      </c>
      <c r="B3177" s="20">
        <v>0</v>
      </c>
      <c r="C3177" s="20">
        <v>0</v>
      </c>
      <c r="D3177" s="21" t="s">
        <v>148</v>
      </c>
      <c r="E3177" s="21">
        <v>19.462042691676</v>
      </c>
      <c r="F3177" s="21">
        <v>22.442464915655293</v>
      </c>
      <c r="G3177" s="21">
        <v>22.142176528977629</v>
      </c>
      <c r="H3177" s="21">
        <v>19.789899641875731</v>
      </c>
    </row>
    <row r="3178" spans="1:8" x14ac:dyDescent="0.35">
      <c r="A3178" s="20" t="str">
        <f t="shared" si="37"/>
        <v>DISTRIBUCION VOLUMEN X CRITERIO (kg ó litros).Derivados lacteos Ing100-200MIL</v>
      </c>
      <c r="B3178" s="20">
        <v>0</v>
      </c>
      <c r="C3178" s="20">
        <v>0</v>
      </c>
      <c r="D3178" s="21" t="s">
        <v>149</v>
      </c>
      <c r="E3178" s="21">
        <v>10.145852237112669</v>
      </c>
      <c r="F3178" s="21">
        <v>10.216323829090641</v>
      </c>
      <c r="G3178" s="21">
        <v>10.877294928942119</v>
      </c>
      <c r="H3178" s="21">
        <v>10.978158309362945</v>
      </c>
    </row>
    <row r="3179" spans="1:8" x14ac:dyDescent="0.35">
      <c r="A3179" s="20" t="str">
        <f t="shared" si="37"/>
        <v>DISTRIBUCION VOLUMEN X CRITERIO (kg ó litros).Derivados lacteos Ing200-500MIL</v>
      </c>
      <c r="B3179" s="20">
        <v>0</v>
      </c>
      <c r="C3179" s="20">
        <v>0</v>
      </c>
      <c r="D3179" s="21" t="s">
        <v>150</v>
      </c>
      <c r="E3179" s="21">
        <v>13.299015261898536</v>
      </c>
      <c r="F3179" s="21">
        <v>13.833274847928756</v>
      </c>
      <c r="G3179" s="21">
        <v>13.495500172850031</v>
      </c>
      <c r="H3179" s="21">
        <v>12.767138565884274</v>
      </c>
    </row>
    <row r="3180" spans="1:8" x14ac:dyDescent="0.35">
      <c r="A3180" s="20" t="str">
        <f t="shared" si="37"/>
        <v>DISTRIBUCION VOLUMEN X CRITERIO (kg ó litros).Derivados lacteos Ing&gt;500MIL</v>
      </c>
      <c r="B3180" s="20">
        <v>0</v>
      </c>
      <c r="C3180" s="20">
        <v>0</v>
      </c>
      <c r="D3180" s="21" t="s">
        <v>151</v>
      </c>
      <c r="E3180" s="21">
        <v>17.095693217327234</v>
      </c>
      <c r="F3180" s="21">
        <v>17.933852305385496</v>
      </c>
      <c r="G3180" s="21">
        <v>20.241562585752536</v>
      </c>
      <c r="H3180" s="21">
        <v>19.677555856086126</v>
      </c>
    </row>
    <row r="3181" spans="1:8" x14ac:dyDescent="0.35">
      <c r="A3181" s="20" t="str">
        <f t="shared" si="37"/>
        <v>DISTRIBUCION VOLUMEN X CRITERIO (kg ó litros).Derivados lacteos IngDE 15 A 19 AÑOS</v>
      </c>
      <c r="B3181" s="20">
        <v>0</v>
      </c>
      <c r="C3181" s="20">
        <v>0</v>
      </c>
      <c r="D3181" s="21" t="s">
        <v>152</v>
      </c>
      <c r="E3181" s="21">
        <v>3.1220668772765392</v>
      </c>
      <c r="F3181" s="21">
        <v>2.3814772850790407</v>
      </c>
      <c r="G3181" s="21">
        <v>2.7448179412840328</v>
      </c>
      <c r="H3181" s="21">
        <v>3.7106944119907075</v>
      </c>
    </row>
    <row r="3182" spans="1:8" x14ac:dyDescent="0.35">
      <c r="A3182" s="20" t="str">
        <f t="shared" si="37"/>
        <v>DISTRIBUCION VOLUMEN X CRITERIO (kg ó litros).Derivados lacteos IngDE 20 A 24 AÑOS</v>
      </c>
      <c r="B3182" s="20">
        <v>0</v>
      </c>
      <c r="C3182" s="20">
        <v>0</v>
      </c>
      <c r="D3182" s="21" t="s">
        <v>153</v>
      </c>
      <c r="E3182" s="21">
        <v>4.323622839866113</v>
      </c>
      <c r="F3182" s="21">
        <v>4.0193845268029351</v>
      </c>
      <c r="G3182" s="21">
        <v>4.9050312963070493</v>
      </c>
      <c r="H3182" s="21">
        <v>4.4359718481295438</v>
      </c>
    </row>
    <row r="3183" spans="1:8" x14ac:dyDescent="0.35">
      <c r="A3183" s="20" t="str">
        <f t="shared" si="37"/>
        <v>DISTRIBUCION VOLUMEN X CRITERIO (kg ó litros).Derivados lacteos IngDE 25 A 34 AÑOS</v>
      </c>
      <c r="B3183" s="20">
        <v>0</v>
      </c>
      <c r="C3183" s="20">
        <v>0</v>
      </c>
      <c r="D3183" s="21" t="s">
        <v>154</v>
      </c>
      <c r="E3183" s="21">
        <v>12.635001437415609</v>
      </c>
      <c r="F3183" s="21">
        <v>12.273338975880245</v>
      </c>
      <c r="G3183" s="21">
        <v>14.065291231485338</v>
      </c>
      <c r="H3183" s="21">
        <v>13.358803194756497</v>
      </c>
    </row>
    <row r="3184" spans="1:8" x14ac:dyDescent="0.35">
      <c r="A3184" s="20" t="str">
        <f t="shared" si="37"/>
        <v>DISTRIBUCION VOLUMEN X CRITERIO (kg ó litros).Derivados lacteos IngDE 35 A 49 AÑOS</v>
      </c>
      <c r="B3184" s="20">
        <v>0</v>
      </c>
      <c r="C3184" s="20">
        <v>0</v>
      </c>
      <c r="D3184" s="21" t="s">
        <v>155</v>
      </c>
      <c r="E3184" s="21">
        <v>30.646516917855678</v>
      </c>
      <c r="F3184" s="21">
        <v>30.994973457820869</v>
      </c>
      <c r="G3184" s="21">
        <v>30.39590295989381</v>
      </c>
      <c r="H3184" s="21">
        <v>26.106298598740857</v>
      </c>
    </row>
    <row r="3185" spans="1:8" x14ac:dyDescent="0.35">
      <c r="A3185" s="20" t="str">
        <f t="shared" si="37"/>
        <v>DISTRIBUCION VOLUMEN X CRITERIO (kg ó litros).Derivados lacteos IngDE 50 A 59 AÑOS</v>
      </c>
      <c r="B3185" s="20">
        <v>0</v>
      </c>
      <c r="C3185" s="20">
        <v>0</v>
      </c>
      <c r="D3185" s="21" t="s">
        <v>156</v>
      </c>
      <c r="E3185" s="21">
        <v>24.465929317225736</v>
      </c>
      <c r="F3185" s="21">
        <v>25.378146991450162</v>
      </c>
      <c r="G3185" s="21">
        <v>25.860123283544951</v>
      </c>
      <c r="H3185" s="21">
        <v>26.200311018484069</v>
      </c>
    </row>
    <row r="3186" spans="1:8" x14ac:dyDescent="0.35">
      <c r="A3186" s="20" t="str">
        <f t="shared" si="37"/>
        <v>DISTRIBUCION VOLUMEN X CRITERIO (kg ó litros).Derivados lacteos IngDE 60 A 75 AÑOS</v>
      </c>
      <c r="B3186" s="20">
        <v>0</v>
      </c>
      <c r="C3186" s="20">
        <v>0</v>
      </c>
      <c r="D3186" s="21" t="s">
        <v>157</v>
      </c>
      <c r="E3186" s="21">
        <v>24.806861107242813</v>
      </c>
      <c r="F3186" s="21">
        <v>24.952680923067991</v>
      </c>
      <c r="G3186" s="21">
        <v>22.028836539961425</v>
      </c>
      <c r="H3186" s="21">
        <v>26.18792329874929</v>
      </c>
    </row>
    <row r="3187" spans="1:8" x14ac:dyDescent="0.35">
      <c r="A3187" s="20" t="str">
        <f t="shared" si="37"/>
        <v>DISTRIBUCION VOLUMEN X CRITERIO (kg ó litros).Derivados lacteos IngALTA Y MEDIA ALTA</v>
      </c>
      <c r="B3187" s="20">
        <v>0</v>
      </c>
      <c r="C3187" s="20">
        <v>0</v>
      </c>
      <c r="D3187" s="21" t="s">
        <v>158</v>
      </c>
      <c r="E3187" s="21">
        <v>26.890388427798122</v>
      </c>
      <c r="F3187" s="21">
        <v>28.253294654913347</v>
      </c>
      <c r="G3187" s="21">
        <v>25.778774062867427</v>
      </c>
      <c r="H3187" s="21">
        <v>28.773545897349077</v>
      </c>
    </row>
    <row r="3188" spans="1:8" x14ac:dyDescent="0.35">
      <c r="A3188" s="20" t="str">
        <f t="shared" si="37"/>
        <v>DISTRIBUCION VOLUMEN X CRITERIO (kg ó litros).Derivados lacteos IngMEDIA</v>
      </c>
      <c r="B3188" s="20">
        <v>0</v>
      </c>
      <c r="C3188" s="20">
        <v>0</v>
      </c>
      <c r="D3188" s="21" t="s">
        <v>159</v>
      </c>
      <c r="E3188" s="21">
        <v>31.66677934878545</v>
      </c>
      <c r="F3188" s="21">
        <v>29.633306511564424</v>
      </c>
      <c r="G3188" s="21">
        <v>31.650203453092196</v>
      </c>
      <c r="H3188" s="21">
        <v>28.968500840534467</v>
      </c>
    </row>
    <row r="3189" spans="1:8" x14ac:dyDescent="0.35">
      <c r="A3189" s="20" t="str">
        <f t="shared" si="37"/>
        <v>DISTRIBUCION VOLUMEN X CRITERIO (kg ó litros).Derivados lacteos IngMEDIA BAJA</v>
      </c>
      <c r="B3189" s="20">
        <v>0</v>
      </c>
      <c r="C3189" s="20">
        <v>0</v>
      </c>
      <c r="D3189" s="21" t="s">
        <v>160</v>
      </c>
      <c r="E3189" s="21">
        <v>20.235285599653981</v>
      </c>
      <c r="F3189" s="21">
        <v>24.004703130885826</v>
      </c>
      <c r="G3189" s="21">
        <v>24.301609842474583</v>
      </c>
      <c r="H3189" s="21">
        <v>24.393441508707184</v>
      </c>
    </row>
    <row r="3190" spans="1:8" x14ac:dyDescent="0.35">
      <c r="A3190" s="20" t="str">
        <f t="shared" si="37"/>
        <v>DISTRIBUCION VOLUMEN X CRITERIO (kg ó litros).Derivados lacteos IngBAJA</v>
      </c>
      <c r="B3190" s="20">
        <v>0</v>
      </c>
      <c r="C3190" s="20">
        <v>0</v>
      </c>
      <c r="D3190" s="21" t="s">
        <v>161</v>
      </c>
      <c r="E3190" s="21">
        <v>21.207545336989057</v>
      </c>
      <c r="F3190" s="21">
        <v>18.108698041331692</v>
      </c>
      <c r="G3190" s="21">
        <v>18.26941605551858</v>
      </c>
      <c r="H3190" s="21">
        <v>17.864517199252475</v>
      </c>
    </row>
    <row r="3191" spans="1:8" x14ac:dyDescent="0.35">
      <c r="A3191" s="20" t="str">
        <f t="shared" si="37"/>
        <v>DISTRIBUCION VOLUMEN X CRITERIO (kg ó litros).Derivados lacteos IngHOMBRE</v>
      </c>
      <c r="B3191" s="20">
        <v>0</v>
      </c>
      <c r="C3191" s="20">
        <v>0</v>
      </c>
      <c r="D3191" s="21" t="s">
        <v>162</v>
      </c>
      <c r="E3191" s="21">
        <v>49.182387792243311</v>
      </c>
      <c r="F3191" s="21">
        <v>48.02323757734834</v>
      </c>
      <c r="G3191" s="21">
        <v>46.264949790526032</v>
      </c>
      <c r="H3191" s="21">
        <v>48.373430942186033</v>
      </c>
    </row>
    <row r="3192" spans="1:8" x14ac:dyDescent="0.35">
      <c r="A3192" s="20" t="str">
        <f t="shared" si="37"/>
        <v>DISTRIBUCION VOLUMEN X CRITERIO (kg ó litros).Derivados lacteos IngMUJER</v>
      </c>
      <c r="B3192" s="20">
        <v>0</v>
      </c>
      <c r="C3192" s="20">
        <v>0</v>
      </c>
      <c r="D3192" s="21" t="s">
        <v>163</v>
      </c>
      <c r="E3192" s="21">
        <v>50.817613148657216</v>
      </c>
      <c r="F3192" s="21">
        <v>51.976762370745618</v>
      </c>
      <c r="G3192" s="21">
        <v>53.735052449150622</v>
      </c>
      <c r="H3192" s="21">
        <v>51.626567866494163</v>
      </c>
    </row>
    <row r="3193" spans="1:8" x14ac:dyDescent="0.35">
      <c r="A3193" s="20" t="str">
        <f>$B$2265&amp;$C$3193&amp;D3193</f>
        <v>DISTRIBUCION VOLUMEN X CRITERIO (kg ó litros)Mantequilla Ing.T.ESPAÑA</v>
      </c>
      <c r="B3193" s="20">
        <v>0</v>
      </c>
      <c r="C3193" s="20" t="s">
        <v>78</v>
      </c>
      <c r="D3193" s="21" t="s">
        <v>135</v>
      </c>
      <c r="E3193" s="21">
        <v>100</v>
      </c>
      <c r="F3193" s="21">
        <v>100</v>
      </c>
      <c r="G3193" s="21">
        <v>100</v>
      </c>
      <c r="H3193" s="21">
        <v>100</v>
      </c>
    </row>
    <row r="3194" spans="1:8" x14ac:dyDescent="0.35">
      <c r="A3194" s="20" t="str">
        <f t="shared" ref="A3194:A3221" si="38">$B$2265&amp;$C$3193&amp;D3194</f>
        <v>DISTRIBUCION VOLUMEN X CRITERIO (kg ó litros)Mantequilla Ing.BCN AM</v>
      </c>
      <c r="B3194" s="20">
        <v>0</v>
      </c>
      <c r="C3194" s="20">
        <v>0</v>
      </c>
      <c r="D3194" s="21" t="s">
        <v>136</v>
      </c>
      <c r="E3194" s="21">
        <v>0</v>
      </c>
      <c r="F3194" s="21">
        <v>0</v>
      </c>
      <c r="G3194" s="21">
        <v>0</v>
      </c>
      <c r="H3194" s="21">
        <v>0</v>
      </c>
    </row>
    <row r="3195" spans="1:8" x14ac:dyDescent="0.35">
      <c r="A3195" s="20" t="str">
        <f t="shared" si="38"/>
        <v>DISTRIBUCION VOLUMEN X CRITERIO (kg ó litros)Mantequilla Ing.REST.CAT ARAGON</v>
      </c>
      <c r="B3195" s="20">
        <v>0</v>
      </c>
      <c r="C3195" s="20">
        <v>0</v>
      </c>
      <c r="D3195" s="21" t="s">
        <v>137</v>
      </c>
      <c r="E3195" s="21">
        <v>0</v>
      </c>
      <c r="F3195" s="21">
        <v>0</v>
      </c>
      <c r="G3195" s="21">
        <v>0</v>
      </c>
      <c r="H3195" s="21">
        <v>0</v>
      </c>
    </row>
    <row r="3196" spans="1:8" x14ac:dyDescent="0.35">
      <c r="A3196" s="20" t="str">
        <f t="shared" si="38"/>
        <v>DISTRIBUCION VOLUMEN X CRITERIO (kg ó litros)Mantequilla Ing.LEVANTE</v>
      </c>
      <c r="B3196" s="20">
        <v>0</v>
      </c>
      <c r="C3196" s="20">
        <v>0</v>
      </c>
      <c r="D3196" s="21" t="s">
        <v>138</v>
      </c>
      <c r="E3196" s="21">
        <v>10.313737152010081</v>
      </c>
      <c r="F3196" s="21">
        <v>11.858222869689818</v>
      </c>
      <c r="G3196" s="21">
        <v>12.514293957069361</v>
      </c>
      <c r="H3196" s="21">
        <v>18.049242647631306</v>
      </c>
    </row>
    <row r="3197" spans="1:8" x14ac:dyDescent="0.35">
      <c r="A3197" s="20" t="str">
        <f t="shared" si="38"/>
        <v>DISTRIBUCION VOLUMEN X CRITERIO (kg ó litros)Mantequilla Ing.ANDALUCIA</v>
      </c>
      <c r="B3197" s="20">
        <v>0</v>
      </c>
      <c r="C3197" s="20">
        <v>0</v>
      </c>
      <c r="D3197" s="21" t="s">
        <v>139</v>
      </c>
      <c r="E3197" s="21">
        <v>56.678882035503619</v>
      </c>
      <c r="F3197" s="21">
        <v>59.165110289320644</v>
      </c>
      <c r="G3197" s="21">
        <v>63.759810541062592</v>
      </c>
      <c r="H3197" s="21">
        <v>52.672849464959789</v>
      </c>
    </row>
    <row r="3198" spans="1:8" x14ac:dyDescent="0.35">
      <c r="A3198" s="20" t="str">
        <f t="shared" si="38"/>
        <v>DISTRIBUCION VOLUMEN X CRITERIO (kg ó litros)Mantequilla Ing.MDD AM</v>
      </c>
      <c r="B3198" s="20">
        <v>0</v>
      </c>
      <c r="C3198" s="20">
        <v>0</v>
      </c>
      <c r="D3198" s="21" t="s">
        <v>140</v>
      </c>
      <c r="E3198" s="21">
        <v>6.2872088169132239</v>
      </c>
      <c r="F3198" s="21">
        <v>9.4359665529432828</v>
      </c>
      <c r="G3198" s="21">
        <v>7.9948729983784688</v>
      </c>
      <c r="H3198" s="21">
        <v>7.5494716509766997</v>
      </c>
    </row>
    <row r="3199" spans="1:8" x14ac:dyDescent="0.35">
      <c r="A3199" s="20" t="str">
        <f t="shared" si="38"/>
        <v>DISTRIBUCION VOLUMEN X CRITERIO (kg ó litros)Mantequilla Ing.RTO CENTRO</v>
      </c>
      <c r="B3199" s="20">
        <v>0</v>
      </c>
      <c r="C3199" s="20">
        <v>0</v>
      </c>
      <c r="D3199" s="21" t="s">
        <v>141</v>
      </c>
      <c r="E3199" s="21">
        <v>3.812057704303192</v>
      </c>
      <c r="F3199" s="21">
        <v>4.7012213724048424</v>
      </c>
      <c r="G3199" s="21">
        <v>0</v>
      </c>
      <c r="H3199" s="21">
        <v>0</v>
      </c>
    </row>
    <row r="3200" spans="1:8" x14ac:dyDescent="0.35">
      <c r="A3200" s="20" t="str">
        <f t="shared" si="38"/>
        <v>DISTRIBUCION VOLUMEN X CRITERIO (kg ó litros)Mantequilla Ing.NORTE-CENTRO</v>
      </c>
      <c r="B3200" s="20">
        <v>0</v>
      </c>
      <c r="C3200" s="20">
        <v>0</v>
      </c>
      <c r="D3200" s="21" t="s">
        <v>142</v>
      </c>
      <c r="E3200" s="21">
        <v>0</v>
      </c>
      <c r="F3200" s="21">
        <v>0</v>
      </c>
      <c r="G3200" s="21">
        <v>0</v>
      </c>
      <c r="H3200" s="21">
        <v>0</v>
      </c>
    </row>
    <row r="3201" spans="1:8" x14ac:dyDescent="0.35">
      <c r="A3201" s="20" t="str">
        <f t="shared" si="38"/>
        <v>DISTRIBUCION VOLUMEN X CRITERIO (kg ó litros)Mantequilla Ing.NOROESTE</v>
      </c>
      <c r="B3201" s="20">
        <v>0</v>
      </c>
      <c r="C3201" s="20">
        <v>0</v>
      </c>
      <c r="D3201" s="21" t="s">
        <v>143</v>
      </c>
      <c r="E3201" s="21">
        <v>8.5885684980665129</v>
      </c>
      <c r="F3201" s="21">
        <v>3.0412731960951414</v>
      </c>
      <c r="G3201" s="21">
        <v>0</v>
      </c>
      <c r="H3201" s="21">
        <v>0</v>
      </c>
    </row>
    <row r="3202" spans="1:8" x14ac:dyDescent="0.35">
      <c r="A3202" s="20" t="str">
        <f t="shared" si="38"/>
        <v>DISTRIBUCION VOLUMEN X CRITERIO (kg ó litros)Mantequilla Ing.&lt;2MIL</v>
      </c>
      <c r="B3202" s="20">
        <v>0</v>
      </c>
      <c r="C3202" s="20">
        <v>0</v>
      </c>
      <c r="D3202" s="21" t="s">
        <v>144</v>
      </c>
      <c r="E3202" s="21">
        <v>0</v>
      </c>
      <c r="F3202" s="21">
        <v>0</v>
      </c>
      <c r="G3202" s="21">
        <v>0</v>
      </c>
      <c r="H3202" s="21">
        <v>0</v>
      </c>
    </row>
    <row r="3203" spans="1:8" x14ac:dyDescent="0.35">
      <c r="A3203" s="20" t="str">
        <f t="shared" si="38"/>
        <v>DISTRIBUCION VOLUMEN X CRITERIO (kg ó litros)Mantequilla Ing.2-5MIL</v>
      </c>
      <c r="B3203" s="20">
        <v>0</v>
      </c>
      <c r="C3203" s="20">
        <v>0</v>
      </c>
      <c r="D3203" s="21" t="s">
        <v>145</v>
      </c>
      <c r="E3203" s="21">
        <v>0</v>
      </c>
      <c r="F3203" s="21">
        <v>0</v>
      </c>
      <c r="G3203" s="21">
        <v>0</v>
      </c>
      <c r="H3203" s="21">
        <v>0</v>
      </c>
    </row>
    <row r="3204" spans="1:8" x14ac:dyDescent="0.35">
      <c r="A3204" s="20" t="str">
        <f t="shared" si="38"/>
        <v>DISTRIBUCION VOLUMEN X CRITERIO (kg ó litros)Mantequilla Ing.5-10MIL</v>
      </c>
      <c r="B3204" s="20">
        <v>0</v>
      </c>
      <c r="C3204" s="20">
        <v>0</v>
      </c>
      <c r="D3204" s="21" t="s">
        <v>146</v>
      </c>
      <c r="E3204" s="21">
        <v>0</v>
      </c>
      <c r="F3204" s="21">
        <v>0</v>
      </c>
      <c r="G3204" s="21">
        <v>0</v>
      </c>
      <c r="H3204" s="21">
        <v>0</v>
      </c>
    </row>
    <row r="3205" spans="1:8" x14ac:dyDescent="0.35">
      <c r="A3205" s="20" t="str">
        <f t="shared" si="38"/>
        <v>DISTRIBUCION VOLUMEN X CRITERIO (kg ó litros)Mantequilla Ing.10-30MIL</v>
      </c>
      <c r="B3205" s="20">
        <v>0</v>
      </c>
      <c r="C3205" s="20">
        <v>0</v>
      </c>
      <c r="D3205" s="21" t="s">
        <v>147</v>
      </c>
      <c r="E3205" s="21">
        <v>14.233112773974316</v>
      </c>
      <c r="F3205" s="21">
        <v>11.519220172885774</v>
      </c>
      <c r="G3205" s="21">
        <v>14.265131047512556</v>
      </c>
      <c r="H3205" s="21">
        <v>17.529630625038997</v>
      </c>
    </row>
    <row r="3206" spans="1:8" x14ac:dyDescent="0.35">
      <c r="A3206" s="20" t="str">
        <f t="shared" si="38"/>
        <v>DISTRIBUCION VOLUMEN X CRITERIO (kg ó litros)Mantequilla Ing.30-100MIL</v>
      </c>
      <c r="B3206" s="20">
        <v>0</v>
      </c>
      <c r="C3206" s="20">
        <v>0</v>
      </c>
      <c r="D3206" s="21" t="s">
        <v>148</v>
      </c>
      <c r="E3206" s="21">
        <v>21.086116687174609</v>
      </c>
      <c r="F3206" s="21">
        <v>28.208918779227709</v>
      </c>
      <c r="G3206" s="21">
        <v>36.116707510571189</v>
      </c>
      <c r="H3206" s="21">
        <v>15.45822307524522</v>
      </c>
    </row>
    <row r="3207" spans="1:8" x14ac:dyDescent="0.35">
      <c r="A3207" s="20" t="str">
        <f t="shared" si="38"/>
        <v>DISTRIBUCION VOLUMEN X CRITERIO (kg ó litros)Mantequilla Ing.100-200MIL</v>
      </c>
      <c r="B3207" s="20">
        <v>0</v>
      </c>
      <c r="C3207" s="20">
        <v>0</v>
      </c>
      <c r="D3207" s="21" t="s">
        <v>149</v>
      </c>
      <c r="E3207" s="21">
        <v>18.937662715812181</v>
      </c>
      <c r="F3207" s="21">
        <v>22.948995533669564</v>
      </c>
      <c r="G3207" s="21">
        <v>22.797881117819514</v>
      </c>
      <c r="H3207" s="21">
        <v>25.426435755403375</v>
      </c>
    </row>
    <row r="3208" spans="1:8" x14ac:dyDescent="0.35">
      <c r="A3208" s="20" t="str">
        <f t="shared" si="38"/>
        <v>DISTRIBUCION VOLUMEN X CRITERIO (kg ó litros)Mantequilla Ing.200-500MIL</v>
      </c>
      <c r="B3208" s="20">
        <v>0</v>
      </c>
      <c r="C3208" s="20">
        <v>0</v>
      </c>
      <c r="D3208" s="21" t="s">
        <v>150</v>
      </c>
      <c r="E3208" s="21">
        <v>25.194337711174487</v>
      </c>
      <c r="F3208" s="21">
        <v>16.574818783347631</v>
      </c>
      <c r="G3208" s="21">
        <v>15.452916437391648</v>
      </c>
      <c r="H3208" s="21">
        <v>20.086622149457988</v>
      </c>
    </row>
    <row r="3209" spans="1:8" x14ac:dyDescent="0.35">
      <c r="A3209" s="20" t="str">
        <f t="shared" si="38"/>
        <v>DISTRIBUCION VOLUMEN X CRITERIO (kg ó litros)Mantequilla Ing.&gt;500MIL</v>
      </c>
      <c r="B3209" s="20">
        <v>0</v>
      </c>
      <c r="C3209" s="20">
        <v>0</v>
      </c>
      <c r="D3209" s="21" t="s">
        <v>151</v>
      </c>
      <c r="E3209" s="21">
        <v>8.4392375168058127</v>
      </c>
      <c r="F3209" s="21">
        <v>11.80116923822478</v>
      </c>
      <c r="G3209" s="21">
        <v>8.1058185011091943</v>
      </c>
      <c r="H3209" s="21">
        <v>15.43294209121037</v>
      </c>
    </row>
    <row r="3210" spans="1:8" x14ac:dyDescent="0.35">
      <c r="A3210" s="20" t="str">
        <f t="shared" si="38"/>
        <v>DISTRIBUCION VOLUMEN X CRITERIO (kg ó litros)Mantequilla Ing.DE 15 A 19 AÑOS</v>
      </c>
      <c r="B3210" s="20">
        <v>0</v>
      </c>
      <c r="C3210" s="20">
        <v>0</v>
      </c>
      <c r="D3210" s="21" t="s">
        <v>152</v>
      </c>
      <c r="E3210" s="21">
        <v>0</v>
      </c>
      <c r="F3210" s="21">
        <v>0</v>
      </c>
      <c r="G3210" s="21">
        <v>0</v>
      </c>
      <c r="H3210" s="21">
        <v>0</v>
      </c>
    </row>
    <row r="3211" spans="1:8" x14ac:dyDescent="0.35">
      <c r="A3211" s="20" t="str">
        <f t="shared" si="38"/>
        <v>DISTRIBUCION VOLUMEN X CRITERIO (kg ó litros)Mantequilla Ing.DE 20 A 24 AÑOS</v>
      </c>
      <c r="B3211" s="20">
        <v>0</v>
      </c>
      <c r="C3211" s="20">
        <v>0</v>
      </c>
      <c r="D3211" s="21" t="s">
        <v>153</v>
      </c>
      <c r="E3211" s="21">
        <v>1.5863189492390937</v>
      </c>
      <c r="F3211" s="21">
        <v>0</v>
      </c>
      <c r="G3211" s="21">
        <v>0</v>
      </c>
      <c r="H3211" s="21">
        <v>0</v>
      </c>
    </row>
    <row r="3212" spans="1:8" x14ac:dyDescent="0.35">
      <c r="A3212" s="20" t="str">
        <f t="shared" si="38"/>
        <v>DISTRIBUCION VOLUMEN X CRITERIO (kg ó litros)Mantequilla Ing.DE 25 A 34 AÑOS</v>
      </c>
      <c r="B3212" s="20">
        <v>0</v>
      </c>
      <c r="C3212" s="20">
        <v>0</v>
      </c>
      <c r="D3212" s="21" t="s">
        <v>154</v>
      </c>
      <c r="E3212" s="21">
        <v>7.4119728550491715</v>
      </c>
      <c r="F3212" s="21">
        <v>3.7977779143360544</v>
      </c>
      <c r="G3212" s="21">
        <v>2.9078100185305047</v>
      </c>
      <c r="H3212" s="21">
        <v>2.936966239478382</v>
      </c>
    </row>
    <row r="3213" spans="1:8" x14ac:dyDescent="0.35">
      <c r="A3213" s="20" t="str">
        <f t="shared" si="38"/>
        <v>DISTRIBUCION VOLUMEN X CRITERIO (kg ó litros)Mantequilla Ing.DE 35 A 49 AÑOS</v>
      </c>
      <c r="B3213" s="20">
        <v>0</v>
      </c>
      <c r="C3213" s="20">
        <v>0</v>
      </c>
      <c r="D3213" s="21" t="s">
        <v>155</v>
      </c>
      <c r="E3213" s="21">
        <v>35.320307969705382</v>
      </c>
      <c r="F3213" s="21">
        <v>35.712460059587094</v>
      </c>
      <c r="G3213" s="21">
        <v>39.790453566250484</v>
      </c>
      <c r="H3213" s="21">
        <v>23.763589864260709</v>
      </c>
    </row>
    <row r="3214" spans="1:8" x14ac:dyDescent="0.35">
      <c r="A3214" s="20" t="str">
        <f t="shared" si="38"/>
        <v>DISTRIBUCION VOLUMEN X CRITERIO (kg ó litros)Mantequilla Ing.DE 50 A 59 AÑOS</v>
      </c>
      <c r="B3214" s="20">
        <v>0</v>
      </c>
      <c r="C3214" s="20">
        <v>0</v>
      </c>
      <c r="D3214" s="21" t="s">
        <v>156</v>
      </c>
      <c r="E3214" s="21">
        <v>18.938329214016733</v>
      </c>
      <c r="F3214" s="21">
        <v>21.368202866292659</v>
      </c>
      <c r="G3214" s="21">
        <v>23.793141652497383</v>
      </c>
      <c r="H3214" s="21">
        <v>30.597380778007761</v>
      </c>
    </row>
    <row r="3215" spans="1:8" x14ac:dyDescent="0.35">
      <c r="A3215" s="20" t="str">
        <f t="shared" si="38"/>
        <v>DISTRIBUCION VOLUMEN X CRITERIO (kg ó litros)Mantequilla Ing.DE 60 A 75 AÑOS</v>
      </c>
      <c r="B3215" s="20">
        <v>0</v>
      </c>
      <c r="C3215" s="20">
        <v>0</v>
      </c>
      <c r="D3215" s="21" t="s">
        <v>157</v>
      </c>
      <c r="E3215" s="21">
        <v>35.096688793277245</v>
      </c>
      <c r="F3215" s="21">
        <v>34.045616340424509</v>
      </c>
      <c r="G3215" s="21">
        <v>32.275314505592853</v>
      </c>
      <c r="H3215" s="21">
        <v>35.532683697737909</v>
      </c>
    </row>
    <row r="3216" spans="1:8" x14ac:dyDescent="0.35">
      <c r="A3216" s="20" t="str">
        <f t="shared" si="38"/>
        <v>DISTRIBUCION VOLUMEN X CRITERIO (kg ó litros)Mantequilla Ing.ALTA Y MEDIA ALTA</v>
      </c>
      <c r="B3216" s="20">
        <v>0</v>
      </c>
      <c r="C3216" s="20">
        <v>0</v>
      </c>
      <c r="D3216" s="21" t="s">
        <v>158</v>
      </c>
      <c r="E3216" s="21">
        <v>38.720225753862856</v>
      </c>
      <c r="F3216" s="21">
        <v>36.267778508001058</v>
      </c>
      <c r="G3216" s="21">
        <v>32.320747730726055</v>
      </c>
      <c r="H3216" s="21">
        <v>32.772265321746488</v>
      </c>
    </row>
    <row r="3217" spans="1:8" x14ac:dyDescent="0.35">
      <c r="A3217" s="20" t="str">
        <f t="shared" si="38"/>
        <v>DISTRIBUCION VOLUMEN X CRITERIO (kg ó litros)Mantequilla Ing.MEDIA</v>
      </c>
      <c r="B3217" s="20">
        <v>0</v>
      </c>
      <c r="C3217" s="20">
        <v>0</v>
      </c>
      <c r="D3217" s="21" t="s">
        <v>159</v>
      </c>
      <c r="E3217" s="21">
        <v>25.922274598605259</v>
      </c>
      <c r="F3217" s="21">
        <v>21.164238165545378</v>
      </c>
      <c r="G3217" s="21">
        <v>21.465771135025228</v>
      </c>
      <c r="H3217" s="21">
        <v>21.440536724993851</v>
      </c>
    </row>
    <row r="3218" spans="1:8" x14ac:dyDescent="0.35">
      <c r="A3218" s="20" t="str">
        <f t="shared" si="38"/>
        <v>DISTRIBUCION VOLUMEN X CRITERIO (kg ó litros)Mantequilla Ing.MEDIA BAJA</v>
      </c>
      <c r="B3218" s="20">
        <v>0</v>
      </c>
      <c r="C3218" s="20">
        <v>0</v>
      </c>
      <c r="D3218" s="21" t="s">
        <v>160</v>
      </c>
      <c r="E3218" s="21">
        <v>27.300114609025989</v>
      </c>
      <c r="F3218" s="21">
        <v>12.909917705196944</v>
      </c>
      <c r="G3218" s="21">
        <v>35.430405631304545</v>
      </c>
      <c r="H3218" s="21">
        <v>26.49339455661336</v>
      </c>
    </row>
    <row r="3219" spans="1:8" x14ac:dyDescent="0.35">
      <c r="A3219" s="20" t="str">
        <f t="shared" si="38"/>
        <v>DISTRIBUCION VOLUMEN X CRITERIO (kg ó litros)Mantequilla Ing.BAJA</v>
      </c>
      <c r="B3219" s="20">
        <v>0</v>
      </c>
      <c r="C3219" s="20">
        <v>0</v>
      </c>
      <c r="D3219" s="21" t="s">
        <v>161</v>
      </c>
      <c r="E3219" s="21">
        <v>8.0573833704718787</v>
      </c>
      <c r="F3219" s="21">
        <v>29.65806313873896</v>
      </c>
      <c r="G3219" s="21">
        <v>10.783081228531518</v>
      </c>
      <c r="H3219" s="21">
        <v>19.293819047860449</v>
      </c>
    </row>
    <row r="3220" spans="1:8" x14ac:dyDescent="0.35">
      <c r="A3220" s="20" t="str">
        <f t="shared" si="38"/>
        <v>DISTRIBUCION VOLUMEN X CRITERIO (kg ó litros)Mantequilla Ing.HOMBRE</v>
      </c>
      <c r="B3220" s="20">
        <v>0</v>
      </c>
      <c r="C3220" s="20">
        <v>0</v>
      </c>
      <c r="D3220" s="21" t="s">
        <v>162</v>
      </c>
      <c r="E3220" s="21">
        <v>52.903092390406002</v>
      </c>
      <c r="F3220" s="21">
        <v>63.125758568525029</v>
      </c>
      <c r="G3220" s="21">
        <v>75.38120248757744</v>
      </c>
      <c r="H3220" s="21">
        <v>68.437018346670484</v>
      </c>
    </row>
    <row r="3221" spans="1:8" x14ac:dyDescent="0.35">
      <c r="A3221" s="20" t="str">
        <f t="shared" si="38"/>
        <v>DISTRIBUCION VOLUMEN X CRITERIO (kg ó litros)Mantequilla Ing.MUJER</v>
      </c>
      <c r="B3221" s="20">
        <v>0</v>
      </c>
      <c r="C3221" s="20">
        <v>0</v>
      </c>
      <c r="D3221" s="21" t="s">
        <v>163</v>
      </c>
      <c r="E3221" s="21">
        <v>47.096904663204889</v>
      </c>
      <c r="F3221" s="21">
        <v>36.874244667563282</v>
      </c>
      <c r="G3221" s="21">
        <v>24.618806468279796</v>
      </c>
      <c r="H3221" s="21">
        <v>31.563003629094272</v>
      </c>
    </row>
    <row r="3222" spans="1:8" x14ac:dyDescent="0.35">
      <c r="A3222" s="20" t="str">
        <f>$B$2265&amp;$C$3222&amp;D3222</f>
        <v>DISTRIBUCION VOLUMEN X CRITERIO (kg ó litros)Postres Ing.T.ESPAÑA</v>
      </c>
      <c r="B3222" s="20">
        <v>0</v>
      </c>
      <c r="C3222" s="20" t="s">
        <v>79</v>
      </c>
      <c r="D3222" s="21" t="s">
        <v>135</v>
      </c>
      <c r="E3222" s="21">
        <v>100</v>
      </c>
      <c r="F3222" s="21">
        <v>100</v>
      </c>
      <c r="G3222" s="21">
        <v>100</v>
      </c>
      <c r="H3222" s="21">
        <v>100</v>
      </c>
    </row>
    <row r="3223" spans="1:8" x14ac:dyDescent="0.35">
      <c r="A3223" s="20" t="str">
        <f t="shared" ref="A3223:A3250" si="39">$B$2265&amp;$C$3222&amp;D3223</f>
        <v>DISTRIBUCION VOLUMEN X CRITERIO (kg ó litros)Postres Ing.BCN AM</v>
      </c>
      <c r="B3223" s="20">
        <v>0</v>
      </c>
      <c r="C3223" s="20">
        <v>0</v>
      </c>
      <c r="D3223" s="21" t="s">
        <v>136</v>
      </c>
      <c r="E3223" s="21">
        <v>10.10083263873487</v>
      </c>
      <c r="F3223" s="21">
        <v>11.022383405635573</v>
      </c>
      <c r="G3223" s="21">
        <v>10.429676786778721</v>
      </c>
      <c r="H3223" s="21">
        <v>11.268264133820804</v>
      </c>
    </row>
    <row r="3224" spans="1:8" x14ac:dyDescent="0.35">
      <c r="A3224" s="20" t="str">
        <f t="shared" si="39"/>
        <v>DISTRIBUCION VOLUMEN X CRITERIO (kg ó litros)Postres Ing.REST.CAT ARAGON</v>
      </c>
      <c r="B3224" s="20">
        <v>0</v>
      </c>
      <c r="C3224" s="20">
        <v>0</v>
      </c>
      <c r="D3224" s="21" t="s">
        <v>137</v>
      </c>
      <c r="E3224" s="21">
        <v>18.906987799214285</v>
      </c>
      <c r="F3224" s="21">
        <v>16.697613387046367</v>
      </c>
      <c r="G3224" s="21">
        <v>14.339231401336146</v>
      </c>
      <c r="H3224" s="21">
        <v>14.377208472745636</v>
      </c>
    </row>
    <row r="3225" spans="1:8" x14ac:dyDescent="0.35">
      <c r="A3225" s="20" t="str">
        <f t="shared" si="39"/>
        <v>DISTRIBUCION VOLUMEN X CRITERIO (kg ó litros)Postres Ing.LEVANTE</v>
      </c>
      <c r="B3225" s="20">
        <v>0</v>
      </c>
      <c r="C3225" s="20">
        <v>0</v>
      </c>
      <c r="D3225" s="21" t="s">
        <v>138</v>
      </c>
      <c r="E3225" s="21">
        <v>17.357409032638895</v>
      </c>
      <c r="F3225" s="21">
        <v>17.163337727896348</v>
      </c>
      <c r="G3225" s="21">
        <v>17.756442547804024</v>
      </c>
      <c r="H3225" s="21">
        <v>16.114753190717913</v>
      </c>
    </row>
    <row r="3226" spans="1:8" x14ac:dyDescent="0.35">
      <c r="A3226" s="20" t="str">
        <f t="shared" si="39"/>
        <v>DISTRIBUCION VOLUMEN X CRITERIO (kg ó litros)Postres Ing.ANDALUCIA</v>
      </c>
      <c r="B3226" s="20">
        <v>0</v>
      </c>
      <c r="C3226" s="20">
        <v>0</v>
      </c>
      <c r="D3226" s="21" t="s">
        <v>139</v>
      </c>
      <c r="E3226" s="21">
        <v>13.019782001343172</v>
      </c>
      <c r="F3226" s="21">
        <v>13.78991130199767</v>
      </c>
      <c r="G3226" s="21">
        <v>14.992718791217898</v>
      </c>
      <c r="H3226" s="21">
        <v>14.417217555890478</v>
      </c>
    </row>
    <row r="3227" spans="1:8" x14ac:dyDescent="0.35">
      <c r="A3227" s="20" t="str">
        <f t="shared" si="39"/>
        <v>DISTRIBUCION VOLUMEN X CRITERIO (kg ó litros)Postres Ing.MDD AM</v>
      </c>
      <c r="B3227" s="20">
        <v>0</v>
      </c>
      <c r="C3227" s="20">
        <v>0</v>
      </c>
      <c r="D3227" s="21" t="s">
        <v>140</v>
      </c>
      <c r="E3227" s="21">
        <v>15.934993972698738</v>
      </c>
      <c r="F3227" s="21">
        <v>13.751050817494715</v>
      </c>
      <c r="G3227" s="21">
        <v>16.923488797717905</v>
      </c>
      <c r="H3227" s="21">
        <v>17.986180782272911</v>
      </c>
    </row>
    <row r="3228" spans="1:8" x14ac:dyDescent="0.35">
      <c r="A3228" s="20" t="str">
        <f t="shared" si="39"/>
        <v>DISTRIBUCION VOLUMEN X CRITERIO (kg ó litros)Postres Ing.RTO CENTRO</v>
      </c>
      <c r="B3228" s="20">
        <v>0</v>
      </c>
      <c r="C3228" s="20">
        <v>0</v>
      </c>
      <c r="D3228" s="21" t="s">
        <v>141</v>
      </c>
      <c r="E3228" s="21">
        <v>5.8528593889230027</v>
      </c>
      <c r="F3228" s="21">
        <v>6.2794229947871942</v>
      </c>
      <c r="G3228" s="21">
        <v>7.2177345420089329</v>
      </c>
      <c r="H3228" s="21">
        <v>7.1466726944563268</v>
      </c>
    </row>
    <row r="3229" spans="1:8" x14ac:dyDescent="0.35">
      <c r="A3229" s="20" t="str">
        <f t="shared" si="39"/>
        <v>DISTRIBUCION VOLUMEN X CRITERIO (kg ó litros)Postres Ing.NORTE-CENTRO</v>
      </c>
      <c r="B3229" s="20">
        <v>0</v>
      </c>
      <c r="C3229" s="20">
        <v>0</v>
      </c>
      <c r="D3229" s="21" t="s">
        <v>142</v>
      </c>
      <c r="E3229" s="21">
        <v>7.8615328295179738</v>
      </c>
      <c r="F3229" s="21">
        <v>10.345182699172021</v>
      </c>
      <c r="G3229" s="21">
        <v>10.16144705587512</v>
      </c>
      <c r="H3229" s="21">
        <v>11.65794098870186</v>
      </c>
    </row>
    <row r="3230" spans="1:8" x14ac:dyDescent="0.35">
      <c r="A3230" s="20" t="str">
        <f t="shared" si="39"/>
        <v>DISTRIBUCION VOLUMEN X CRITERIO (kg ó litros)Postres Ing.NOROESTE</v>
      </c>
      <c r="B3230" s="20">
        <v>0</v>
      </c>
      <c r="C3230" s="20">
        <v>0</v>
      </c>
      <c r="D3230" s="21" t="s">
        <v>143</v>
      </c>
      <c r="E3230" s="21">
        <v>10.965601372047077</v>
      </c>
      <c r="F3230" s="21">
        <v>10.951097469054623</v>
      </c>
      <c r="G3230" s="21">
        <v>8.1792660480840951</v>
      </c>
      <c r="H3230" s="21">
        <v>7.031761561002023</v>
      </c>
    </row>
    <row r="3231" spans="1:8" x14ac:dyDescent="0.35">
      <c r="A3231" s="20" t="str">
        <f t="shared" si="39"/>
        <v>DISTRIBUCION VOLUMEN X CRITERIO (kg ó litros)Postres Ing.&lt;2MIL</v>
      </c>
      <c r="B3231" s="20">
        <v>0</v>
      </c>
      <c r="C3231" s="20">
        <v>0</v>
      </c>
      <c r="D3231" s="21" t="s">
        <v>144</v>
      </c>
      <c r="E3231" s="21">
        <v>3.2512903742066896</v>
      </c>
      <c r="F3231" s="21">
        <v>4.203884169669232</v>
      </c>
      <c r="G3231" s="21">
        <v>4.714806821914717</v>
      </c>
      <c r="H3231" s="21">
        <v>3.0438877590944444</v>
      </c>
    </row>
    <row r="3232" spans="1:8" x14ac:dyDescent="0.35">
      <c r="A3232" s="20" t="str">
        <f t="shared" si="39"/>
        <v>DISTRIBUCION VOLUMEN X CRITERIO (kg ó litros)Postres Ing.2-5MIL</v>
      </c>
      <c r="B3232" s="20">
        <v>0</v>
      </c>
      <c r="C3232" s="20">
        <v>0</v>
      </c>
      <c r="D3232" s="21" t="s">
        <v>145</v>
      </c>
      <c r="E3232" s="21">
        <v>7.9858186964913394</v>
      </c>
      <c r="F3232" s="21">
        <v>4.9842276402193004</v>
      </c>
      <c r="G3232" s="21">
        <v>4.4352259577030111</v>
      </c>
      <c r="H3232" s="21">
        <v>4.7265489498480067</v>
      </c>
    </row>
    <row r="3233" spans="1:8" x14ac:dyDescent="0.35">
      <c r="A3233" s="20" t="str">
        <f t="shared" si="39"/>
        <v>DISTRIBUCION VOLUMEN X CRITERIO (kg ó litros)Postres Ing.5-10MIL</v>
      </c>
      <c r="B3233" s="20">
        <v>0</v>
      </c>
      <c r="C3233" s="20">
        <v>0</v>
      </c>
      <c r="D3233" s="21" t="s">
        <v>146</v>
      </c>
      <c r="E3233" s="21">
        <v>6.0389281434137043</v>
      </c>
      <c r="F3233" s="21">
        <v>6.9973598265342014</v>
      </c>
      <c r="G3233" s="21">
        <v>7.4470229257631022</v>
      </c>
      <c r="H3233" s="21">
        <v>8.9368767433678542</v>
      </c>
    </row>
    <row r="3234" spans="1:8" x14ac:dyDescent="0.35">
      <c r="A3234" s="20" t="str">
        <f t="shared" si="39"/>
        <v>DISTRIBUCION VOLUMEN X CRITERIO (kg ó litros)Postres Ing.10-30MIL</v>
      </c>
      <c r="B3234" s="20">
        <v>0</v>
      </c>
      <c r="C3234" s="20">
        <v>0</v>
      </c>
      <c r="D3234" s="21" t="s">
        <v>147</v>
      </c>
      <c r="E3234" s="21">
        <v>24.164449327865913</v>
      </c>
      <c r="F3234" s="21">
        <v>21.586888029236697</v>
      </c>
      <c r="G3234" s="21">
        <v>20.171660358029708</v>
      </c>
      <c r="H3234" s="21">
        <v>22.990986021311251</v>
      </c>
    </row>
    <row r="3235" spans="1:8" x14ac:dyDescent="0.35">
      <c r="A3235" s="20" t="str">
        <f t="shared" si="39"/>
        <v>DISTRIBUCION VOLUMEN X CRITERIO (kg ó litros)Postres Ing.30-100MIL</v>
      </c>
      <c r="B3235" s="20">
        <v>0</v>
      </c>
      <c r="C3235" s="20">
        <v>0</v>
      </c>
      <c r="D3235" s="21" t="s">
        <v>148</v>
      </c>
      <c r="E3235" s="21">
        <v>18.002298712387041</v>
      </c>
      <c r="F3235" s="21">
        <v>20.524473020488863</v>
      </c>
      <c r="G3235" s="21">
        <v>18.11880719334383</v>
      </c>
      <c r="H3235" s="21">
        <v>16.689408574662433</v>
      </c>
    </row>
    <row r="3236" spans="1:8" x14ac:dyDescent="0.35">
      <c r="A3236" s="20" t="str">
        <f t="shared" si="39"/>
        <v>DISTRIBUCION VOLUMEN X CRITERIO (kg ó litros)Postres Ing.100-200MIL</v>
      </c>
      <c r="B3236" s="20">
        <v>0</v>
      </c>
      <c r="C3236" s="20">
        <v>0</v>
      </c>
      <c r="D3236" s="21" t="s">
        <v>149</v>
      </c>
      <c r="E3236" s="21">
        <v>9.587950893935238</v>
      </c>
      <c r="F3236" s="21">
        <v>9.6123093299557727</v>
      </c>
      <c r="G3236" s="21">
        <v>9.1691763759102276</v>
      </c>
      <c r="H3236" s="21">
        <v>9.6564843838318364</v>
      </c>
    </row>
    <row r="3237" spans="1:8" x14ac:dyDescent="0.35">
      <c r="A3237" s="20" t="str">
        <f t="shared" si="39"/>
        <v>DISTRIBUCION VOLUMEN X CRITERIO (kg ó litros)Postres Ing.200-500MIL</v>
      </c>
      <c r="B3237" s="20">
        <v>0</v>
      </c>
      <c r="C3237" s="20">
        <v>0</v>
      </c>
      <c r="D3237" s="21" t="s">
        <v>150</v>
      </c>
      <c r="E3237" s="21">
        <v>14.130253583453523</v>
      </c>
      <c r="F3237" s="21">
        <v>14.138616840033086</v>
      </c>
      <c r="G3237" s="21">
        <v>14.95204380866608</v>
      </c>
      <c r="H3237" s="21">
        <v>11.74770204894158</v>
      </c>
    </row>
    <row r="3238" spans="1:8" x14ac:dyDescent="0.35">
      <c r="A3238" s="20" t="str">
        <f t="shared" si="39"/>
        <v>DISTRIBUCION VOLUMEN X CRITERIO (kg ó litros)Postres Ing.&gt;500MIL</v>
      </c>
      <c r="B3238" s="20">
        <v>0</v>
      </c>
      <c r="C3238" s="20">
        <v>0</v>
      </c>
      <c r="D3238" s="21" t="s">
        <v>151</v>
      </c>
      <c r="E3238" s="21">
        <v>16.839009582108254</v>
      </c>
      <c r="F3238" s="21">
        <v>17.952241835139869</v>
      </c>
      <c r="G3238" s="21">
        <v>20.991258236091131</v>
      </c>
      <c r="H3238" s="21">
        <v>22.208107697880511</v>
      </c>
    </row>
    <row r="3239" spans="1:8" x14ac:dyDescent="0.35">
      <c r="A3239" s="20" t="str">
        <f t="shared" si="39"/>
        <v>DISTRIBUCION VOLUMEN X CRITERIO (kg ó litros)Postres Ing.DE 15 A 19 AÑOS</v>
      </c>
      <c r="B3239" s="20">
        <v>0</v>
      </c>
      <c r="C3239" s="20">
        <v>0</v>
      </c>
      <c r="D3239" s="21" t="s">
        <v>152</v>
      </c>
      <c r="E3239" s="21">
        <v>0</v>
      </c>
      <c r="F3239" s="21">
        <v>0</v>
      </c>
      <c r="G3239" s="21">
        <v>0</v>
      </c>
      <c r="H3239" s="21">
        <v>0</v>
      </c>
    </row>
    <row r="3240" spans="1:8" x14ac:dyDescent="0.35">
      <c r="A3240" s="20" t="str">
        <f t="shared" si="39"/>
        <v>DISTRIBUCION VOLUMEN X CRITERIO (kg ó litros)Postres Ing.DE 20 A 24 AÑOS</v>
      </c>
      <c r="B3240" s="20">
        <v>0</v>
      </c>
      <c r="C3240" s="20">
        <v>0</v>
      </c>
      <c r="D3240" s="21" t="s">
        <v>153</v>
      </c>
      <c r="E3240" s="21">
        <v>2.1616403838411644</v>
      </c>
      <c r="F3240" s="21">
        <v>2.2510794857992211</v>
      </c>
      <c r="G3240" s="21">
        <v>2.5845031586451626</v>
      </c>
      <c r="H3240" s="21">
        <v>1.638180775675572</v>
      </c>
    </row>
    <row r="3241" spans="1:8" x14ac:dyDescent="0.35">
      <c r="A3241" s="20" t="str">
        <f t="shared" si="39"/>
        <v>DISTRIBUCION VOLUMEN X CRITERIO (kg ó litros)Postres Ing.DE 25 A 34 AÑOS</v>
      </c>
      <c r="B3241" s="20">
        <v>0</v>
      </c>
      <c r="C3241" s="20">
        <v>0</v>
      </c>
      <c r="D3241" s="21" t="s">
        <v>154</v>
      </c>
      <c r="E3241" s="21">
        <v>8.8642700230801719</v>
      </c>
      <c r="F3241" s="21">
        <v>7.7205294698132603</v>
      </c>
      <c r="G3241" s="21">
        <v>9.2127266391556173</v>
      </c>
      <c r="H3241" s="21">
        <v>8.0095496796560255</v>
      </c>
    </row>
    <row r="3242" spans="1:8" x14ac:dyDescent="0.35">
      <c r="A3242" s="20" t="str">
        <f t="shared" si="39"/>
        <v>DISTRIBUCION VOLUMEN X CRITERIO (kg ó litros)Postres Ing.DE 35 A 49 AÑOS</v>
      </c>
      <c r="B3242" s="20">
        <v>0</v>
      </c>
      <c r="C3242" s="20">
        <v>0</v>
      </c>
      <c r="D3242" s="21" t="s">
        <v>155</v>
      </c>
      <c r="E3242" s="21">
        <v>25.16010677386129</v>
      </c>
      <c r="F3242" s="21">
        <v>25.228239745095426</v>
      </c>
      <c r="G3242" s="21">
        <v>24.119324598092735</v>
      </c>
      <c r="H3242" s="21">
        <v>20.681478723510978</v>
      </c>
    </row>
    <row r="3243" spans="1:8" x14ac:dyDescent="0.35">
      <c r="A3243" s="20" t="str">
        <f t="shared" si="39"/>
        <v>DISTRIBUCION VOLUMEN X CRITERIO (kg ó litros)Postres Ing.DE 50 A 59 AÑOS</v>
      </c>
      <c r="B3243" s="20">
        <v>0</v>
      </c>
      <c r="C3243" s="20">
        <v>0</v>
      </c>
      <c r="D3243" s="21" t="s">
        <v>156</v>
      </c>
      <c r="E3243" s="21">
        <v>29.257020458121207</v>
      </c>
      <c r="F3243" s="21">
        <v>24.748809744055059</v>
      </c>
      <c r="G3243" s="21">
        <v>28.114412348220785</v>
      </c>
      <c r="H3243" s="21">
        <v>28.222571790443734</v>
      </c>
    </row>
    <row r="3244" spans="1:8" x14ac:dyDescent="0.35">
      <c r="A3244" s="20" t="str">
        <f t="shared" si="39"/>
        <v>DISTRIBUCION VOLUMEN X CRITERIO (kg ó litros)Postres Ing.DE 60 A 75 AÑOS</v>
      </c>
      <c r="B3244" s="20">
        <v>0</v>
      </c>
      <c r="C3244" s="20">
        <v>0</v>
      </c>
      <c r="D3244" s="21" t="s">
        <v>157</v>
      </c>
      <c r="E3244" s="21">
        <v>33.732169566669853</v>
      </c>
      <c r="F3244" s="21">
        <v>39.058139670808437</v>
      </c>
      <c r="G3244" s="21">
        <v>33.98342667320329</v>
      </c>
      <c r="H3244" s="21">
        <v>39.555535854325171</v>
      </c>
    </row>
    <row r="3245" spans="1:8" x14ac:dyDescent="0.35">
      <c r="A3245" s="20" t="str">
        <f t="shared" si="39"/>
        <v>DISTRIBUCION VOLUMEN X CRITERIO (kg ó litros)Postres Ing.ALTA Y MEDIA ALTA</v>
      </c>
      <c r="B3245" s="20">
        <v>0</v>
      </c>
      <c r="C3245" s="20">
        <v>0</v>
      </c>
      <c r="D3245" s="21" t="s">
        <v>158</v>
      </c>
      <c r="E3245" s="21">
        <v>33.840520402494498</v>
      </c>
      <c r="F3245" s="21">
        <v>34.249696723456509</v>
      </c>
      <c r="G3245" s="21">
        <v>29.53550193352817</v>
      </c>
      <c r="H3245" s="21">
        <v>36.673742918886781</v>
      </c>
    </row>
    <row r="3246" spans="1:8" x14ac:dyDescent="0.35">
      <c r="A3246" s="20" t="str">
        <f t="shared" si="39"/>
        <v>DISTRIBUCION VOLUMEN X CRITERIO (kg ó litros)Postres Ing.MEDIA</v>
      </c>
      <c r="B3246" s="20">
        <v>0</v>
      </c>
      <c r="C3246" s="20">
        <v>0</v>
      </c>
      <c r="D3246" s="21" t="s">
        <v>159</v>
      </c>
      <c r="E3246" s="21">
        <v>33.465632301875274</v>
      </c>
      <c r="F3246" s="21">
        <v>28.211972911861473</v>
      </c>
      <c r="G3246" s="21">
        <v>31.527535977203041</v>
      </c>
      <c r="H3246" s="21">
        <v>27.879942124382463</v>
      </c>
    </row>
    <row r="3247" spans="1:8" x14ac:dyDescent="0.35">
      <c r="A3247" s="20" t="str">
        <f t="shared" si="39"/>
        <v>DISTRIBUCION VOLUMEN X CRITERIO (kg ó litros)Postres Ing.MEDIA BAJA</v>
      </c>
      <c r="B3247" s="20">
        <v>0</v>
      </c>
      <c r="C3247" s="20">
        <v>0</v>
      </c>
      <c r="D3247" s="21" t="s">
        <v>160</v>
      </c>
      <c r="E3247" s="21">
        <v>17.873329675814574</v>
      </c>
      <c r="F3247" s="21">
        <v>23.784992684677601</v>
      </c>
      <c r="G3247" s="21">
        <v>23.530237025691513</v>
      </c>
      <c r="H3247" s="21">
        <v>25.074869290583056</v>
      </c>
    </row>
    <row r="3248" spans="1:8" x14ac:dyDescent="0.35">
      <c r="A3248" s="20" t="str">
        <f t="shared" si="39"/>
        <v>DISTRIBUCION VOLUMEN X CRITERIO (kg ó litros)Postres Ing.BAJA</v>
      </c>
      <c r="B3248" s="20">
        <v>0</v>
      </c>
      <c r="C3248" s="20">
        <v>0</v>
      </c>
      <c r="D3248" s="21" t="s">
        <v>161</v>
      </c>
      <c r="E3248" s="21">
        <v>14.820512688196622</v>
      </c>
      <c r="F3248" s="21">
        <v>13.753340115538132</v>
      </c>
      <c r="G3248" s="21">
        <v>15.406730654983292</v>
      </c>
      <c r="H3248" s="21">
        <v>10.37144642272337</v>
      </c>
    </row>
    <row r="3249" spans="1:8" x14ac:dyDescent="0.35">
      <c r="A3249" s="20" t="str">
        <f t="shared" si="39"/>
        <v>DISTRIBUCION VOLUMEN X CRITERIO (kg ó litros)Postres Ing.HOMBRE</v>
      </c>
      <c r="B3249" s="20">
        <v>0</v>
      </c>
      <c r="C3249" s="20">
        <v>0</v>
      </c>
      <c r="D3249" s="21" t="s">
        <v>162</v>
      </c>
      <c r="E3249" s="21">
        <v>50.992466637415866</v>
      </c>
      <c r="F3249" s="21">
        <v>52.051477193736481</v>
      </c>
      <c r="G3249" s="21">
        <v>50.354252314193083</v>
      </c>
      <c r="H3249" s="21">
        <v>54.422941202131845</v>
      </c>
    </row>
    <row r="3250" spans="1:8" x14ac:dyDescent="0.35">
      <c r="A3250" s="20" t="str">
        <f t="shared" si="39"/>
        <v>DISTRIBUCION VOLUMEN X CRITERIO (kg ó litros)Postres Ing.MUJER</v>
      </c>
      <c r="B3250" s="20">
        <v>0</v>
      </c>
      <c r="C3250" s="20">
        <v>0</v>
      </c>
      <c r="D3250" s="21" t="s">
        <v>163</v>
      </c>
      <c r="E3250" s="21">
        <v>49.007534689935014</v>
      </c>
      <c r="F3250" s="21">
        <v>47.948520578009273</v>
      </c>
      <c r="G3250" s="21">
        <v>49.645757470767435</v>
      </c>
      <c r="H3250" s="21">
        <v>45.577058192607609</v>
      </c>
    </row>
    <row r="3251" spans="1:8" x14ac:dyDescent="0.35">
      <c r="A3251" s="20" t="str">
        <f>$B$2265&amp;$C$3251&amp;D3251</f>
        <v>DISTRIBUCION VOLUMEN X CRITERIO (kg ó litros)Yogures Ing.T.ESPAÑA</v>
      </c>
      <c r="B3251" s="20">
        <v>0</v>
      </c>
      <c r="C3251" s="20" t="s">
        <v>80</v>
      </c>
      <c r="D3251" s="21" t="s">
        <v>135</v>
      </c>
      <c r="E3251" s="21">
        <v>100</v>
      </c>
      <c r="F3251" s="21">
        <v>100</v>
      </c>
      <c r="G3251" s="21">
        <v>100</v>
      </c>
      <c r="H3251" s="21">
        <v>100</v>
      </c>
    </row>
    <row r="3252" spans="1:8" x14ac:dyDescent="0.35">
      <c r="A3252" s="20" t="str">
        <f t="shared" ref="A3252:A3279" si="40">$B$2265&amp;$C$3251&amp;D3252</f>
        <v>DISTRIBUCION VOLUMEN X CRITERIO (kg ó litros)Yogures Ing.BCN AM</v>
      </c>
      <c r="B3252" s="20">
        <v>0</v>
      </c>
      <c r="C3252" s="20">
        <v>0</v>
      </c>
      <c r="D3252" s="21" t="s">
        <v>136</v>
      </c>
      <c r="E3252" s="21">
        <v>6.7658963260570832</v>
      </c>
      <c r="F3252" s="21">
        <v>17.763936330063231</v>
      </c>
      <c r="G3252" s="21">
        <v>21.350002058361532</v>
      </c>
      <c r="H3252" s="21">
        <v>28.709266921807743</v>
      </c>
    </row>
    <row r="3253" spans="1:8" x14ac:dyDescent="0.35">
      <c r="A3253" s="20" t="str">
        <f t="shared" si="40"/>
        <v>DISTRIBUCION VOLUMEN X CRITERIO (kg ó litros)Yogures Ing.REST.CAT ARAGON</v>
      </c>
      <c r="B3253" s="20">
        <v>0</v>
      </c>
      <c r="C3253" s="20">
        <v>0</v>
      </c>
      <c r="D3253" s="21" t="s">
        <v>137</v>
      </c>
      <c r="E3253" s="21">
        <v>43.121791158788227</v>
      </c>
      <c r="F3253" s="21">
        <v>8.098984047633726</v>
      </c>
      <c r="G3253" s="21">
        <v>13.490130547817438</v>
      </c>
      <c r="H3253" s="21">
        <v>11.755128289714206</v>
      </c>
    </row>
    <row r="3254" spans="1:8" x14ac:dyDescent="0.35">
      <c r="A3254" s="20" t="str">
        <f t="shared" si="40"/>
        <v>DISTRIBUCION VOLUMEN X CRITERIO (kg ó litros)Yogures Ing.LEVANTE</v>
      </c>
      <c r="B3254" s="20">
        <v>0</v>
      </c>
      <c r="C3254" s="20">
        <v>0</v>
      </c>
      <c r="D3254" s="21" t="s">
        <v>138</v>
      </c>
      <c r="E3254" s="21">
        <v>6.2428192322944076</v>
      </c>
      <c r="F3254" s="21">
        <v>12.213236475362441</v>
      </c>
      <c r="G3254" s="21">
        <v>6.318068141400687</v>
      </c>
      <c r="H3254" s="21">
        <v>7.5668547891409341</v>
      </c>
    </row>
    <row r="3255" spans="1:8" x14ac:dyDescent="0.35">
      <c r="A3255" s="20" t="str">
        <f t="shared" si="40"/>
        <v>DISTRIBUCION VOLUMEN X CRITERIO (kg ó litros)Yogures Ing.ANDALUCIA</v>
      </c>
      <c r="B3255" s="20">
        <v>0</v>
      </c>
      <c r="C3255" s="20">
        <v>0</v>
      </c>
      <c r="D3255" s="21" t="s">
        <v>139</v>
      </c>
      <c r="E3255" s="21">
        <v>7.4165325957704793</v>
      </c>
      <c r="F3255" s="21">
        <v>14.387292888959506</v>
      </c>
      <c r="G3255" s="21">
        <v>13.983967350691074</v>
      </c>
      <c r="H3255" s="21">
        <v>12.59673577422322</v>
      </c>
    </row>
    <row r="3256" spans="1:8" x14ac:dyDescent="0.35">
      <c r="A3256" s="20" t="str">
        <f t="shared" si="40"/>
        <v>DISTRIBUCION VOLUMEN X CRITERIO (kg ó litros)Yogures Ing.MDD AM</v>
      </c>
      <c r="B3256" s="20">
        <v>0</v>
      </c>
      <c r="C3256" s="20">
        <v>0</v>
      </c>
      <c r="D3256" s="21" t="s">
        <v>140</v>
      </c>
      <c r="E3256" s="21">
        <v>17.199499218406871</v>
      </c>
      <c r="F3256" s="21">
        <v>17.097194625171021</v>
      </c>
      <c r="G3256" s="21">
        <v>12.926979319354121</v>
      </c>
      <c r="H3256" s="21">
        <v>8.8693617817321631</v>
      </c>
    </row>
    <row r="3257" spans="1:8" x14ac:dyDescent="0.35">
      <c r="A3257" s="20" t="str">
        <f t="shared" si="40"/>
        <v>DISTRIBUCION VOLUMEN X CRITERIO (kg ó litros)Yogures Ing.RTO CENTRO</v>
      </c>
      <c r="B3257" s="20">
        <v>0</v>
      </c>
      <c r="C3257" s="20">
        <v>0</v>
      </c>
      <c r="D3257" s="21" t="s">
        <v>141</v>
      </c>
      <c r="E3257" s="21">
        <v>4.1453322408978837</v>
      </c>
      <c r="F3257" s="21">
        <v>5.2565117371887107</v>
      </c>
      <c r="G3257" s="21">
        <v>9.4612813719607498</v>
      </c>
      <c r="H3257" s="21">
        <v>8.2422462028903336</v>
      </c>
    </row>
    <row r="3258" spans="1:8" x14ac:dyDescent="0.35">
      <c r="A3258" s="20" t="str">
        <f t="shared" si="40"/>
        <v>DISTRIBUCION VOLUMEN X CRITERIO (kg ó litros)Yogures Ing.NORTE-CENTRO</v>
      </c>
      <c r="B3258" s="20">
        <v>0</v>
      </c>
      <c r="C3258" s="20">
        <v>0</v>
      </c>
      <c r="D3258" s="21" t="s">
        <v>142</v>
      </c>
      <c r="E3258" s="21">
        <v>5.4179491109946474</v>
      </c>
      <c r="F3258" s="21">
        <v>13.543873029818338</v>
      </c>
      <c r="G3258" s="21">
        <v>13.401218534503364</v>
      </c>
      <c r="H3258" s="21">
        <v>10.667436335635074</v>
      </c>
    </row>
    <row r="3259" spans="1:8" x14ac:dyDescent="0.35">
      <c r="A3259" s="20" t="str">
        <f t="shared" si="40"/>
        <v>DISTRIBUCION VOLUMEN X CRITERIO (kg ó litros)Yogures Ing.NOROESTE</v>
      </c>
      <c r="B3259" s="20">
        <v>0</v>
      </c>
      <c r="C3259" s="20">
        <v>0</v>
      </c>
      <c r="D3259" s="21" t="s">
        <v>143</v>
      </c>
      <c r="E3259" s="21">
        <v>9.6901812305379238</v>
      </c>
      <c r="F3259" s="21">
        <v>11.638967278457306</v>
      </c>
      <c r="G3259" s="21">
        <v>9.0683462595860664</v>
      </c>
      <c r="H3259" s="21">
        <v>11.592963894726825</v>
      </c>
    </row>
    <row r="3260" spans="1:8" x14ac:dyDescent="0.35">
      <c r="A3260" s="20" t="str">
        <f t="shared" si="40"/>
        <v>DISTRIBUCION VOLUMEN X CRITERIO (kg ó litros)Yogures Ing.&lt;2MIL</v>
      </c>
      <c r="B3260" s="20">
        <v>0</v>
      </c>
      <c r="C3260" s="20">
        <v>0</v>
      </c>
      <c r="D3260" s="21" t="s">
        <v>144</v>
      </c>
      <c r="E3260" s="21">
        <v>0</v>
      </c>
      <c r="F3260" s="21">
        <v>0</v>
      </c>
      <c r="G3260" s="21">
        <v>0</v>
      </c>
      <c r="H3260" s="21">
        <v>0</v>
      </c>
    </row>
    <row r="3261" spans="1:8" x14ac:dyDescent="0.35">
      <c r="A3261" s="20" t="str">
        <f t="shared" si="40"/>
        <v>DISTRIBUCION VOLUMEN X CRITERIO (kg ó litros)Yogures Ing.2-5MIL</v>
      </c>
      <c r="B3261" s="20">
        <v>0</v>
      </c>
      <c r="C3261" s="20">
        <v>0</v>
      </c>
      <c r="D3261" s="21" t="s">
        <v>145</v>
      </c>
      <c r="E3261" s="21">
        <v>43.307646995892199</v>
      </c>
      <c r="F3261" s="21">
        <v>5.6487408011264728</v>
      </c>
      <c r="G3261" s="21">
        <v>3.888979315447791</v>
      </c>
      <c r="H3261" s="21">
        <v>0</v>
      </c>
    </row>
    <row r="3262" spans="1:8" x14ac:dyDescent="0.35">
      <c r="A3262" s="20" t="str">
        <f t="shared" si="40"/>
        <v>DISTRIBUCION VOLUMEN X CRITERIO (kg ó litros)Yogures Ing.5-10MIL</v>
      </c>
      <c r="B3262" s="20">
        <v>0</v>
      </c>
      <c r="C3262" s="20">
        <v>0</v>
      </c>
      <c r="D3262" s="21" t="s">
        <v>146</v>
      </c>
      <c r="E3262" s="21">
        <v>2.7155148564531744</v>
      </c>
      <c r="F3262" s="21">
        <v>9.6954523804106429</v>
      </c>
      <c r="G3262" s="21">
        <v>4.057506199382507</v>
      </c>
      <c r="H3262" s="21">
        <v>3.2110694763121743</v>
      </c>
    </row>
    <row r="3263" spans="1:8" x14ac:dyDescent="0.35">
      <c r="A3263" s="20" t="str">
        <f t="shared" si="40"/>
        <v>DISTRIBUCION VOLUMEN X CRITERIO (kg ó litros)Yogures Ing.10-30MIL</v>
      </c>
      <c r="B3263" s="20">
        <v>0</v>
      </c>
      <c r="C3263" s="20">
        <v>0</v>
      </c>
      <c r="D3263" s="21" t="s">
        <v>147</v>
      </c>
      <c r="E3263" s="21">
        <v>10.328206723976932</v>
      </c>
      <c r="F3263" s="21">
        <v>14.4948019020994</v>
      </c>
      <c r="G3263" s="21">
        <v>9.7130815871304588</v>
      </c>
      <c r="H3263" s="21">
        <v>11.028381945653001</v>
      </c>
    </row>
    <row r="3264" spans="1:8" x14ac:dyDescent="0.35">
      <c r="A3264" s="20" t="str">
        <f t="shared" si="40"/>
        <v>DISTRIBUCION VOLUMEN X CRITERIO (kg ó litros)Yogures Ing.30-100MIL</v>
      </c>
      <c r="B3264" s="20">
        <v>0</v>
      </c>
      <c r="C3264" s="20">
        <v>0</v>
      </c>
      <c r="D3264" s="21" t="s">
        <v>148</v>
      </c>
      <c r="E3264" s="21">
        <v>14.660147108977734</v>
      </c>
      <c r="F3264" s="21">
        <v>27.754462654657068</v>
      </c>
      <c r="G3264" s="21">
        <v>32.131143572762824</v>
      </c>
      <c r="H3264" s="21">
        <v>27.272466555237923</v>
      </c>
    </row>
    <row r="3265" spans="1:8" x14ac:dyDescent="0.35">
      <c r="A3265" s="20" t="str">
        <f t="shared" si="40"/>
        <v>DISTRIBUCION VOLUMEN X CRITERIO (kg ó litros)Yogures Ing.100-200MIL</v>
      </c>
      <c r="B3265" s="20">
        <v>0</v>
      </c>
      <c r="C3265" s="20">
        <v>0</v>
      </c>
      <c r="D3265" s="21" t="s">
        <v>149</v>
      </c>
      <c r="E3265" s="21">
        <v>9.2261067952388114</v>
      </c>
      <c r="F3265" s="21">
        <v>8.9274527795214187</v>
      </c>
      <c r="G3265" s="21">
        <v>16.565324261390487</v>
      </c>
      <c r="H3265" s="21">
        <v>14.105963263924846</v>
      </c>
    </row>
    <row r="3266" spans="1:8" x14ac:dyDescent="0.35">
      <c r="A3266" s="20" t="str">
        <f t="shared" si="40"/>
        <v>DISTRIBUCION VOLUMEN X CRITERIO (kg ó litros)Yogures Ing.200-500MIL</v>
      </c>
      <c r="B3266" s="20">
        <v>0</v>
      </c>
      <c r="C3266" s="20">
        <v>0</v>
      </c>
      <c r="D3266" s="21" t="s">
        <v>150</v>
      </c>
      <c r="E3266" s="21">
        <v>8.1210425484383837</v>
      </c>
      <c r="F3266" s="21">
        <v>13.579791557281325</v>
      </c>
      <c r="G3266" s="21">
        <v>11.323568203938992</v>
      </c>
      <c r="H3266" s="21">
        <v>10.766097843734526</v>
      </c>
    </row>
    <row r="3267" spans="1:8" x14ac:dyDescent="0.35">
      <c r="A3267" s="20" t="str">
        <f t="shared" si="40"/>
        <v>DISTRIBUCION VOLUMEN X CRITERIO (kg ó litros)Yogures Ing.&gt;500MIL</v>
      </c>
      <c r="B3267" s="20">
        <v>0</v>
      </c>
      <c r="C3267" s="20">
        <v>0</v>
      </c>
      <c r="D3267" s="21" t="s">
        <v>151</v>
      </c>
      <c r="E3267" s="21">
        <v>10.854342640306193</v>
      </c>
      <c r="F3267" s="21">
        <v>15.309959063075377</v>
      </c>
      <c r="G3267" s="21">
        <v>19.894092270332603</v>
      </c>
      <c r="H3267" s="21">
        <v>23.694944606439432</v>
      </c>
    </row>
    <row r="3268" spans="1:8" x14ac:dyDescent="0.35">
      <c r="A3268" s="20" t="str">
        <f t="shared" si="40"/>
        <v>DISTRIBUCION VOLUMEN X CRITERIO (kg ó litros)Yogures Ing.DE 15 A 19 AÑOS</v>
      </c>
      <c r="B3268" s="20">
        <v>0</v>
      </c>
      <c r="C3268" s="20">
        <v>0</v>
      </c>
      <c r="D3268" s="21" t="s">
        <v>152</v>
      </c>
      <c r="E3268" s="21">
        <v>0</v>
      </c>
      <c r="F3268" s="21">
        <v>0</v>
      </c>
      <c r="G3268" s="21">
        <v>0</v>
      </c>
      <c r="H3268" s="21">
        <v>0</v>
      </c>
    </row>
    <row r="3269" spans="1:8" x14ac:dyDescent="0.35">
      <c r="A3269" s="20" t="str">
        <f t="shared" si="40"/>
        <v>DISTRIBUCION VOLUMEN X CRITERIO (kg ó litros)Yogures Ing.DE 20 A 24 AÑOS</v>
      </c>
      <c r="B3269" s="20">
        <v>0</v>
      </c>
      <c r="C3269" s="20">
        <v>0</v>
      </c>
      <c r="D3269" s="21" t="s">
        <v>153</v>
      </c>
      <c r="E3269" s="21">
        <v>4.690006658607607</v>
      </c>
      <c r="F3269" s="21">
        <v>1.8965271129284176</v>
      </c>
      <c r="G3269" s="21">
        <v>3.263756514452667</v>
      </c>
      <c r="H3269" s="21">
        <v>0</v>
      </c>
    </row>
    <row r="3270" spans="1:8" x14ac:dyDescent="0.35">
      <c r="A3270" s="20" t="str">
        <f t="shared" si="40"/>
        <v>DISTRIBUCION VOLUMEN X CRITERIO (kg ó litros)Yogures Ing.DE 25 A 34 AÑOS</v>
      </c>
      <c r="B3270" s="20">
        <v>0</v>
      </c>
      <c r="C3270" s="20">
        <v>0</v>
      </c>
      <c r="D3270" s="21" t="s">
        <v>154</v>
      </c>
      <c r="E3270" s="21">
        <v>5.132531888226203</v>
      </c>
      <c r="F3270" s="21">
        <v>7.8640120261848061</v>
      </c>
      <c r="G3270" s="21">
        <v>9.2019157487957131</v>
      </c>
      <c r="H3270" s="21">
        <v>11.495598453377315</v>
      </c>
    </row>
    <row r="3271" spans="1:8" x14ac:dyDescent="0.35">
      <c r="A3271" s="20" t="str">
        <f t="shared" si="40"/>
        <v>DISTRIBUCION VOLUMEN X CRITERIO (kg ó litros)Yogures Ing.DE 35 A 49 AÑOS</v>
      </c>
      <c r="B3271" s="20">
        <v>0</v>
      </c>
      <c r="C3271" s="20">
        <v>0</v>
      </c>
      <c r="D3271" s="21" t="s">
        <v>155</v>
      </c>
      <c r="E3271" s="21">
        <v>30.586326196397952</v>
      </c>
      <c r="F3271" s="21">
        <v>37.354816125526838</v>
      </c>
      <c r="G3271" s="21">
        <v>26.242995340106308</v>
      </c>
      <c r="H3271" s="21">
        <v>17.347971034371781</v>
      </c>
    </row>
    <row r="3272" spans="1:8" x14ac:dyDescent="0.35">
      <c r="A3272" s="20" t="str">
        <f t="shared" si="40"/>
        <v>DISTRIBUCION VOLUMEN X CRITERIO (kg ó litros)Yogures Ing.DE 50 A 59 AÑOS</v>
      </c>
      <c r="B3272" s="20">
        <v>0</v>
      </c>
      <c r="C3272" s="20">
        <v>0</v>
      </c>
      <c r="D3272" s="21" t="s">
        <v>156</v>
      </c>
      <c r="E3272" s="21">
        <v>14.737831388741194</v>
      </c>
      <c r="F3272" s="21">
        <v>34.060597619952823</v>
      </c>
      <c r="G3272" s="21">
        <v>34.501363133206489</v>
      </c>
      <c r="H3272" s="21">
        <v>34.703554286646735</v>
      </c>
    </row>
    <row r="3273" spans="1:8" x14ac:dyDescent="0.35">
      <c r="A3273" s="20" t="str">
        <f t="shared" si="40"/>
        <v>DISTRIBUCION VOLUMEN X CRITERIO (kg ó litros)Yogures Ing.DE 60 A 75 AÑOS</v>
      </c>
      <c r="B3273" s="20">
        <v>0</v>
      </c>
      <c r="C3273" s="20">
        <v>0</v>
      </c>
      <c r="D3273" s="21" t="s">
        <v>157</v>
      </c>
      <c r="E3273" s="21">
        <v>43.621297574115395</v>
      </c>
      <c r="F3273" s="21">
        <v>16.226247674239914</v>
      </c>
      <c r="G3273" s="21">
        <v>24.482669352156812</v>
      </c>
      <c r="H3273" s="21">
        <v>28.857506412401612</v>
      </c>
    </row>
    <row r="3274" spans="1:8" x14ac:dyDescent="0.35">
      <c r="A3274" s="20" t="str">
        <f t="shared" si="40"/>
        <v>DISTRIBUCION VOLUMEN X CRITERIO (kg ó litros)Yogures Ing.ALTA Y MEDIA ALTA</v>
      </c>
      <c r="B3274" s="20">
        <v>0</v>
      </c>
      <c r="C3274" s="20">
        <v>0</v>
      </c>
      <c r="D3274" s="21" t="s">
        <v>158</v>
      </c>
      <c r="E3274" s="21">
        <v>12.02368103281178</v>
      </c>
      <c r="F3274" s="21">
        <v>21.874425771468651</v>
      </c>
      <c r="G3274" s="21">
        <v>22.091395687005498</v>
      </c>
      <c r="H3274" s="21">
        <v>19.955093372983033</v>
      </c>
    </row>
    <row r="3275" spans="1:8" x14ac:dyDescent="0.35">
      <c r="A3275" s="20" t="str">
        <f t="shared" si="40"/>
        <v>DISTRIBUCION VOLUMEN X CRITERIO (kg ó litros)Yogures Ing.MEDIA</v>
      </c>
      <c r="B3275" s="20">
        <v>0</v>
      </c>
      <c r="C3275" s="20">
        <v>0</v>
      </c>
      <c r="D3275" s="21" t="s">
        <v>159</v>
      </c>
      <c r="E3275" s="21">
        <v>18.057118661182564</v>
      </c>
      <c r="F3275" s="21">
        <v>21.559688457439051</v>
      </c>
      <c r="G3275" s="21">
        <v>33.467503541619557</v>
      </c>
      <c r="H3275" s="21">
        <v>17.195040743763851</v>
      </c>
    </row>
    <row r="3276" spans="1:8" x14ac:dyDescent="0.35">
      <c r="A3276" s="20" t="str">
        <f t="shared" si="40"/>
        <v>DISTRIBUCION VOLUMEN X CRITERIO (kg ó litros)Yogures Ing.MEDIA BAJA</v>
      </c>
      <c r="B3276" s="20">
        <v>0</v>
      </c>
      <c r="C3276" s="20">
        <v>0</v>
      </c>
      <c r="D3276" s="21" t="s">
        <v>160</v>
      </c>
      <c r="E3276" s="21">
        <v>15.225996069052568</v>
      </c>
      <c r="F3276" s="21">
        <v>28.458995846873968</v>
      </c>
      <c r="G3276" s="21">
        <v>23.779329544681296</v>
      </c>
      <c r="H3276" s="21">
        <v>28.837897056819077</v>
      </c>
    </row>
    <row r="3277" spans="1:8" x14ac:dyDescent="0.35">
      <c r="A3277" s="20" t="str">
        <f t="shared" si="40"/>
        <v>DISTRIBUCION VOLUMEN X CRITERIO (kg ó litros)Yogures Ing.BAJA</v>
      </c>
      <c r="B3277" s="20">
        <v>0</v>
      </c>
      <c r="C3277" s="20">
        <v>0</v>
      </c>
      <c r="D3277" s="21" t="s">
        <v>161</v>
      </c>
      <c r="E3277" s="21">
        <v>54.693208964491603</v>
      </c>
      <c r="F3277" s="21">
        <v>28.106880167009539</v>
      </c>
      <c r="G3277" s="21">
        <v>20.661773974944715</v>
      </c>
      <c r="H3277" s="21">
        <v>34.011968260774793</v>
      </c>
    </row>
    <row r="3278" spans="1:8" x14ac:dyDescent="0.35">
      <c r="A3278" s="20" t="str">
        <f t="shared" si="40"/>
        <v>DISTRIBUCION VOLUMEN X CRITERIO (kg ó litros)Yogures Ing.HOMBRE</v>
      </c>
      <c r="B3278" s="20">
        <v>0</v>
      </c>
      <c r="C3278" s="20">
        <v>0</v>
      </c>
      <c r="D3278" s="21" t="s">
        <v>162</v>
      </c>
      <c r="E3278" s="21">
        <v>61.368249142144293</v>
      </c>
      <c r="F3278" s="21">
        <v>36.551293523329782</v>
      </c>
      <c r="G3278" s="21">
        <v>46.064881867674885</v>
      </c>
      <c r="H3278" s="21">
        <v>41.751836506433051</v>
      </c>
    </row>
    <row r="3279" spans="1:8" x14ac:dyDescent="0.35">
      <c r="A3279" s="20" t="str">
        <f t="shared" si="40"/>
        <v>DISTRIBUCION VOLUMEN X CRITERIO (kg ó litros)Yogures Ing.MUJER</v>
      </c>
      <c r="B3279" s="20">
        <v>0</v>
      </c>
      <c r="C3279" s="20">
        <v>0</v>
      </c>
      <c r="D3279" s="21" t="s">
        <v>163</v>
      </c>
      <c r="E3279" s="21">
        <v>38.631754365655638</v>
      </c>
      <c r="F3279" s="21">
        <v>63.44870384460819</v>
      </c>
      <c r="G3279" s="21">
        <v>53.935122675352396</v>
      </c>
      <c r="H3279" s="21">
        <v>58.248157101617458</v>
      </c>
    </row>
    <row r="3280" spans="1:8" x14ac:dyDescent="0.35">
      <c r="A3280" s="20" t="str">
        <f>$B$2265&amp;$C$3280&amp;D3280</f>
        <v>DISTRIBUCION VOLUMEN X CRITERIO (kg ó litros)Queso Ing.T.ESPAÑA</v>
      </c>
      <c r="B3280" s="20">
        <v>0</v>
      </c>
      <c r="C3280" s="20" t="s">
        <v>81</v>
      </c>
      <c r="D3280" s="21" t="s">
        <v>135</v>
      </c>
      <c r="E3280" s="21">
        <v>100</v>
      </c>
      <c r="F3280" s="21">
        <v>100</v>
      </c>
      <c r="G3280" s="21">
        <v>100</v>
      </c>
      <c r="H3280" s="21">
        <v>100</v>
      </c>
    </row>
    <row r="3281" spans="1:8" x14ac:dyDescent="0.35">
      <c r="A3281" s="20" t="str">
        <f t="shared" ref="A3281:A3308" si="41">$B$2265&amp;$C$3280&amp;D3281</f>
        <v>DISTRIBUCION VOLUMEN X CRITERIO (kg ó litros)Queso Ing.BCN AM</v>
      </c>
      <c r="B3281" s="20">
        <v>0</v>
      </c>
      <c r="C3281" s="20">
        <v>0</v>
      </c>
      <c r="D3281" s="21" t="s">
        <v>136</v>
      </c>
      <c r="E3281" s="21">
        <v>11.958676672623472</v>
      </c>
      <c r="F3281" s="21">
        <v>12.677546631395279</v>
      </c>
      <c r="G3281" s="21">
        <v>9.2684483274504803</v>
      </c>
      <c r="H3281" s="21">
        <v>10.293924848703979</v>
      </c>
    </row>
    <row r="3282" spans="1:8" x14ac:dyDescent="0.35">
      <c r="A3282" s="20" t="str">
        <f t="shared" si="41"/>
        <v>DISTRIBUCION VOLUMEN X CRITERIO (kg ó litros)Queso Ing.REST.CAT ARAGON</v>
      </c>
      <c r="B3282" s="20">
        <v>0</v>
      </c>
      <c r="C3282" s="20">
        <v>0</v>
      </c>
      <c r="D3282" s="21" t="s">
        <v>137</v>
      </c>
      <c r="E3282" s="21">
        <v>11.88112552592292</v>
      </c>
      <c r="F3282" s="21">
        <v>10.453226318519688</v>
      </c>
      <c r="G3282" s="21">
        <v>10.245191873445446</v>
      </c>
      <c r="H3282" s="21">
        <v>12.317064006138606</v>
      </c>
    </row>
    <row r="3283" spans="1:8" x14ac:dyDescent="0.35">
      <c r="A3283" s="20" t="str">
        <f t="shared" si="41"/>
        <v>DISTRIBUCION VOLUMEN X CRITERIO (kg ó litros)Queso Ing.LEVANTE</v>
      </c>
      <c r="B3283" s="20">
        <v>0</v>
      </c>
      <c r="C3283" s="20">
        <v>0</v>
      </c>
      <c r="D3283" s="21" t="s">
        <v>138</v>
      </c>
      <c r="E3283" s="21">
        <v>17.17756080458182</v>
      </c>
      <c r="F3283" s="21">
        <v>18.418480730151028</v>
      </c>
      <c r="G3283" s="21">
        <v>17.510313763505454</v>
      </c>
      <c r="H3283" s="21">
        <v>17.824111961964825</v>
      </c>
    </row>
    <row r="3284" spans="1:8" x14ac:dyDescent="0.35">
      <c r="A3284" s="20" t="str">
        <f t="shared" si="41"/>
        <v>DISTRIBUCION VOLUMEN X CRITERIO (kg ó litros)Queso Ing.ANDALUCIA</v>
      </c>
      <c r="B3284" s="20">
        <v>0</v>
      </c>
      <c r="C3284" s="20">
        <v>0</v>
      </c>
      <c r="D3284" s="21" t="s">
        <v>139</v>
      </c>
      <c r="E3284" s="21">
        <v>20.573650591109676</v>
      </c>
      <c r="F3284" s="21">
        <v>20.008227349544928</v>
      </c>
      <c r="G3284" s="21">
        <v>22.086198924790928</v>
      </c>
      <c r="H3284" s="21">
        <v>19.661948364361937</v>
      </c>
    </row>
    <row r="3285" spans="1:8" x14ac:dyDescent="0.35">
      <c r="A3285" s="20" t="str">
        <f t="shared" si="41"/>
        <v>DISTRIBUCION VOLUMEN X CRITERIO (kg ó litros)Queso Ing.MDD AM</v>
      </c>
      <c r="B3285" s="20">
        <v>0</v>
      </c>
      <c r="C3285" s="20">
        <v>0</v>
      </c>
      <c r="D3285" s="21" t="s">
        <v>140</v>
      </c>
      <c r="E3285" s="21">
        <v>16.464608168708903</v>
      </c>
      <c r="F3285" s="21">
        <v>16.069629940904452</v>
      </c>
      <c r="G3285" s="21">
        <v>17.752926461373093</v>
      </c>
      <c r="H3285" s="21">
        <v>17.191947943741081</v>
      </c>
    </row>
    <row r="3286" spans="1:8" x14ac:dyDescent="0.35">
      <c r="A3286" s="20" t="str">
        <f t="shared" si="41"/>
        <v>DISTRIBUCION VOLUMEN X CRITERIO (kg ó litros)Queso Ing.RTO CENTRO</v>
      </c>
      <c r="B3286" s="20">
        <v>0</v>
      </c>
      <c r="C3286" s="20">
        <v>0</v>
      </c>
      <c r="D3286" s="21" t="s">
        <v>141</v>
      </c>
      <c r="E3286" s="21">
        <v>7.4844019885471749</v>
      </c>
      <c r="F3286" s="21">
        <v>8.3419361000196162</v>
      </c>
      <c r="G3286" s="21">
        <v>9.802381038094067</v>
      </c>
      <c r="H3286" s="21">
        <v>8.7934482451584692</v>
      </c>
    </row>
    <row r="3287" spans="1:8" x14ac:dyDescent="0.35">
      <c r="A3287" s="20" t="str">
        <f t="shared" si="41"/>
        <v>DISTRIBUCION VOLUMEN X CRITERIO (kg ó litros)Queso Ing.NORTE-CENTRO</v>
      </c>
      <c r="B3287" s="20">
        <v>0</v>
      </c>
      <c r="C3287" s="20">
        <v>0</v>
      </c>
      <c r="D3287" s="21" t="s">
        <v>142</v>
      </c>
      <c r="E3287" s="21">
        <v>7.2751641260250226</v>
      </c>
      <c r="F3287" s="21">
        <v>7.6286758300686683</v>
      </c>
      <c r="G3287" s="21">
        <v>7.014391154601288</v>
      </c>
      <c r="H3287" s="21">
        <v>7.755625510829617</v>
      </c>
    </row>
    <row r="3288" spans="1:8" x14ac:dyDescent="0.35">
      <c r="A3288" s="20" t="str">
        <f t="shared" si="41"/>
        <v>DISTRIBUCION VOLUMEN X CRITERIO (kg ó litros)Queso Ing.NOROESTE</v>
      </c>
      <c r="B3288" s="20">
        <v>0</v>
      </c>
      <c r="C3288" s="20">
        <v>0</v>
      </c>
      <c r="D3288" s="21" t="s">
        <v>143</v>
      </c>
      <c r="E3288" s="21">
        <v>7.1848122336933331</v>
      </c>
      <c r="F3288" s="21">
        <v>6.4022821240412711</v>
      </c>
      <c r="G3288" s="21">
        <v>6.3201576720751067</v>
      </c>
      <c r="H3288" s="21">
        <v>6.1619333984332396</v>
      </c>
    </row>
    <row r="3289" spans="1:8" x14ac:dyDescent="0.35">
      <c r="A3289" s="20" t="str">
        <f t="shared" si="41"/>
        <v>DISTRIBUCION VOLUMEN X CRITERIO (kg ó litros)Queso Ing.&lt;2MIL</v>
      </c>
      <c r="B3289" s="20">
        <v>0</v>
      </c>
      <c r="C3289" s="20">
        <v>0</v>
      </c>
      <c r="D3289" s="21" t="s">
        <v>144</v>
      </c>
      <c r="E3289" s="21">
        <v>3.7168126748990482</v>
      </c>
      <c r="F3289" s="21">
        <v>4.2750051317176814</v>
      </c>
      <c r="G3289" s="21">
        <v>3.9279927671596071</v>
      </c>
      <c r="H3289" s="21">
        <v>3.194067697699257</v>
      </c>
    </row>
    <row r="3290" spans="1:8" x14ac:dyDescent="0.35">
      <c r="A3290" s="20" t="str">
        <f t="shared" si="41"/>
        <v>DISTRIBUCION VOLUMEN X CRITERIO (kg ó litros)Queso Ing.2-5MIL</v>
      </c>
      <c r="B3290" s="20">
        <v>0</v>
      </c>
      <c r="C3290" s="20">
        <v>0</v>
      </c>
      <c r="D3290" s="21" t="s">
        <v>145</v>
      </c>
      <c r="E3290" s="21">
        <v>6.3856031861033848</v>
      </c>
      <c r="F3290" s="21">
        <v>6.103812903019505</v>
      </c>
      <c r="G3290" s="21">
        <v>5.7463805684585179</v>
      </c>
      <c r="H3290" s="21">
        <v>7.6945710180164699</v>
      </c>
    </row>
    <row r="3291" spans="1:8" x14ac:dyDescent="0.35">
      <c r="A3291" s="20" t="str">
        <f t="shared" si="41"/>
        <v>DISTRIBUCION VOLUMEN X CRITERIO (kg ó litros)Queso Ing.5-10MIL</v>
      </c>
      <c r="B3291" s="20">
        <v>0</v>
      </c>
      <c r="C3291" s="20">
        <v>0</v>
      </c>
      <c r="D3291" s="21" t="s">
        <v>146</v>
      </c>
      <c r="E3291" s="21">
        <v>7.4481122741696728</v>
      </c>
      <c r="F3291" s="21">
        <v>7.877805491557055</v>
      </c>
      <c r="G3291" s="21">
        <v>5.9897070082598018</v>
      </c>
      <c r="H3291" s="21">
        <v>6.8595895367065927</v>
      </c>
    </row>
    <row r="3292" spans="1:8" x14ac:dyDescent="0.35">
      <c r="A3292" s="20" t="str">
        <f t="shared" si="41"/>
        <v>DISTRIBUCION VOLUMEN X CRITERIO (kg ó litros)Queso Ing.10-30MIL</v>
      </c>
      <c r="B3292" s="20">
        <v>0</v>
      </c>
      <c r="C3292" s="20">
        <v>0</v>
      </c>
      <c r="D3292" s="21" t="s">
        <v>147</v>
      </c>
      <c r="E3292" s="21">
        <v>18.434660570403334</v>
      </c>
      <c r="F3292" s="21">
        <v>16.2420083069598</v>
      </c>
      <c r="G3292" s="21">
        <v>17.410886525697958</v>
      </c>
      <c r="H3292" s="21">
        <v>18.365335433289179</v>
      </c>
    </row>
    <row r="3293" spans="1:8" x14ac:dyDescent="0.35">
      <c r="A3293" s="20" t="str">
        <f t="shared" si="41"/>
        <v>DISTRIBUCION VOLUMEN X CRITERIO (kg ó litros)Queso Ing.30-100MIL</v>
      </c>
      <c r="B3293" s="20">
        <v>0</v>
      </c>
      <c r="C3293" s="20">
        <v>0</v>
      </c>
      <c r="D3293" s="21" t="s">
        <v>148</v>
      </c>
      <c r="E3293" s="21">
        <v>21.442231529886076</v>
      </c>
      <c r="F3293" s="21">
        <v>23.159792792122051</v>
      </c>
      <c r="G3293" s="21">
        <v>22.906705682100608</v>
      </c>
      <c r="H3293" s="21">
        <v>21.24333824637641</v>
      </c>
    </row>
    <row r="3294" spans="1:8" x14ac:dyDescent="0.35">
      <c r="A3294" s="20" t="str">
        <f t="shared" si="41"/>
        <v>DISTRIBUCION VOLUMEN X CRITERIO (kg ó litros)Queso Ing.100-200MIL</v>
      </c>
      <c r="B3294" s="20">
        <v>0</v>
      </c>
      <c r="C3294" s="20">
        <v>0</v>
      </c>
      <c r="D3294" s="21" t="s">
        <v>149</v>
      </c>
      <c r="E3294" s="21">
        <v>10.559987229854615</v>
      </c>
      <c r="F3294" s="21">
        <v>10.44124714667608</v>
      </c>
      <c r="G3294" s="21">
        <v>10.901219445420491</v>
      </c>
      <c r="H3294" s="21">
        <v>11.286297424035544</v>
      </c>
    </row>
    <row r="3295" spans="1:8" x14ac:dyDescent="0.35">
      <c r="A3295" s="20" t="str">
        <f t="shared" si="41"/>
        <v>DISTRIBUCION VOLUMEN X CRITERIO (kg ó litros)Queso Ing.200-500MIL</v>
      </c>
      <c r="B3295" s="20">
        <v>0</v>
      </c>
      <c r="C3295" s="20">
        <v>0</v>
      </c>
      <c r="D3295" s="21" t="s">
        <v>150</v>
      </c>
      <c r="E3295" s="21">
        <v>13.375061415169515</v>
      </c>
      <c r="F3295" s="21">
        <v>13.566023548777295</v>
      </c>
      <c r="G3295" s="21">
        <v>12.88948299985582</v>
      </c>
      <c r="H3295" s="21">
        <v>13.360077105634222</v>
      </c>
    </row>
    <row r="3296" spans="1:8" x14ac:dyDescent="0.35">
      <c r="A3296" s="20" t="str">
        <f t="shared" si="41"/>
        <v>DISTRIBUCION VOLUMEN X CRITERIO (kg ó litros)Queso Ing.&gt;500MIL</v>
      </c>
      <c r="B3296" s="20">
        <v>0</v>
      </c>
      <c r="C3296" s="20">
        <v>0</v>
      </c>
      <c r="D3296" s="21" t="s">
        <v>151</v>
      </c>
      <c r="E3296" s="21">
        <v>18.637528970161643</v>
      </c>
      <c r="F3296" s="21">
        <v>18.334309440356076</v>
      </c>
      <c r="G3296" s="21">
        <v>20.227633078316067</v>
      </c>
      <c r="H3296" s="21">
        <v>17.996725176675206</v>
      </c>
    </row>
    <row r="3297" spans="1:8" x14ac:dyDescent="0.35">
      <c r="A3297" s="20" t="str">
        <f t="shared" si="41"/>
        <v>DISTRIBUCION VOLUMEN X CRITERIO (kg ó litros)Queso Ing.DE 15 A 19 AÑOS</v>
      </c>
      <c r="B3297" s="20">
        <v>0</v>
      </c>
      <c r="C3297" s="20">
        <v>0</v>
      </c>
      <c r="D3297" s="21" t="s">
        <v>152</v>
      </c>
      <c r="E3297" s="21">
        <v>5.2678149213510137</v>
      </c>
      <c r="F3297" s="21">
        <v>3.3606046846145827</v>
      </c>
      <c r="G3297" s="21">
        <v>3.2514238422084376</v>
      </c>
      <c r="H3297" s="21">
        <v>4.7308571030429638</v>
      </c>
    </row>
    <row r="3298" spans="1:8" x14ac:dyDescent="0.35">
      <c r="A3298" s="20" t="str">
        <f t="shared" si="41"/>
        <v>DISTRIBUCION VOLUMEN X CRITERIO (kg ó litros)Queso Ing.DE 20 A 24 AÑOS</v>
      </c>
      <c r="B3298" s="20">
        <v>0</v>
      </c>
      <c r="C3298" s="20">
        <v>0</v>
      </c>
      <c r="D3298" s="21" t="s">
        <v>153</v>
      </c>
      <c r="E3298" s="21">
        <v>5.9718624243398839</v>
      </c>
      <c r="F3298" s="21">
        <v>5.5305873923326567</v>
      </c>
      <c r="G3298" s="21">
        <v>6.3554345731604052</v>
      </c>
      <c r="H3298" s="21">
        <v>6.2186460312330727</v>
      </c>
    </row>
    <row r="3299" spans="1:8" x14ac:dyDescent="0.35">
      <c r="A3299" s="20" t="str">
        <f t="shared" si="41"/>
        <v>DISTRIBUCION VOLUMEN X CRITERIO (kg ó litros)Queso Ing.DE 25 A 34 AÑOS</v>
      </c>
      <c r="B3299" s="20">
        <v>0</v>
      </c>
      <c r="C3299" s="20">
        <v>0</v>
      </c>
      <c r="D3299" s="21" t="s">
        <v>154</v>
      </c>
      <c r="E3299" s="21">
        <v>17.035594380635224</v>
      </c>
      <c r="F3299" s="21">
        <v>16.197295304124484</v>
      </c>
      <c r="G3299" s="21">
        <v>17.323832156174738</v>
      </c>
      <c r="H3299" s="21">
        <v>16.864812995723089</v>
      </c>
    </row>
    <row r="3300" spans="1:8" x14ac:dyDescent="0.35">
      <c r="A3300" s="20" t="str">
        <f t="shared" si="41"/>
        <v>DISTRIBUCION VOLUMEN X CRITERIO (kg ó litros)Queso Ing.DE 35 A 49 AÑOS</v>
      </c>
      <c r="B3300" s="20">
        <v>0</v>
      </c>
      <c r="C3300" s="20">
        <v>0</v>
      </c>
      <c r="D3300" s="21" t="s">
        <v>155</v>
      </c>
      <c r="E3300" s="21">
        <v>34.768778437465656</v>
      </c>
      <c r="F3300" s="21">
        <v>34.408887773860414</v>
      </c>
      <c r="G3300" s="21">
        <v>33.746374859993104</v>
      </c>
      <c r="H3300" s="21">
        <v>29.940308486822026</v>
      </c>
    </row>
    <row r="3301" spans="1:8" x14ac:dyDescent="0.35">
      <c r="A3301" s="20" t="str">
        <f t="shared" si="41"/>
        <v>DISTRIBUCION VOLUMEN X CRITERIO (kg ó litros)Queso Ing.DE 50 A 59 AÑOS</v>
      </c>
      <c r="B3301" s="20">
        <v>0</v>
      </c>
      <c r="C3301" s="20">
        <v>0</v>
      </c>
      <c r="D3301" s="21" t="s">
        <v>156</v>
      </c>
      <c r="E3301" s="21">
        <v>22.718309933538691</v>
      </c>
      <c r="F3301" s="21">
        <v>25.099681246388933</v>
      </c>
      <c r="G3301" s="21">
        <v>23.964473615371649</v>
      </c>
      <c r="H3301" s="21">
        <v>24.369080882975716</v>
      </c>
    </row>
    <row r="3302" spans="1:8" x14ac:dyDescent="0.35">
      <c r="A3302" s="20" t="str">
        <f t="shared" si="41"/>
        <v>DISTRIBUCION VOLUMEN X CRITERIO (kg ó litros)Queso Ing.DE 60 A 75 AÑOS</v>
      </c>
      <c r="B3302" s="20">
        <v>0</v>
      </c>
      <c r="C3302" s="20">
        <v>0</v>
      </c>
      <c r="D3302" s="21" t="s">
        <v>157</v>
      </c>
      <c r="E3302" s="21">
        <v>14.23763805166916</v>
      </c>
      <c r="F3302" s="21">
        <v>15.402948588026874</v>
      </c>
      <c r="G3302" s="21">
        <v>15.358462292221912</v>
      </c>
      <c r="H3302" s="21">
        <v>17.876297042664845</v>
      </c>
    </row>
    <row r="3303" spans="1:8" x14ac:dyDescent="0.35">
      <c r="A3303" s="20" t="str">
        <f t="shared" si="41"/>
        <v>DISTRIBUCION VOLUMEN X CRITERIO (kg ó litros)Queso Ing.ALTA Y MEDIA ALTA</v>
      </c>
      <c r="B3303" s="20">
        <v>0</v>
      </c>
      <c r="C3303" s="20">
        <v>0</v>
      </c>
      <c r="D3303" s="21" t="s">
        <v>158</v>
      </c>
      <c r="E3303" s="21">
        <v>24.077628501663654</v>
      </c>
      <c r="F3303" s="21">
        <v>24.341943172719667</v>
      </c>
      <c r="G3303" s="21">
        <v>23.998282924021986</v>
      </c>
      <c r="H3303" s="21">
        <v>24.553362857280682</v>
      </c>
    </row>
    <row r="3304" spans="1:8" x14ac:dyDescent="0.35">
      <c r="A3304" s="20" t="str">
        <f t="shared" si="41"/>
        <v>DISTRIBUCION VOLUMEN X CRITERIO (kg ó litros)Queso Ing.MEDIA</v>
      </c>
      <c r="B3304" s="20">
        <v>0</v>
      </c>
      <c r="C3304" s="20">
        <v>0</v>
      </c>
      <c r="D3304" s="21" t="s">
        <v>159</v>
      </c>
      <c r="E3304" s="21">
        <v>32.942542313563713</v>
      </c>
      <c r="F3304" s="21">
        <v>31.656364451318481</v>
      </c>
      <c r="G3304" s="21">
        <v>31.832396618125085</v>
      </c>
      <c r="H3304" s="21">
        <v>30.512671811309151</v>
      </c>
    </row>
    <row r="3305" spans="1:8" x14ac:dyDescent="0.35">
      <c r="A3305" s="20" t="str">
        <f t="shared" si="41"/>
        <v>DISTRIBUCION VOLUMEN X CRITERIO (kg ó litros)Queso Ing.MEDIA BAJA</v>
      </c>
      <c r="B3305" s="20">
        <v>0</v>
      </c>
      <c r="C3305" s="20">
        <v>0</v>
      </c>
      <c r="D3305" s="21" t="s">
        <v>160</v>
      </c>
      <c r="E3305" s="21">
        <v>22.831707181501944</v>
      </c>
      <c r="F3305" s="21">
        <v>24.024666731296907</v>
      </c>
      <c r="G3305" s="21">
        <v>24.434705685487828</v>
      </c>
      <c r="H3305" s="21">
        <v>23.663790765329249</v>
      </c>
    </row>
    <row r="3306" spans="1:8" x14ac:dyDescent="0.35">
      <c r="A3306" s="20" t="str">
        <f t="shared" si="41"/>
        <v>DISTRIBUCION VOLUMEN X CRITERIO (kg ó litros)Queso Ing.BAJA</v>
      </c>
      <c r="B3306" s="20">
        <v>0</v>
      </c>
      <c r="C3306" s="20">
        <v>0</v>
      </c>
      <c r="D3306" s="21" t="s">
        <v>161</v>
      </c>
      <c r="E3306" s="21">
        <v>20.14812240086491</v>
      </c>
      <c r="F3306" s="21">
        <v>19.97702920563335</v>
      </c>
      <c r="G3306" s="21">
        <v>19.734617060892845</v>
      </c>
      <c r="H3306" s="21">
        <v>21.270182990010582</v>
      </c>
    </row>
    <row r="3307" spans="1:8" x14ac:dyDescent="0.35">
      <c r="A3307" s="20" t="str">
        <f t="shared" si="41"/>
        <v>DISTRIBUCION VOLUMEN X CRITERIO (kg ó litros)Queso Ing.HOMBRE</v>
      </c>
      <c r="B3307" s="20">
        <v>0</v>
      </c>
      <c r="C3307" s="20">
        <v>0</v>
      </c>
      <c r="D3307" s="21" t="s">
        <v>162</v>
      </c>
      <c r="E3307" s="21">
        <v>45.445458546011444</v>
      </c>
      <c r="F3307" s="21">
        <v>45.833240850592055</v>
      </c>
      <c r="G3307" s="21">
        <v>43.360188782006531</v>
      </c>
      <c r="H3307" s="21">
        <v>44.804456845777239</v>
      </c>
    </row>
    <row r="3308" spans="1:8" x14ac:dyDescent="0.35">
      <c r="A3308" s="20" t="str">
        <f t="shared" si="41"/>
        <v>DISTRIBUCION VOLUMEN X CRITERIO (kg ó litros)Queso Ing.MUJER</v>
      </c>
      <c r="B3308" s="20">
        <v>0</v>
      </c>
      <c r="C3308" s="20">
        <v>0</v>
      </c>
      <c r="D3308" s="21" t="s">
        <v>163</v>
      </c>
      <c r="E3308" s="21">
        <v>54.554541702171591</v>
      </c>
      <c r="F3308" s="21">
        <v>54.166760826238928</v>
      </c>
      <c r="G3308" s="21">
        <v>56.639809171402852</v>
      </c>
      <c r="H3308" s="21">
        <v>55.195541496902656</v>
      </c>
    </row>
    <row r="3309" spans="1:8" x14ac:dyDescent="0.35">
      <c r="A3309" s="20" t="str">
        <f>$B$2265&amp;$C$3309&amp;D3309</f>
        <v>DISTRIBUCION VOLUMEN X CRITERIO (kg ó litros).Fruta Ing.T.ESPAÑA</v>
      </c>
      <c r="B3309" s="20">
        <v>0</v>
      </c>
      <c r="C3309" s="20" t="s">
        <v>82</v>
      </c>
      <c r="D3309" s="21" t="s">
        <v>135</v>
      </c>
      <c r="E3309" s="21">
        <v>100</v>
      </c>
      <c r="F3309" s="21">
        <v>100</v>
      </c>
      <c r="G3309" s="21">
        <v>100</v>
      </c>
      <c r="H3309" s="21">
        <v>100</v>
      </c>
    </row>
    <row r="3310" spans="1:8" x14ac:dyDescent="0.35">
      <c r="A3310" s="20" t="str">
        <f t="shared" ref="A3310:A3337" si="42">$B$2265&amp;$C$3309&amp;D3310</f>
        <v>DISTRIBUCION VOLUMEN X CRITERIO (kg ó litros).Fruta Ing.BCN AM</v>
      </c>
      <c r="B3310" s="20">
        <v>0</v>
      </c>
      <c r="C3310" s="20">
        <v>0</v>
      </c>
      <c r="D3310" s="21" t="s">
        <v>136</v>
      </c>
      <c r="E3310" s="21">
        <v>10.418550769387133</v>
      </c>
      <c r="F3310" s="21">
        <v>12.232165198658263</v>
      </c>
      <c r="G3310" s="21">
        <v>10.08460170795367</v>
      </c>
      <c r="H3310" s="21">
        <v>10.064360238444664</v>
      </c>
    </row>
    <row r="3311" spans="1:8" x14ac:dyDescent="0.35">
      <c r="A3311" s="20" t="str">
        <f t="shared" si="42"/>
        <v>DISTRIBUCION VOLUMEN X CRITERIO (kg ó litros).Fruta Ing.REST.CAT ARAGON</v>
      </c>
      <c r="B3311" s="20">
        <v>0</v>
      </c>
      <c r="C3311" s="20">
        <v>0</v>
      </c>
      <c r="D3311" s="21" t="s">
        <v>137</v>
      </c>
      <c r="E3311" s="21">
        <v>29.960578952391803</v>
      </c>
      <c r="F3311" s="21">
        <v>9.9314306081980863</v>
      </c>
      <c r="G3311" s="21">
        <v>10.965265285904742</v>
      </c>
      <c r="H3311" s="21">
        <v>9.366733447788949</v>
      </c>
    </row>
    <row r="3312" spans="1:8" x14ac:dyDescent="0.35">
      <c r="A3312" s="20" t="str">
        <f t="shared" si="42"/>
        <v>DISTRIBUCION VOLUMEN X CRITERIO (kg ó litros).Fruta Ing.LEVANTE</v>
      </c>
      <c r="B3312" s="20">
        <v>0</v>
      </c>
      <c r="C3312" s="20">
        <v>0</v>
      </c>
      <c r="D3312" s="21" t="s">
        <v>138</v>
      </c>
      <c r="E3312" s="21">
        <v>15.809402674282817</v>
      </c>
      <c r="F3312" s="21">
        <v>20.349092326742035</v>
      </c>
      <c r="G3312" s="21">
        <v>15.528787459058671</v>
      </c>
      <c r="H3312" s="21">
        <v>15.158741200504162</v>
      </c>
    </row>
    <row r="3313" spans="1:8" x14ac:dyDescent="0.35">
      <c r="A3313" s="20" t="str">
        <f t="shared" si="42"/>
        <v>DISTRIBUCION VOLUMEN X CRITERIO (kg ó litros).Fruta Ing.ANDALUCIA</v>
      </c>
      <c r="B3313" s="20">
        <v>0</v>
      </c>
      <c r="C3313" s="20">
        <v>0</v>
      </c>
      <c r="D3313" s="21" t="s">
        <v>139</v>
      </c>
      <c r="E3313" s="21">
        <v>9.6925685473346341</v>
      </c>
      <c r="F3313" s="21">
        <v>17.842200912958955</v>
      </c>
      <c r="G3313" s="21">
        <v>23.90966073354539</v>
      </c>
      <c r="H3313" s="21">
        <v>11.566513202522287</v>
      </c>
    </row>
    <row r="3314" spans="1:8" x14ac:dyDescent="0.35">
      <c r="A3314" s="20" t="str">
        <f t="shared" si="42"/>
        <v>DISTRIBUCION VOLUMEN X CRITERIO (kg ó litros).Fruta Ing.MDD AM</v>
      </c>
      <c r="B3314" s="20">
        <v>0</v>
      </c>
      <c r="C3314" s="20">
        <v>0</v>
      </c>
      <c r="D3314" s="21" t="s">
        <v>140</v>
      </c>
      <c r="E3314" s="21">
        <v>16.498003533327797</v>
      </c>
      <c r="F3314" s="21">
        <v>13.703492410625278</v>
      </c>
      <c r="G3314" s="21">
        <v>11.052129529341984</v>
      </c>
      <c r="H3314" s="21">
        <v>10.816838297137398</v>
      </c>
    </row>
    <row r="3315" spans="1:8" x14ac:dyDescent="0.35">
      <c r="A3315" s="20" t="str">
        <f t="shared" si="42"/>
        <v>DISTRIBUCION VOLUMEN X CRITERIO (kg ó litros).Fruta Ing.RTO CENTRO</v>
      </c>
      <c r="B3315" s="20">
        <v>0</v>
      </c>
      <c r="C3315" s="20">
        <v>0</v>
      </c>
      <c r="D3315" s="21" t="s">
        <v>141</v>
      </c>
      <c r="E3315" s="21">
        <v>5.547977847894801</v>
      </c>
      <c r="F3315" s="21">
        <v>9.3929532012473711</v>
      </c>
      <c r="G3315" s="21">
        <v>11.14462275546413</v>
      </c>
      <c r="H3315" s="21">
        <v>15.264988450117819</v>
      </c>
    </row>
    <row r="3316" spans="1:8" x14ac:dyDescent="0.35">
      <c r="A3316" s="20" t="str">
        <f t="shared" si="42"/>
        <v>DISTRIBUCION VOLUMEN X CRITERIO (kg ó litros).Fruta Ing.NORTE-CENTRO</v>
      </c>
      <c r="B3316" s="20">
        <v>0</v>
      </c>
      <c r="C3316" s="20">
        <v>0</v>
      </c>
      <c r="D3316" s="21" t="s">
        <v>142</v>
      </c>
      <c r="E3316" s="21">
        <v>4.9891117304671013</v>
      </c>
      <c r="F3316" s="21">
        <v>8.7638933707308393</v>
      </c>
      <c r="G3316" s="21">
        <v>7.7597510900285211</v>
      </c>
      <c r="H3316" s="21">
        <v>16.574277209861407</v>
      </c>
    </row>
    <row r="3317" spans="1:8" x14ac:dyDescent="0.35">
      <c r="A3317" s="20" t="str">
        <f t="shared" si="42"/>
        <v>DISTRIBUCION VOLUMEN X CRITERIO (kg ó litros).Fruta Ing.NOROESTE</v>
      </c>
      <c r="B3317" s="20">
        <v>0</v>
      </c>
      <c r="C3317" s="20">
        <v>0</v>
      </c>
      <c r="D3317" s="21" t="s">
        <v>143</v>
      </c>
      <c r="E3317" s="21">
        <v>7.0838044973053629</v>
      </c>
      <c r="F3317" s="21">
        <v>7.7847687140632269</v>
      </c>
      <c r="G3317" s="21">
        <v>9.5551794214391226</v>
      </c>
      <c r="H3317" s="21">
        <v>11.187554889764137</v>
      </c>
    </row>
    <row r="3318" spans="1:8" x14ac:dyDescent="0.35">
      <c r="A3318" s="20" t="str">
        <f t="shared" si="42"/>
        <v>DISTRIBUCION VOLUMEN X CRITERIO (kg ó litros).Fruta Ing.&lt;2MIL</v>
      </c>
      <c r="B3318" s="20">
        <v>0</v>
      </c>
      <c r="C3318" s="20">
        <v>0</v>
      </c>
      <c r="D3318" s="21" t="s">
        <v>144</v>
      </c>
      <c r="E3318" s="21">
        <v>3.2517752718053785</v>
      </c>
      <c r="F3318" s="21">
        <v>3.6554522742439928</v>
      </c>
      <c r="G3318" s="21">
        <v>0</v>
      </c>
      <c r="H3318" s="21">
        <v>0</v>
      </c>
    </row>
    <row r="3319" spans="1:8" x14ac:dyDescent="0.35">
      <c r="A3319" s="20" t="str">
        <f t="shared" si="42"/>
        <v>DISTRIBUCION VOLUMEN X CRITERIO (kg ó litros).Fruta Ing.2-5MIL</v>
      </c>
      <c r="B3319" s="20">
        <v>0</v>
      </c>
      <c r="C3319" s="20">
        <v>0</v>
      </c>
      <c r="D3319" s="21" t="s">
        <v>145</v>
      </c>
      <c r="E3319" s="21">
        <v>20.478519673600978</v>
      </c>
      <c r="F3319" s="21">
        <v>4.9669480339939689</v>
      </c>
      <c r="G3319" s="21">
        <v>4.049302664775718</v>
      </c>
      <c r="H3319" s="21">
        <v>0</v>
      </c>
    </row>
    <row r="3320" spans="1:8" x14ac:dyDescent="0.35">
      <c r="A3320" s="20" t="str">
        <f t="shared" si="42"/>
        <v>DISTRIBUCION VOLUMEN X CRITERIO (kg ó litros).Fruta Ing.5-10MIL</v>
      </c>
      <c r="B3320" s="20">
        <v>0</v>
      </c>
      <c r="C3320" s="20">
        <v>0</v>
      </c>
      <c r="D3320" s="21" t="s">
        <v>146</v>
      </c>
      <c r="E3320" s="21">
        <v>4.9380106382015319</v>
      </c>
      <c r="F3320" s="21">
        <v>13.019607895605517</v>
      </c>
      <c r="G3320" s="21">
        <v>7.6790817531981164</v>
      </c>
      <c r="H3320" s="21">
        <v>6.4084222004858846</v>
      </c>
    </row>
    <row r="3321" spans="1:8" x14ac:dyDescent="0.35">
      <c r="A3321" s="20" t="str">
        <f t="shared" si="42"/>
        <v>DISTRIBUCION VOLUMEN X CRITERIO (kg ó litros).Fruta Ing.10-30MIL</v>
      </c>
      <c r="B3321" s="20">
        <v>0</v>
      </c>
      <c r="C3321" s="20">
        <v>0</v>
      </c>
      <c r="D3321" s="21" t="s">
        <v>147</v>
      </c>
      <c r="E3321" s="21">
        <v>19.794700164663841</v>
      </c>
      <c r="F3321" s="21">
        <v>17.33742453096891</v>
      </c>
      <c r="G3321" s="21">
        <v>17.559041117792155</v>
      </c>
      <c r="H3321" s="21">
        <v>12.176187142904016</v>
      </c>
    </row>
    <row r="3322" spans="1:8" x14ac:dyDescent="0.35">
      <c r="A3322" s="20" t="str">
        <f t="shared" si="42"/>
        <v>DISTRIBUCION VOLUMEN X CRITERIO (kg ó litros).Fruta Ing.30-100MIL</v>
      </c>
      <c r="B3322" s="20">
        <v>0</v>
      </c>
      <c r="C3322" s="20">
        <v>0</v>
      </c>
      <c r="D3322" s="21" t="s">
        <v>148</v>
      </c>
      <c r="E3322" s="21">
        <v>17.139523709907969</v>
      </c>
      <c r="F3322" s="21">
        <v>19.091242547252698</v>
      </c>
      <c r="G3322" s="21">
        <v>22.663764561290478</v>
      </c>
      <c r="H3322" s="21">
        <v>25.673375792218245</v>
      </c>
    </row>
    <row r="3323" spans="1:8" x14ac:dyDescent="0.35">
      <c r="A3323" s="20" t="str">
        <f t="shared" si="42"/>
        <v>DISTRIBUCION VOLUMEN X CRITERIO (kg ó litros).Fruta Ing.100-200MIL</v>
      </c>
      <c r="B3323" s="20">
        <v>0</v>
      </c>
      <c r="C3323" s="20">
        <v>0</v>
      </c>
      <c r="D3323" s="21" t="s">
        <v>149</v>
      </c>
      <c r="E3323" s="21">
        <v>8.5586687541525244</v>
      </c>
      <c r="F3323" s="21">
        <v>7.3812067468757068</v>
      </c>
      <c r="G3323" s="21">
        <v>9.9475983143283049</v>
      </c>
      <c r="H3323" s="21">
        <v>13.78516857040823</v>
      </c>
    </row>
    <row r="3324" spans="1:8" x14ac:dyDescent="0.35">
      <c r="A3324" s="20" t="str">
        <f t="shared" si="42"/>
        <v>DISTRIBUCION VOLUMEN X CRITERIO (kg ó litros).Fruta Ing.200-500MIL</v>
      </c>
      <c r="B3324" s="20">
        <v>0</v>
      </c>
      <c r="C3324" s="20">
        <v>0</v>
      </c>
      <c r="D3324" s="21" t="s">
        <v>150</v>
      </c>
      <c r="E3324" s="21">
        <v>11.968061460031182</v>
      </c>
      <c r="F3324" s="21">
        <v>13.1523780107663</v>
      </c>
      <c r="G3324" s="21">
        <v>13.773152272505628</v>
      </c>
      <c r="H3324" s="21">
        <v>12.724684616709686</v>
      </c>
    </row>
    <row r="3325" spans="1:8" x14ac:dyDescent="0.35">
      <c r="A3325" s="20" t="str">
        <f t="shared" si="42"/>
        <v>DISTRIBUCION VOLUMEN X CRITERIO (kg ó litros).Fruta Ing.&gt;500MIL</v>
      </c>
      <c r="B3325" s="20">
        <v>0</v>
      </c>
      <c r="C3325" s="20">
        <v>0</v>
      </c>
      <c r="D3325" s="21" t="s">
        <v>151</v>
      </c>
      <c r="E3325" s="21">
        <v>13.870737681301426</v>
      </c>
      <c r="F3325" s="21">
        <v>21.395736152002254</v>
      </c>
      <c r="G3325" s="21">
        <v>19.696801707162749</v>
      </c>
      <c r="H3325" s="21">
        <v>15.620590486923664</v>
      </c>
    </row>
    <row r="3326" spans="1:8" x14ac:dyDescent="0.35">
      <c r="A3326" s="20" t="str">
        <f t="shared" si="42"/>
        <v>DISTRIBUCION VOLUMEN X CRITERIO (kg ó litros).Fruta Ing.DE 15 A 19 AÑOS</v>
      </c>
      <c r="B3326" s="20">
        <v>0</v>
      </c>
      <c r="C3326" s="20">
        <v>0</v>
      </c>
      <c r="D3326" s="21" t="s">
        <v>152</v>
      </c>
      <c r="E3326" s="21">
        <v>0</v>
      </c>
      <c r="F3326" s="21">
        <v>0</v>
      </c>
      <c r="G3326" s="21">
        <v>0</v>
      </c>
      <c r="H3326" s="21">
        <v>0</v>
      </c>
    </row>
    <row r="3327" spans="1:8" x14ac:dyDescent="0.35">
      <c r="A3327" s="20" t="str">
        <f t="shared" si="42"/>
        <v>DISTRIBUCION VOLUMEN X CRITERIO (kg ó litros).Fruta Ing.DE 20 A 24 AÑOS</v>
      </c>
      <c r="B3327" s="20">
        <v>0</v>
      </c>
      <c r="C3327" s="20">
        <v>0</v>
      </c>
      <c r="D3327" s="21" t="s">
        <v>153</v>
      </c>
      <c r="E3327" s="21">
        <v>3.4712541577485192</v>
      </c>
      <c r="F3327" s="21">
        <v>2.5755085960611739</v>
      </c>
      <c r="G3327" s="21">
        <v>3.5733384793318099</v>
      </c>
      <c r="H3327" s="21">
        <v>2.9491316262335001</v>
      </c>
    </row>
    <row r="3328" spans="1:8" x14ac:dyDescent="0.35">
      <c r="A3328" s="20" t="str">
        <f t="shared" si="42"/>
        <v>DISTRIBUCION VOLUMEN X CRITERIO (kg ó litros).Fruta Ing.DE 25 A 34 AÑOS</v>
      </c>
      <c r="B3328" s="20">
        <v>0</v>
      </c>
      <c r="C3328" s="20">
        <v>0</v>
      </c>
      <c r="D3328" s="21" t="s">
        <v>154</v>
      </c>
      <c r="E3328" s="21">
        <v>5.7688779873372065</v>
      </c>
      <c r="F3328" s="21">
        <v>7.2562969710135938</v>
      </c>
      <c r="G3328" s="21">
        <v>8.0607418945644813</v>
      </c>
      <c r="H3328" s="21">
        <v>7.0098097869209059</v>
      </c>
    </row>
    <row r="3329" spans="1:8" x14ac:dyDescent="0.35">
      <c r="A3329" s="20" t="str">
        <f t="shared" si="42"/>
        <v>DISTRIBUCION VOLUMEN X CRITERIO (kg ó litros).Fruta Ing.DE 35 A 49 AÑOS</v>
      </c>
      <c r="B3329" s="20">
        <v>0</v>
      </c>
      <c r="C3329" s="20">
        <v>0</v>
      </c>
      <c r="D3329" s="21" t="s">
        <v>155</v>
      </c>
      <c r="E3329" s="21">
        <v>26.250279605498783</v>
      </c>
      <c r="F3329" s="21">
        <v>24.221530627237655</v>
      </c>
      <c r="G3329" s="21">
        <v>25.717865030084536</v>
      </c>
      <c r="H3329" s="21">
        <v>18.338246454997307</v>
      </c>
    </row>
    <row r="3330" spans="1:8" x14ac:dyDescent="0.35">
      <c r="A3330" s="20" t="str">
        <f t="shared" si="42"/>
        <v>DISTRIBUCION VOLUMEN X CRITERIO (kg ó litros).Fruta Ing.DE 50 A 59 AÑOS</v>
      </c>
      <c r="B3330" s="20">
        <v>0</v>
      </c>
      <c r="C3330" s="20">
        <v>0</v>
      </c>
      <c r="D3330" s="21" t="s">
        <v>156</v>
      </c>
      <c r="E3330" s="21">
        <v>27.716768055143685</v>
      </c>
      <c r="F3330" s="21">
        <v>34.822096677067869</v>
      </c>
      <c r="G3330" s="21">
        <v>28.928982183723047</v>
      </c>
      <c r="H3330" s="21">
        <v>34.288257940778706</v>
      </c>
    </row>
    <row r="3331" spans="1:8" x14ac:dyDescent="0.35">
      <c r="A3331" s="20" t="str">
        <f t="shared" si="42"/>
        <v>DISTRIBUCION VOLUMEN X CRITERIO (kg ó litros).Fruta Ing.DE 60 A 75 AÑOS</v>
      </c>
      <c r="B3331" s="20">
        <v>0</v>
      </c>
      <c r="C3331" s="20">
        <v>0</v>
      </c>
      <c r="D3331" s="21" t="s">
        <v>157</v>
      </c>
      <c r="E3331" s="21">
        <v>34.581973813990174</v>
      </c>
      <c r="F3331" s="21">
        <v>30.289185082775344</v>
      </c>
      <c r="G3331" s="21">
        <v>31.834440903170709</v>
      </c>
      <c r="H3331" s="21">
        <v>34.925541185476604</v>
      </c>
    </row>
    <row r="3332" spans="1:8" x14ac:dyDescent="0.35">
      <c r="A3332" s="20" t="str">
        <f t="shared" si="42"/>
        <v>DISTRIBUCION VOLUMEN X CRITERIO (kg ó litros).Fruta Ing.ALTA Y MEDIA ALTA</v>
      </c>
      <c r="B3332" s="20">
        <v>0</v>
      </c>
      <c r="C3332" s="20">
        <v>0</v>
      </c>
      <c r="D3332" s="21" t="s">
        <v>158</v>
      </c>
      <c r="E3332" s="21">
        <v>23.892219179002939</v>
      </c>
      <c r="F3332" s="21">
        <v>20.919630162751574</v>
      </c>
      <c r="G3332" s="21">
        <v>22.062410435583026</v>
      </c>
      <c r="H3332" s="21">
        <v>25.698797585695608</v>
      </c>
    </row>
    <row r="3333" spans="1:8" x14ac:dyDescent="0.35">
      <c r="A3333" s="20" t="str">
        <f t="shared" si="42"/>
        <v>DISTRIBUCION VOLUMEN X CRITERIO (kg ó litros).Fruta Ing.MEDIA</v>
      </c>
      <c r="B3333" s="20">
        <v>0</v>
      </c>
      <c r="C3333" s="20">
        <v>0</v>
      </c>
      <c r="D3333" s="21" t="s">
        <v>159</v>
      </c>
      <c r="E3333" s="21">
        <v>24.608329743298043</v>
      </c>
      <c r="F3333" s="21">
        <v>31.071535941286804</v>
      </c>
      <c r="G3333" s="21">
        <v>33.137568955166394</v>
      </c>
      <c r="H3333" s="21">
        <v>26.583469659571197</v>
      </c>
    </row>
    <row r="3334" spans="1:8" x14ac:dyDescent="0.35">
      <c r="A3334" s="20" t="str">
        <f t="shared" si="42"/>
        <v>DISTRIBUCION VOLUMEN X CRITERIO (kg ó litros).Fruta Ing.MEDIA BAJA</v>
      </c>
      <c r="B3334" s="20">
        <v>0</v>
      </c>
      <c r="C3334" s="20">
        <v>0</v>
      </c>
      <c r="D3334" s="21" t="s">
        <v>160</v>
      </c>
      <c r="E3334" s="21">
        <v>20.027760066452135</v>
      </c>
      <c r="F3334" s="21">
        <v>21.936267023424982</v>
      </c>
      <c r="G3334" s="21">
        <v>24.834730387079627</v>
      </c>
      <c r="H3334" s="21">
        <v>26.476529488118018</v>
      </c>
    </row>
    <row r="3335" spans="1:8" x14ac:dyDescent="0.35">
      <c r="A3335" s="20" t="str">
        <f t="shared" si="42"/>
        <v>DISTRIBUCION VOLUMEN X CRITERIO (kg ó litros).Fruta Ing.BAJA</v>
      </c>
      <c r="B3335" s="20">
        <v>0</v>
      </c>
      <c r="C3335" s="20">
        <v>0</v>
      </c>
      <c r="D3335" s="21" t="s">
        <v>161</v>
      </c>
      <c r="E3335" s="21">
        <v>31.471688568530247</v>
      </c>
      <c r="F3335" s="21">
        <v>26.072564952567923</v>
      </c>
      <c r="G3335" s="21">
        <v>19.965285226138217</v>
      </c>
      <c r="H3335" s="21">
        <v>21.241214846628321</v>
      </c>
    </row>
    <row r="3336" spans="1:8" x14ac:dyDescent="0.35">
      <c r="A3336" s="20" t="str">
        <f>$B$2265&amp;$C$3309&amp;D3336</f>
        <v>DISTRIBUCION VOLUMEN X CRITERIO (kg ó litros).Fruta Ing.HOMBRE</v>
      </c>
      <c r="B3336" s="20">
        <v>0</v>
      </c>
      <c r="C3336" s="20">
        <v>0</v>
      </c>
      <c r="D3336" s="21" t="s">
        <v>162</v>
      </c>
      <c r="E3336" s="21">
        <v>50.993580583981014</v>
      </c>
      <c r="F3336" s="21">
        <v>41.789912609980206</v>
      </c>
      <c r="G3336" s="21">
        <v>48.426077169914699</v>
      </c>
      <c r="H3336" s="21">
        <v>42.963584697967676</v>
      </c>
    </row>
    <row r="3337" spans="1:8" x14ac:dyDescent="0.35">
      <c r="A3337" s="20" t="str">
        <f t="shared" si="42"/>
        <v>DISTRIBUCION VOLUMEN X CRITERIO (kg ó litros).Fruta Ing.MUJER</v>
      </c>
      <c r="B3337" s="20">
        <v>0</v>
      </c>
      <c r="C3337" s="20">
        <v>0</v>
      </c>
      <c r="D3337" s="21" t="s">
        <v>163</v>
      </c>
      <c r="E3337" s="21">
        <v>49.006416657870055</v>
      </c>
      <c r="F3337" s="21">
        <v>58.210083388896258</v>
      </c>
      <c r="G3337" s="21">
        <v>51.573921645359086</v>
      </c>
      <c r="H3337" s="21">
        <v>57.036422811747414</v>
      </c>
    </row>
    <row r="3338" spans="1:8" x14ac:dyDescent="0.35">
      <c r="A3338" s="20" t="str">
        <f>$B$2265&amp;$C$3338&amp;D3338</f>
        <v>DISTRIBUCION VOLUMEN X CRITERIO (kg ó litros)Fruta Fresca IngT.ESPAÑA</v>
      </c>
      <c r="B3338" s="20">
        <v>0</v>
      </c>
      <c r="C3338" s="20" t="s">
        <v>83</v>
      </c>
      <c r="D3338" s="21" t="s">
        <v>135</v>
      </c>
      <c r="E3338" s="21">
        <v>100</v>
      </c>
      <c r="F3338" s="21">
        <v>100</v>
      </c>
      <c r="G3338" s="21">
        <v>100</v>
      </c>
      <c r="H3338" s="21">
        <v>100</v>
      </c>
    </row>
    <row r="3339" spans="1:8" x14ac:dyDescent="0.35">
      <c r="A3339" s="20" t="str">
        <f t="shared" ref="A3339:A3366" si="43">$B$2265&amp;$C$3338&amp;D3339</f>
        <v>DISTRIBUCION VOLUMEN X CRITERIO (kg ó litros)Fruta Fresca IngBCN AM</v>
      </c>
      <c r="B3339" s="20">
        <v>0</v>
      </c>
      <c r="C3339" s="20">
        <v>0</v>
      </c>
      <c r="D3339" s="21" t="s">
        <v>136</v>
      </c>
      <c r="E3339" s="21">
        <v>10.407942677692438</v>
      </c>
      <c r="F3339" s="21">
        <v>12.420893378424578</v>
      </c>
      <c r="G3339" s="21">
        <v>10.574689698086869</v>
      </c>
      <c r="H3339" s="21">
        <v>10.384839820120813</v>
      </c>
    </row>
    <row r="3340" spans="1:8" x14ac:dyDescent="0.35">
      <c r="A3340" s="20" t="str">
        <f t="shared" si="43"/>
        <v>DISTRIBUCION VOLUMEN X CRITERIO (kg ó litros)Fruta Fresca IngREST.CAT ARAGON</v>
      </c>
      <c r="B3340" s="20">
        <v>0</v>
      </c>
      <c r="C3340" s="20">
        <v>0</v>
      </c>
      <c r="D3340" s="21" t="s">
        <v>137</v>
      </c>
      <c r="E3340" s="21">
        <v>30.754282253256648</v>
      </c>
      <c r="F3340" s="21">
        <v>10.281730787069423</v>
      </c>
      <c r="G3340" s="21">
        <v>10.971762462602529</v>
      </c>
      <c r="H3340" s="21">
        <v>9.9268371225172451</v>
      </c>
    </row>
    <row r="3341" spans="1:8" x14ac:dyDescent="0.35">
      <c r="A3341" s="20" t="str">
        <f t="shared" si="43"/>
        <v>DISTRIBUCION VOLUMEN X CRITERIO (kg ó litros)Fruta Fresca IngLEVANTE</v>
      </c>
      <c r="B3341" s="20">
        <v>0</v>
      </c>
      <c r="C3341" s="20">
        <v>0</v>
      </c>
      <c r="D3341" s="21" t="s">
        <v>138</v>
      </c>
      <c r="E3341" s="21">
        <v>15.849119887152424</v>
      </c>
      <c r="F3341" s="21">
        <v>20.260907012714345</v>
      </c>
      <c r="G3341" s="21">
        <v>15.00700561269028</v>
      </c>
      <c r="H3341" s="21">
        <v>14.750669902715774</v>
      </c>
    </row>
    <row r="3342" spans="1:8" x14ac:dyDescent="0.35">
      <c r="A3342" s="20" t="str">
        <f t="shared" si="43"/>
        <v>DISTRIBUCION VOLUMEN X CRITERIO (kg ó litros)Fruta Fresca IngANDALUCIA</v>
      </c>
      <c r="B3342" s="20">
        <v>0</v>
      </c>
      <c r="C3342" s="20">
        <v>0</v>
      </c>
      <c r="D3342" s="21" t="s">
        <v>139</v>
      </c>
      <c r="E3342" s="21">
        <v>8.8692917890741398</v>
      </c>
      <c r="F3342" s="21">
        <v>17.237399729297234</v>
      </c>
      <c r="G3342" s="21">
        <v>23.408034677813735</v>
      </c>
      <c r="H3342" s="21">
        <v>10.188399262753579</v>
      </c>
    </row>
    <row r="3343" spans="1:8" x14ac:dyDescent="0.35">
      <c r="A3343" s="20" t="str">
        <f t="shared" si="43"/>
        <v>DISTRIBUCION VOLUMEN X CRITERIO (kg ó litros)Fruta Fresca IngMDD AM</v>
      </c>
      <c r="B3343" s="20">
        <v>0</v>
      </c>
      <c r="C3343" s="20">
        <v>0</v>
      </c>
      <c r="D3343" s="21" t="s">
        <v>140</v>
      </c>
      <c r="E3343" s="21">
        <v>16.591990649366103</v>
      </c>
      <c r="F3343" s="21">
        <v>13.461708709991276</v>
      </c>
      <c r="G3343" s="21">
        <v>10.707810443188192</v>
      </c>
      <c r="H3343" s="21">
        <v>10.729805070192358</v>
      </c>
    </row>
    <row r="3344" spans="1:8" x14ac:dyDescent="0.35">
      <c r="A3344" s="20" t="str">
        <f t="shared" si="43"/>
        <v>DISTRIBUCION VOLUMEN X CRITERIO (kg ó litros)Fruta Fresca IngRTO CENTRO</v>
      </c>
      <c r="B3344" s="20">
        <v>0</v>
      </c>
      <c r="C3344" s="20">
        <v>0</v>
      </c>
      <c r="D3344" s="21" t="s">
        <v>141</v>
      </c>
      <c r="E3344" s="21">
        <v>5.5486910272900065</v>
      </c>
      <c r="F3344" s="21">
        <v>9.4051516516516944</v>
      </c>
      <c r="G3344" s="21">
        <v>11.648402739446047</v>
      </c>
      <c r="H3344" s="21">
        <v>16.029237684507631</v>
      </c>
    </row>
    <row r="3345" spans="1:8" x14ac:dyDescent="0.35">
      <c r="A3345" s="20" t="str">
        <f t="shared" si="43"/>
        <v>DISTRIBUCION VOLUMEN X CRITERIO (kg ó litros)Fruta Fresca IngNORTE-CENTRO</v>
      </c>
      <c r="B3345" s="20">
        <v>0</v>
      </c>
      <c r="C3345" s="20">
        <v>0</v>
      </c>
      <c r="D3345" s="21" t="s">
        <v>142</v>
      </c>
      <c r="E3345" s="21">
        <v>4.9924090635112952</v>
      </c>
      <c r="F3345" s="21">
        <v>9.0297127780606292</v>
      </c>
      <c r="G3345" s="21">
        <v>7.7842368501304646</v>
      </c>
      <c r="H3345" s="21">
        <v>16.274243974576891</v>
      </c>
    </row>
    <row r="3346" spans="1:8" x14ac:dyDescent="0.35">
      <c r="A3346" s="20" t="str">
        <f t="shared" si="43"/>
        <v>DISTRIBUCION VOLUMEN X CRITERIO (kg ó litros)Fruta Fresca IngNOROESTE</v>
      </c>
      <c r="B3346" s="20">
        <v>0</v>
      </c>
      <c r="C3346" s="20">
        <v>0</v>
      </c>
      <c r="D3346" s="21" t="s">
        <v>143</v>
      </c>
      <c r="E3346" s="21">
        <v>6.9862712376460063</v>
      </c>
      <c r="F3346" s="21">
        <v>7.9024927801144802</v>
      </c>
      <c r="G3346" s="21">
        <v>9.8980557834933123</v>
      </c>
      <c r="H3346" s="21">
        <v>11.715973079547034</v>
      </c>
    </row>
    <row r="3347" spans="1:8" x14ac:dyDescent="0.35">
      <c r="A3347" s="20" t="str">
        <f t="shared" si="43"/>
        <v>DISTRIBUCION VOLUMEN X CRITERIO (kg ó litros)Fruta Fresca Ing&lt;2MIL</v>
      </c>
      <c r="B3347" s="20">
        <v>0</v>
      </c>
      <c r="C3347" s="20">
        <v>0</v>
      </c>
      <c r="D3347" s="21" t="s">
        <v>144</v>
      </c>
      <c r="E3347" s="21">
        <v>0</v>
      </c>
      <c r="F3347" s="21">
        <v>0</v>
      </c>
      <c r="G3347" s="21">
        <v>0</v>
      </c>
      <c r="H3347" s="21">
        <v>0</v>
      </c>
    </row>
    <row r="3348" spans="1:8" x14ac:dyDescent="0.35">
      <c r="A3348" s="20" t="str">
        <f t="shared" si="43"/>
        <v>DISTRIBUCION VOLUMEN X CRITERIO (kg ó litros)Fruta Fresca Ing2-5MIL</v>
      </c>
      <c r="B3348" s="20">
        <v>0</v>
      </c>
      <c r="C3348" s="20">
        <v>0</v>
      </c>
      <c r="D3348" s="21" t="s">
        <v>145</v>
      </c>
      <c r="E3348" s="21">
        <v>20.987521820200648</v>
      </c>
      <c r="F3348" s="21">
        <v>4.9993383640722691</v>
      </c>
      <c r="G3348" s="21">
        <v>0</v>
      </c>
      <c r="H3348" s="21">
        <v>0</v>
      </c>
    </row>
    <row r="3349" spans="1:8" x14ac:dyDescent="0.35">
      <c r="A3349" s="20" t="str">
        <f t="shared" si="43"/>
        <v>DISTRIBUCION VOLUMEN X CRITERIO (kg ó litros)Fruta Fresca Ing5-10MIL</v>
      </c>
      <c r="B3349" s="20">
        <v>0</v>
      </c>
      <c r="C3349" s="20">
        <v>0</v>
      </c>
      <c r="D3349" s="21" t="s">
        <v>146</v>
      </c>
      <c r="E3349" s="21">
        <v>4.9743013865838899</v>
      </c>
      <c r="F3349" s="21">
        <v>13.498357188239533</v>
      </c>
      <c r="G3349" s="21">
        <v>8.0010720936887019</v>
      </c>
      <c r="H3349" s="21">
        <v>6.5406642717342907</v>
      </c>
    </row>
    <row r="3350" spans="1:8" x14ac:dyDescent="0.35">
      <c r="A3350" s="20" t="str">
        <f t="shared" si="43"/>
        <v>DISTRIBUCION VOLUMEN X CRITERIO (kg ó litros)Fruta Fresca Ing10-30MIL</v>
      </c>
      <c r="B3350" s="20">
        <v>0</v>
      </c>
      <c r="C3350" s="20">
        <v>0</v>
      </c>
      <c r="D3350" s="21" t="s">
        <v>147</v>
      </c>
      <c r="E3350" s="21">
        <v>19.930427442131865</v>
      </c>
      <c r="F3350" s="21">
        <v>17.412796445985819</v>
      </c>
      <c r="G3350" s="21">
        <v>17.07372629332076</v>
      </c>
      <c r="H3350" s="21">
        <v>11.647386726763136</v>
      </c>
    </row>
    <row r="3351" spans="1:8" x14ac:dyDescent="0.35">
      <c r="A3351" s="20" t="str">
        <f t="shared" si="43"/>
        <v>DISTRIBUCION VOLUMEN X CRITERIO (kg ó litros)Fruta Fresca Ing30-100MIL</v>
      </c>
      <c r="B3351" s="20">
        <v>0</v>
      </c>
      <c r="C3351" s="20">
        <v>0</v>
      </c>
      <c r="D3351" s="21" t="s">
        <v>148</v>
      </c>
      <c r="E3351" s="21">
        <v>17.161660472343463</v>
      </c>
      <c r="F3351" s="21">
        <v>19.029737858518271</v>
      </c>
      <c r="G3351" s="21">
        <v>22.825944450193365</v>
      </c>
      <c r="H3351" s="21">
        <v>26.472068991058812</v>
      </c>
    </row>
    <row r="3352" spans="1:8" x14ac:dyDescent="0.35">
      <c r="A3352" s="20" t="str">
        <f t="shared" si="43"/>
        <v>DISTRIBUCION VOLUMEN X CRITERIO (kg ó litros)Fruta Fresca Ing100-200MIL</v>
      </c>
      <c r="B3352" s="20">
        <v>0</v>
      </c>
      <c r="C3352" s="20">
        <v>0</v>
      </c>
      <c r="D3352" s="21" t="s">
        <v>149</v>
      </c>
      <c r="E3352" s="21">
        <v>8.5492588694533289</v>
      </c>
      <c r="F3352" s="21">
        <v>7.1589203616085246</v>
      </c>
      <c r="G3352" s="21">
        <v>9.8367739436247934</v>
      </c>
      <c r="H3352" s="21">
        <v>13.268575081707004</v>
      </c>
    </row>
    <row r="3353" spans="1:8" x14ac:dyDescent="0.35">
      <c r="A3353" s="20" t="str">
        <f t="shared" si="43"/>
        <v>DISTRIBUCION VOLUMEN X CRITERIO (kg ó litros)Fruta Fresca Ing200-500MIL</v>
      </c>
      <c r="B3353" s="20">
        <v>0</v>
      </c>
      <c r="C3353" s="20">
        <v>0</v>
      </c>
      <c r="D3353" s="21" t="s">
        <v>150</v>
      </c>
      <c r="E3353" s="21">
        <v>11.156523345744189</v>
      </c>
      <c r="F3353" s="21">
        <v>12.416492002810907</v>
      </c>
      <c r="G3353" s="21">
        <v>13.007896329087959</v>
      </c>
      <c r="H3353" s="21">
        <v>12.112108472778239</v>
      </c>
    </row>
    <row r="3354" spans="1:8" x14ac:dyDescent="0.35">
      <c r="A3354" s="20" t="str">
        <f t="shared" si="43"/>
        <v>DISTRIBUCION VOLUMEN X CRITERIO (kg ó litros)Fruta Fresca Ing&gt;500MIL</v>
      </c>
      <c r="B3354" s="20">
        <v>0</v>
      </c>
      <c r="C3354" s="20">
        <v>0</v>
      </c>
      <c r="D3354" s="21" t="s">
        <v>151</v>
      </c>
      <c r="E3354" s="21">
        <v>14.011660096077716</v>
      </c>
      <c r="F3354" s="21">
        <v>21.71476368751831</v>
      </c>
      <c r="G3354" s="21">
        <v>20.043144282952412</v>
      </c>
      <c r="H3354" s="21">
        <v>15.554576690649821</v>
      </c>
    </row>
    <row r="3355" spans="1:8" x14ac:dyDescent="0.35">
      <c r="A3355" s="20" t="str">
        <f t="shared" si="43"/>
        <v>DISTRIBUCION VOLUMEN X CRITERIO (kg ó litros)Fruta Fresca IngDE 15 A 19 AÑOS</v>
      </c>
      <c r="B3355" s="20">
        <v>0</v>
      </c>
      <c r="C3355" s="20">
        <v>0</v>
      </c>
      <c r="D3355" s="21" t="s">
        <v>152</v>
      </c>
      <c r="E3355" s="21">
        <v>0</v>
      </c>
      <c r="F3355" s="21">
        <v>0</v>
      </c>
      <c r="G3355" s="21">
        <v>0</v>
      </c>
      <c r="H3355" s="21">
        <v>0</v>
      </c>
    </row>
    <row r="3356" spans="1:8" x14ac:dyDescent="0.35">
      <c r="A3356" s="20" t="str">
        <f t="shared" si="43"/>
        <v>DISTRIBUCION VOLUMEN X CRITERIO (kg ó litros)Fruta Fresca IngDE 20 A 24 AÑOS</v>
      </c>
      <c r="B3356" s="20">
        <v>0</v>
      </c>
      <c r="C3356" s="20">
        <v>0</v>
      </c>
      <c r="D3356" s="21" t="s">
        <v>153</v>
      </c>
      <c r="E3356" s="21">
        <v>3.5076413371582058</v>
      </c>
      <c r="F3356" s="21">
        <v>2.6158297784493341</v>
      </c>
      <c r="G3356" s="21">
        <v>3.7391348667551103</v>
      </c>
      <c r="H3356" s="21">
        <v>3.1090050547058254</v>
      </c>
    </row>
    <row r="3357" spans="1:8" x14ac:dyDescent="0.35">
      <c r="A3357" s="20" t="str">
        <f t="shared" si="43"/>
        <v>DISTRIBUCION VOLUMEN X CRITERIO (kg ó litros)Fruta Fresca IngDE 25 A 34 AÑOS</v>
      </c>
      <c r="B3357" s="20">
        <v>0</v>
      </c>
      <c r="C3357" s="20">
        <v>0</v>
      </c>
      <c r="D3357" s="21" t="s">
        <v>154</v>
      </c>
      <c r="E3357" s="21">
        <v>5.6285944413895752</v>
      </c>
      <c r="F3357" s="21">
        <v>7.3227249666778489</v>
      </c>
      <c r="G3357" s="21">
        <v>8.330637261767377</v>
      </c>
      <c r="H3357" s="21">
        <v>7.2242651241302784</v>
      </c>
    </row>
    <row r="3358" spans="1:8" x14ac:dyDescent="0.35">
      <c r="A3358" s="20" t="str">
        <f t="shared" si="43"/>
        <v>DISTRIBUCION VOLUMEN X CRITERIO (kg ó litros)Fruta Fresca IngDE 35 A 49 AÑOS</v>
      </c>
      <c r="B3358" s="20">
        <v>0</v>
      </c>
      <c r="C3358" s="20">
        <v>0</v>
      </c>
      <c r="D3358" s="21" t="s">
        <v>155</v>
      </c>
      <c r="E3358" s="21">
        <v>26.196445443395579</v>
      </c>
      <c r="F3358" s="21">
        <v>24.107163563501349</v>
      </c>
      <c r="G3358" s="21">
        <v>25.603230934115288</v>
      </c>
      <c r="H3358" s="21">
        <v>18.364903398890906</v>
      </c>
    </row>
    <row r="3359" spans="1:8" x14ac:dyDescent="0.35">
      <c r="A3359" s="20" t="str">
        <f t="shared" si="43"/>
        <v>DISTRIBUCION VOLUMEN X CRITERIO (kg ó litros)Fruta Fresca IngDE 50 A 59 AÑOS</v>
      </c>
      <c r="B3359" s="20">
        <v>0</v>
      </c>
      <c r="C3359" s="20">
        <v>0</v>
      </c>
      <c r="D3359" s="21" t="s">
        <v>156</v>
      </c>
      <c r="E3359" s="21">
        <v>27.871655760366458</v>
      </c>
      <c r="F3359" s="21">
        <v>34.91739182378447</v>
      </c>
      <c r="G3359" s="21">
        <v>28.66970120318334</v>
      </c>
      <c r="H3359" s="21">
        <v>34.262889270449925</v>
      </c>
    </row>
    <row r="3360" spans="1:8" x14ac:dyDescent="0.35">
      <c r="A3360" s="20" t="str">
        <f t="shared" si="43"/>
        <v>DISTRIBUCION VOLUMEN X CRITERIO (kg ó litros)Fruta Fresca IngDE 60 A 75 AÑOS</v>
      </c>
      <c r="B3360" s="20">
        <v>0</v>
      </c>
      <c r="C3360" s="20">
        <v>0</v>
      </c>
      <c r="D3360" s="21" t="s">
        <v>157</v>
      </c>
      <c r="E3360" s="21">
        <v>34.521887288538252</v>
      </c>
      <c r="F3360" s="21">
        <v>30.161232468819595</v>
      </c>
      <c r="G3360" s="21">
        <v>31.650843094929744</v>
      </c>
      <c r="H3360" s="21">
        <v>34.651714818082262</v>
      </c>
    </row>
    <row r="3361" spans="1:8" x14ac:dyDescent="0.35">
      <c r="A3361" s="20" t="str">
        <f t="shared" si="43"/>
        <v>DISTRIBUCION VOLUMEN X CRITERIO (kg ó litros)Fruta Fresca IngALTA Y MEDIA ALTA</v>
      </c>
      <c r="B3361" s="20">
        <v>0</v>
      </c>
      <c r="C3361" s="20">
        <v>0</v>
      </c>
      <c r="D3361" s="21" t="s">
        <v>158</v>
      </c>
      <c r="E3361" s="21">
        <v>23.595407337486694</v>
      </c>
      <c r="F3361" s="21">
        <v>20.248794585469334</v>
      </c>
      <c r="G3361" s="21">
        <v>21.260246479599108</v>
      </c>
      <c r="H3361" s="21">
        <v>25.146722155908574</v>
      </c>
    </row>
    <row r="3362" spans="1:8" x14ac:dyDescent="0.35">
      <c r="A3362" s="20" t="str">
        <f t="shared" si="43"/>
        <v>DISTRIBUCION VOLUMEN X CRITERIO (kg ó litros)Fruta Fresca IngMEDIA</v>
      </c>
      <c r="B3362" s="20">
        <v>0</v>
      </c>
      <c r="C3362" s="20">
        <v>0</v>
      </c>
      <c r="D3362" s="21" t="s">
        <v>159</v>
      </c>
      <c r="E3362" s="21">
        <v>24.34135331587342</v>
      </c>
      <c r="F3362" s="21">
        <v>31.05035733440338</v>
      </c>
      <c r="G3362" s="21">
        <v>33.26158540876073</v>
      </c>
      <c r="H3362" s="21">
        <v>27.033737792993239</v>
      </c>
    </row>
    <row r="3363" spans="1:8" x14ac:dyDescent="0.35">
      <c r="A3363" s="20" t="str">
        <f t="shared" si="43"/>
        <v>DISTRIBUCION VOLUMEN X CRITERIO (kg ó litros)Fruta Fresca IngMEDIA BAJA</v>
      </c>
      <c r="B3363" s="20">
        <v>0</v>
      </c>
      <c r="C3363" s="20">
        <v>0</v>
      </c>
      <c r="D3363" s="21" t="s">
        <v>160</v>
      </c>
      <c r="E3363" s="21">
        <v>19.845675566752082</v>
      </c>
      <c r="F3363" s="21">
        <v>22.029759571562042</v>
      </c>
      <c r="G3363" s="21">
        <v>24.954625249151142</v>
      </c>
      <c r="H3363" s="21">
        <v>26.514992294103791</v>
      </c>
    </row>
    <row r="3364" spans="1:8" x14ac:dyDescent="0.35">
      <c r="A3364" s="20" t="str">
        <f t="shared" si="43"/>
        <v>DISTRIBUCION VOLUMEN X CRITERIO (kg ó litros)Fruta Fresca IngBAJA</v>
      </c>
      <c r="B3364" s="20">
        <v>0</v>
      </c>
      <c r="C3364" s="20">
        <v>0</v>
      </c>
      <c r="D3364" s="21" t="s">
        <v>161</v>
      </c>
      <c r="E3364" s="21">
        <v>32.217561262130509</v>
      </c>
      <c r="F3364" s="21">
        <v>26.671086334275063</v>
      </c>
      <c r="G3364" s="21">
        <v>20.523538291730322</v>
      </c>
      <c r="H3364" s="21">
        <v>21.30455903599173</v>
      </c>
    </row>
    <row r="3365" spans="1:8" x14ac:dyDescent="0.35">
      <c r="A3365" s="20" t="str">
        <f t="shared" si="43"/>
        <v>DISTRIBUCION VOLUMEN X CRITERIO (kg ó litros)Fruta Fresca IngHOMBRE</v>
      </c>
      <c r="B3365" s="20">
        <v>0</v>
      </c>
      <c r="C3365" s="20">
        <v>0</v>
      </c>
      <c r="D3365" s="21" t="s">
        <v>162</v>
      </c>
      <c r="E3365" s="21">
        <v>51.210067459312079</v>
      </c>
      <c r="F3365" s="21">
        <v>41.434260449800348</v>
      </c>
      <c r="G3365" s="21">
        <v>47.386136559846001</v>
      </c>
      <c r="H3365" s="21">
        <v>41.342844757394673</v>
      </c>
    </row>
    <row r="3366" spans="1:8" x14ac:dyDescent="0.35">
      <c r="A3366" s="20" t="str">
        <f t="shared" si="43"/>
        <v>DISTRIBUCION VOLUMEN X CRITERIO (kg ó litros)Fruta Fresca IngMUJER</v>
      </c>
      <c r="B3366" s="20">
        <v>0</v>
      </c>
      <c r="C3366" s="20">
        <v>0</v>
      </c>
      <c r="D3366" s="21" t="s">
        <v>163</v>
      </c>
      <c r="E3366" s="21">
        <v>48.789929422563972</v>
      </c>
      <c r="F3366" s="21">
        <v>58.565735356173775</v>
      </c>
      <c r="G3366" s="21">
        <v>52.613862558172428</v>
      </c>
      <c r="H3366" s="21">
        <v>58.657163678733937</v>
      </c>
    </row>
    <row r="3367" spans="1:8" x14ac:dyDescent="0.35">
      <c r="A3367" s="20" t="str">
        <f>$B$2265&amp;$C$3367&amp;D3367</f>
        <v>DISTRIBUCION VOLUMEN X CRITERIO (kg ó litros)Manzana Ing.T.ESPAÑA</v>
      </c>
      <c r="B3367" s="20">
        <v>0</v>
      </c>
      <c r="C3367" s="20" t="s">
        <v>84</v>
      </c>
      <c r="D3367" s="21" t="s">
        <v>135</v>
      </c>
      <c r="E3367" s="21">
        <v>100</v>
      </c>
      <c r="F3367" s="21">
        <v>100</v>
      </c>
      <c r="G3367" s="21">
        <v>100</v>
      </c>
      <c r="H3367" s="21">
        <v>100</v>
      </c>
    </row>
    <row r="3368" spans="1:8" x14ac:dyDescent="0.35">
      <c r="A3368" s="20" t="str">
        <f t="shared" ref="A3368:A3395" si="44">$B$2265&amp;$C$3367&amp;D3368</f>
        <v>DISTRIBUCION VOLUMEN X CRITERIO (kg ó litros)Manzana Ing.BCN AM</v>
      </c>
      <c r="B3368" s="20">
        <v>0</v>
      </c>
      <c r="C3368" s="20">
        <v>0</v>
      </c>
      <c r="D3368" s="21" t="s">
        <v>136</v>
      </c>
      <c r="E3368" s="21">
        <v>0</v>
      </c>
      <c r="F3368" s="21">
        <v>0</v>
      </c>
      <c r="G3368" s="21">
        <v>0</v>
      </c>
      <c r="H3368" s="21">
        <v>0</v>
      </c>
    </row>
    <row r="3369" spans="1:8" x14ac:dyDescent="0.35">
      <c r="A3369" s="20" t="str">
        <f t="shared" si="44"/>
        <v>DISTRIBUCION VOLUMEN X CRITERIO (kg ó litros)Manzana Ing.REST.CAT ARAGON</v>
      </c>
      <c r="B3369" s="20">
        <v>0</v>
      </c>
      <c r="C3369" s="20">
        <v>0</v>
      </c>
      <c r="D3369" s="21" t="s">
        <v>137</v>
      </c>
      <c r="E3369" s="21">
        <v>0</v>
      </c>
      <c r="F3369" s="21">
        <v>0</v>
      </c>
      <c r="G3369" s="21">
        <v>0</v>
      </c>
      <c r="H3369" s="21">
        <v>0</v>
      </c>
    </row>
    <row r="3370" spans="1:8" x14ac:dyDescent="0.35">
      <c r="A3370" s="20" t="str">
        <f t="shared" si="44"/>
        <v>DISTRIBUCION VOLUMEN X CRITERIO (kg ó litros)Manzana Ing.LEVANTE</v>
      </c>
      <c r="B3370" s="20">
        <v>0</v>
      </c>
      <c r="C3370" s="20">
        <v>0</v>
      </c>
      <c r="D3370" s="21" t="s">
        <v>138</v>
      </c>
      <c r="E3370" s="21">
        <v>9.3737073096205332</v>
      </c>
      <c r="F3370" s="21">
        <v>0</v>
      </c>
      <c r="G3370" s="21">
        <v>0</v>
      </c>
      <c r="H3370" s="21">
        <v>0</v>
      </c>
    </row>
    <row r="3371" spans="1:8" x14ac:dyDescent="0.35">
      <c r="A3371" s="20" t="str">
        <f t="shared" si="44"/>
        <v>DISTRIBUCION VOLUMEN X CRITERIO (kg ó litros)Manzana Ing.ANDALUCIA</v>
      </c>
      <c r="B3371" s="20">
        <v>0</v>
      </c>
      <c r="C3371" s="20">
        <v>0</v>
      </c>
      <c r="D3371" s="21" t="s">
        <v>139</v>
      </c>
      <c r="E3371" s="21">
        <v>0</v>
      </c>
      <c r="F3371" s="21">
        <v>0</v>
      </c>
      <c r="G3371" s="21">
        <v>0</v>
      </c>
      <c r="H3371" s="21">
        <v>0</v>
      </c>
    </row>
    <row r="3372" spans="1:8" x14ac:dyDescent="0.35">
      <c r="A3372" s="20" t="str">
        <f t="shared" si="44"/>
        <v>DISTRIBUCION VOLUMEN X CRITERIO (kg ó litros)Manzana Ing.MDD AM</v>
      </c>
      <c r="B3372" s="20">
        <v>0</v>
      </c>
      <c r="C3372" s="20">
        <v>0</v>
      </c>
      <c r="D3372" s="21" t="s">
        <v>140</v>
      </c>
      <c r="E3372" s="21">
        <v>16.862974690505077</v>
      </c>
      <c r="F3372" s="21">
        <v>15.668488884336663</v>
      </c>
      <c r="G3372" s="21">
        <v>0</v>
      </c>
      <c r="H3372" s="21">
        <v>0</v>
      </c>
    </row>
    <row r="3373" spans="1:8" x14ac:dyDescent="0.35">
      <c r="A3373" s="20" t="str">
        <f t="shared" si="44"/>
        <v>DISTRIBUCION VOLUMEN X CRITERIO (kg ó litros)Manzana Ing.RTO CENTRO</v>
      </c>
      <c r="B3373" s="20">
        <v>0</v>
      </c>
      <c r="C3373" s="20">
        <v>0</v>
      </c>
      <c r="D3373" s="21" t="s">
        <v>141</v>
      </c>
      <c r="E3373" s="21">
        <v>0</v>
      </c>
      <c r="F3373" s="21">
        <v>0</v>
      </c>
      <c r="G3373" s="21">
        <v>0</v>
      </c>
      <c r="H3373" s="21">
        <v>0</v>
      </c>
    </row>
    <row r="3374" spans="1:8" x14ac:dyDescent="0.35">
      <c r="A3374" s="20" t="str">
        <f t="shared" si="44"/>
        <v>DISTRIBUCION VOLUMEN X CRITERIO (kg ó litros)Manzana Ing.NORTE-CENTRO</v>
      </c>
      <c r="B3374" s="20">
        <v>0</v>
      </c>
      <c r="C3374" s="20">
        <v>0</v>
      </c>
      <c r="D3374" s="21" t="s">
        <v>142</v>
      </c>
      <c r="E3374" s="21">
        <v>0</v>
      </c>
      <c r="F3374" s="21">
        <v>0</v>
      </c>
      <c r="G3374" s="21">
        <v>0</v>
      </c>
      <c r="H3374" s="21">
        <v>0</v>
      </c>
    </row>
    <row r="3375" spans="1:8" x14ac:dyDescent="0.35">
      <c r="A3375" s="20" t="str">
        <f t="shared" si="44"/>
        <v>DISTRIBUCION VOLUMEN X CRITERIO (kg ó litros)Manzana Ing.NOROESTE</v>
      </c>
      <c r="B3375" s="20">
        <v>0</v>
      </c>
      <c r="C3375" s="20">
        <v>0</v>
      </c>
      <c r="D3375" s="21" t="s">
        <v>143</v>
      </c>
      <c r="E3375" s="21">
        <v>0</v>
      </c>
      <c r="F3375" s="21">
        <v>0</v>
      </c>
      <c r="G3375" s="21">
        <v>0</v>
      </c>
      <c r="H3375" s="21">
        <v>0</v>
      </c>
    </row>
    <row r="3376" spans="1:8" x14ac:dyDescent="0.35">
      <c r="A3376" s="20" t="str">
        <f t="shared" si="44"/>
        <v>DISTRIBUCION VOLUMEN X CRITERIO (kg ó litros)Manzana Ing.&lt;2MIL</v>
      </c>
      <c r="B3376" s="20">
        <v>0</v>
      </c>
      <c r="C3376" s="20">
        <v>0</v>
      </c>
      <c r="D3376" s="21" t="s">
        <v>144</v>
      </c>
      <c r="E3376" s="21">
        <v>0</v>
      </c>
      <c r="F3376" s="21">
        <v>0</v>
      </c>
      <c r="G3376" s="21">
        <v>0</v>
      </c>
      <c r="H3376" s="21">
        <v>0</v>
      </c>
    </row>
    <row r="3377" spans="1:8" x14ac:dyDescent="0.35">
      <c r="A3377" s="20" t="str">
        <f t="shared" si="44"/>
        <v>DISTRIBUCION VOLUMEN X CRITERIO (kg ó litros)Manzana Ing.2-5MIL</v>
      </c>
      <c r="B3377" s="20">
        <v>0</v>
      </c>
      <c r="C3377" s="20">
        <v>0</v>
      </c>
      <c r="D3377" s="21" t="s">
        <v>145</v>
      </c>
      <c r="E3377" s="21">
        <v>0</v>
      </c>
      <c r="F3377" s="21">
        <v>0</v>
      </c>
      <c r="G3377" s="21">
        <v>0</v>
      </c>
      <c r="H3377" s="21">
        <v>0</v>
      </c>
    </row>
    <row r="3378" spans="1:8" x14ac:dyDescent="0.35">
      <c r="A3378" s="20" t="str">
        <f t="shared" si="44"/>
        <v>DISTRIBUCION VOLUMEN X CRITERIO (kg ó litros)Manzana Ing.5-10MIL</v>
      </c>
      <c r="B3378" s="20">
        <v>0</v>
      </c>
      <c r="C3378" s="20">
        <v>0</v>
      </c>
      <c r="D3378" s="21" t="s">
        <v>146</v>
      </c>
      <c r="E3378" s="21">
        <v>0</v>
      </c>
      <c r="F3378" s="21">
        <v>0</v>
      </c>
      <c r="G3378" s="21">
        <v>0</v>
      </c>
      <c r="H3378" s="21">
        <v>0</v>
      </c>
    </row>
    <row r="3379" spans="1:8" x14ac:dyDescent="0.35">
      <c r="A3379" s="20" t="str">
        <f t="shared" si="44"/>
        <v>DISTRIBUCION VOLUMEN X CRITERIO (kg ó litros)Manzana Ing.10-30MIL</v>
      </c>
      <c r="B3379" s="20">
        <v>0</v>
      </c>
      <c r="C3379" s="20">
        <v>0</v>
      </c>
      <c r="D3379" s="21" t="s">
        <v>147</v>
      </c>
      <c r="E3379" s="21">
        <v>0</v>
      </c>
      <c r="F3379" s="21">
        <v>0</v>
      </c>
      <c r="G3379" s="21">
        <v>0</v>
      </c>
      <c r="H3379" s="21">
        <v>0</v>
      </c>
    </row>
    <row r="3380" spans="1:8" x14ac:dyDescent="0.35">
      <c r="A3380" s="20" t="str">
        <f t="shared" si="44"/>
        <v>DISTRIBUCION VOLUMEN X CRITERIO (kg ó litros)Manzana Ing.30-100MIL</v>
      </c>
      <c r="B3380" s="20">
        <v>0</v>
      </c>
      <c r="C3380" s="20">
        <v>0</v>
      </c>
      <c r="D3380" s="21" t="s">
        <v>148</v>
      </c>
      <c r="E3380" s="21">
        <v>14.424097946289155</v>
      </c>
      <c r="F3380" s="21">
        <v>17.286890376947188</v>
      </c>
      <c r="G3380" s="21">
        <v>0</v>
      </c>
      <c r="H3380" s="21">
        <v>0</v>
      </c>
    </row>
    <row r="3381" spans="1:8" x14ac:dyDescent="0.35">
      <c r="A3381" s="20" t="str">
        <f t="shared" si="44"/>
        <v>DISTRIBUCION VOLUMEN X CRITERIO (kg ó litros)Manzana Ing.100-200MIL</v>
      </c>
      <c r="B3381" s="20">
        <v>0</v>
      </c>
      <c r="C3381" s="20">
        <v>0</v>
      </c>
      <c r="D3381" s="21" t="s">
        <v>149</v>
      </c>
      <c r="E3381" s="21">
        <v>0</v>
      </c>
      <c r="F3381" s="21">
        <v>0</v>
      </c>
      <c r="G3381" s="21">
        <v>0</v>
      </c>
      <c r="H3381" s="21">
        <v>0</v>
      </c>
    </row>
    <row r="3382" spans="1:8" x14ac:dyDescent="0.35">
      <c r="A3382" s="20" t="str">
        <f t="shared" si="44"/>
        <v>DISTRIBUCION VOLUMEN X CRITERIO (kg ó litros)Manzana Ing.200-500MIL</v>
      </c>
      <c r="B3382" s="20">
        <v>0</v>
      </c>
      <c r="C3382" s="20">
        <v>0</v>
      </c>
      <c r="D3382" s="21" t="s">
        <v>150</v>
      </c>
      <c r="E3382" s="21">
        <v>0</v>
      </c>
      <c r="F3382" s="21">
        <v>0</v>
      </c>
      <c r="G3382" s="21">
        <v>0</v>
      </c>
      <c r="H3382" s="21">
        <v>0</v>
      </c>
    </row>
    <row r="3383" spans="1:8" x14ac:dyDescent="0.35">
      <c r="A3383" s="20" t="str">
        <f t="shared" si="44"/>
        <v>DISTRIBUCION VOLUMEN X CRITERIO (kg ó litros)Manzana Ing.&gt;500MIL</v>
      </c>
      <c r="B3383" s="20">
        <v>0</v>
      </c>
      <c r="C3383" s="20">
        <v>0</v>
      </c>
      <c r="D3383" s="21" t="s">
        <v>151</v>
      </c>
      <c r="E3383" s="21">
        <v>11.045453419074693</v>
      </c>
      <c r="F3383" s="21">
        <v>21.442092465707297</v>
      </c>
      <c r="G3383" s="21">
        <v>0</v>
      </c>
      <c r="H3383" s="21">
        <v>0</v>
      </c>
    </row>
    <row r="3384" spans="1:8" x14ac:dyDescent="0.35">
      <c r="A3384" s="20" t="str">
        <f t="shared" si="44"/>
        <v>DISTRIBUCION VOLUMEN X CRITERIO (kg ó litros)Manzana Ing.DE 15 A 19 AÑOS</v>
      </c>
      <c r="B3384" s="20">
        <v>0</v>
      </c>
      <c r="C3384" s="20">
        <v>0</v>
      </c>
      <c r="D3384" s="21" t="s">
        <v>152</v>
      </c>
      <c r="E3384" s="21">
        <v>0</v>
      </c>
      <c r="F3384" s="21">
        <v>0</v>
      </c>
      <c r="G3384" s="21">
        <v>0</v>
      </c>
      <c r="H3384" s="21">
        <v>0</v>
      </c>
    </row>
    <row r="3385" spans="1:8" x14ac:dyDescent="0.35">
      <c r="A3385" s="20" t="str">
        <f t="shared" si="44"/>
        <v>DISTRIBUCION VOLUMEN X CRITERIO (kg ó litros)Manzana Ing.DE 20 A 24 AÑOS</v>
      </c>
      <c r="B3385" s="20">
        <v>0</v>
      </c>
      <c r="C3385" s="20">
        <v>0</v>
      </c>
      <c r="D3385" s="21" t="s">
        <v>153</v>
      </c>
      <c r="E3385" s="21">
        <v>0</v>
      </c>
      <c r="F3385" s="21">
        <v>0</v>
      </c>
      <c r="G3385" s="21">
        <v>0</v>
      </c>
      <c r="H3385" s="21">
        <v>0</v>
      </c>
    </row>
    <row r="3386" spans="1:8" x14ac:dyDescent="0.35">
      <c r="A3386" s="20" t="str">
        <f t="shared" si="44"/>
        <v>DISTRIBUCION VOLUMEN X CRITERIO (kg ó litros)Manzana Ing.DE 25 A 34 AÑOS</v>
      </c>
      <c r="B3386" s="20">
        <v>0</v>
      </c>
      <c r="C3386" s="20">
        <v>0</v>
      </c>
      <c r="D3386" s="21" t="s">
        <v>154</v>
      </c>
      <c r="E3386" s="21">
        <v>0</v>
      </c>
      <c r="F3386" s="21">
        <v>5.8396806599327036</v>
      </c>
      <c r="G3386" s="21">
        <v>0</v>
      </c>
      <c r="H3386" s="21">
        <v>0</v>
      </c>
    </row>
    <row r="3387" spans="1:8" x14ac:dyDescent="0.35">
      <c r="A3387" s="20" t="str">
        <f t="shared" si="44"/>
        <v>DISTRIBUCION VOLUMEN X CRITERIO (kg ó litros)Manzana Ing.DE 35 A 49 AÑOS</v>
      </c>
      <c r="B3387" s="20">
        <v>0</v>
      </c>
      <c r="C3387" s="20">
        <v>0</v>
      </c>
      <c r="D3387" s="21" t="s">
        <v>155</v>
      </c>
      <c r="E3387" s="21">
        <v>20.446748465179084</v>
      </c>
      <c r="F3387" s="21">
        <v>27.531592293262086</v>
      </c>
      <c r="G3387" s="21">
        <v>29.068629377945211</v>
      </c>
      <c r="H3387" s="21">
        <v>19.661789963798228</v>
      </c>
    </row>
    <row r="3388" spans="1:8" x14ac:dyDescent="0.35">
      <c r="A3388" s="20" t="str">
        <f t="shared" si="44"/>
        <v>DISTRIBUCION VOLUMEN X CRITERIO (kg ó litros)Manzana Ing.DE 50 A 59 AÑOS</v>
      </c>
      <c r="B3388" s="20">
        <v>0</v>
      </c>
      <c r="C3388" s="20">
        <v>0</v>
      </c>
      <c r="D3388" s="21" t="s">
        <v>156</v>
      </c>
      <c r="E3388" s="21">
        <v>28.093975704351809</v>
      </c>
      <c r="F3388" s="21">
        <v>31.34683268849583</v>
      </c>
      <c r="G3388" s="21">
        <v>34.40204630498139</v>
      </c>
      <c r="H3388" s="21">
        <v>35.368888993858718</v>
      </c>
    </row>
    <row r="3389" spans="1:8" x14ac:dyDescent="0.35">
      <c r="A3389" s="20" t="str">
        <f t="shared" si="44"/>
        <v>DISTRIBUCION VOLUMEN X CRITERIO (kg ó litros)Manzana Ing.DE 60 A 75 AÑOS</v>
      </c>
      <c r="B3389" s="20">
        <v>0</v>
      </c>
      <c r="C3389" s="20">
        <v>0</v>
      </c>
      <c r="D3389" s="21" t="s">
        <v>157</v>
      </c>
      <c r="E3389" s="21">
        <v>0</v>
      </c>
      <c r="F3389" s="21">
        <v>0</v>
      </c>
      <c r="G3389" s="21">
        <v>0</v>
      </c>
      <c r="H3389" s="21">
        <v>0</v>
      </c>
    </row>
    <row r="3390" spans="1:8" x14ac:dyDescent="0.35">
      <c r="A3390" s="20" t="str">
        <f t="shared" si="44"/>
        <v>DISTRIBUCION VOLUMEN X CRITERIO (kg ó litros)Manzana Ing.ALTA Y MEDIA ALTA</v>
      </c>
      <c r="B3390" s="20">
        <v>0</v>
      </c>
      <c r="C3390" s="20">
        <v>0</v>
      </c>
      <c r="D3390" s="21" t="s">
        <v>158</v>
      </c>
      <c r="E3390" s="21">
        <v>15.105345353649302</v>
      </c>
      <c r="F3390" s="21">
        <v>17.208205418464932</v>
      </c>
      <c r="G3390" s="21">
        <v>0</v>
      </c>
      <c r="H3390" s="21">
        <v>0</v>
      </c>
    </row>
    <row r="3391" spans="1:8" x14ac:dyDescent="0.35">
      <c r="A3391" s="20" t="str">
        <f t="shared" si="44"/>
        <v>DISTRIBUCION VOLUMEN X CRITERIO (kg ó litros)Manzana Ing.MEDIA</v>
      </c>
      <c r="B3391" s="20">
        <v>0</v>
      </c>
      <c r="C3391" s="20">
        <v>0</v>
      </c>
      <c r="D3391" s="21" t="s">
        <v>159</v>
      </c>
      <c r="E3391" s="21">
        <v>22.392596345370713</v>
      </c>
      <c r="F3391" s="21">
        <v>21.014862947356811</v>
      </c>
      <c r="G3391" s="21">
        <v>28.316529946965822</v>
      </c>
      <c r="H3391" s="21">
        <v>28.626713624796707</v>
      </c>
    </row>
    <row r="3392" spans="1:8" x14ac:dyDescent="0.35">
      <c r="A3392" s="20" t="str">
        <f t="shared" si="44"/>
        <v>DISTRIBUCION VOLUMEN X CRITERIO (kg ó litros)Manzana Ing.MEDIA BAJA</v>
      </c>
      <c r="B3392" s="20">
        <v>0</v>
      </c>
      <c r="C3392" s="20">
        <v>0</v>
      </c>
      <c r="D3392" s="21" t="s">
        <v>160</v>
      </c>
      <c r="E3392" s="21">
        <v>20.791156841321513</v>
      </c>
      <c r="F3392" s="21">
        <v>38.099357034786145</v>
      </c>
      <c r="G3392" s="21">
        <v>33.515374402709128</v>
      </c>
      <c r="H3392" s="21">
        <v>0</v>
      </c>
    </row>
    <row r="3393" spans="1:8" x14ac:dyDescent="0.35">
      <c r="A3393" s="20" t="str">
        <f t="shared" si="44"/>
        <v>DISTRIBUCION VOLUMEN X CRITERIO (kg ó litros)Manzana Ing.BAJA</v>
      </c>
      <c r="B3393" s="20">
        <v>0</v>
      </c>
      <c r="C3393" s="20">
        <v>0</v>
      </c>
      <c r="D3393" s="21" t="s">
        <v>161</v>
      </c>
      <c r="E3393" s="21">
        <v>0</v>
      </c>
      <c r="F3393" s="21">
        <v>23.677574599392109</v>
      </c>
      <c r="G3393" s="21">
        <v>0</v>
      </c>
      <c r="H3393" s="21">
        <v>0</v>
      </c>
    </row>
    <row r="3394" spans="1:8" x14ac:dyDescent="0.35">
      <c r="A3394" s="20" t="str">
        <f t="shared" si="44"/>
        <v>DISTRIBUCION VOLUMEN X CRITERIO (kg ó litros)Manzana Ing.HOMBRE</v>
      </c>
      <c r="B3394" s="20">
        <v>0</v>
      </c>
      <c r="C3394" s="20">
        <v>0</v>
      </c>
      <c r="D3394" s="21" t="s">
        <v>162</v>
      </c>
      <c r="E3394" s="21">
        <v>62.6297662361156</v>
      </c>
      <c r="F3394" s="21">
        <v>51.216971404593572</v>
      </c>
      <c r="G3394" s="21">
        <v>44.661862993746823</v>
      </c>
      <c r="H3394" s="21">
        <v>50.975308533479371</v>
      </c>
    </row>
    <row r="3395" spans="1:8" x14ac:dyDescent="0.35">
      <c r="A3395" s="20" t="str">
        <f t="shared" si="44"/>
        <v>DISTRIBUCION VOLUMEN X CRITERIO (kg ó litros)Manzana Ing.MUJER</v>
      </c>
      <c r="B3395" s="20">
        <v>0</v>
      </c>
      <c r="C3395" s="20">
        <v>0</v>
      </c>
      <c r="D3395" s="21" t="s">
        <v>163</v>
      </c>
      <c r="E3395" s="21">
        <v>37.370237741469758</v>
      </c>
      <c r="F3395" s="21">
        <v>48.783028595406428</v>
      </c>
      <c r="G3395" s="21">
        <v>55.338137006253163</v>
      </c>
      <c r="H3395" s="21">
        <v>49.024691466520643</v>
      </c>
    </row>
    <row r="3396" spans="1:8" x14ac:dyDescent="0.35">
      <c r="A3396" s="20" t="str">
        <f>$B$2265&amp;$C$3396&amp;D3396</f>
        <v>DISTRIBUCION VOLUMEN X CRITERIO (kg ó litros)Platano Ing.T.ESPAÑA</v>
      </c>
      <c r="B3396" s="20">
        <v>0</v>
      </c>
      <c r="C3396" s="20" t="s">
        <v>85</v>
      </c>
      <c r="D3396" s="21" t="s">
        <v>135</v>
      </c>
      <c r="E3396" s="21">
        <v>100</v>
      </c>
      <c r="F3396" s="21">
        <v>100</v>
      </c>
      <c r="G3396" s="21">
        <v>100</v>
      </c>
      <c r="H3396" s="21">
        <v>100</v>
      </c>
    </row>
    <row r="3397" spans="1:8" x14ac:dyDescent="0.35">
      <c r="A3397" s="20" t="str">
        <f t="shared" ref="A3397:A3424" si="45">$B$2265&amp;$C$3396&amp;D3397</f>
        <v>DISTRIBUCION VOLUMEN X CRITERIO (kg ó litros)Platano Ing.BCN AM</v>
      </c>
      <c r="B3397" s="20">
        <v>0</v>
      </c>
      <c r="C3397" s="20">
        <v>0</v>
      </c>
      <c r="D3397" s="21" t="s">
        <v>136</v>
      </c>
      <c r="E3397" s="21">
        <v>0</v>
      </c>
      <c r="F3397" s="21">
        <v>0</v>
      </c>
      <c r="G3397" s="21">
        <v>0</v>
      </c>
      <c r="H3397" s="21">
        <v>0</v>
      </c>
    </row>
    <row r="3398" spans="1:8" x14ac:dyDescent="0.35">
      <c r="A3398" s="20" t="str">
        <f t="shared" si="45"/>
        <v>DISTRIBUCION VOLUMEN X CRITERIO (kg ó litros)Platano Ing.REST.CAT ARAGON</v>
      </c>
      <c r="B3398" s="20">
        <v>0</v>
      </c>
      <c r="C3398" s="20">
        <v>0</v>
      </c>
      <c r="D3398" s="21" t="s">
        <v>137</v>
      </c>
      <c r="E3398" s="21">
        <v>0</v>
      </c>
      <c r="F3398" s="21">
        <v>0</v>
      </c>
      <c r="G3398" s="21">
        <v>0</v>
      </c>
      <c r="H3398" s="21">
        <v>0</v>
      </c>
    </row>
    <row r="3399" spans="1:8" x14ac:dyDescent="0.35">
      <c r="A3399" s="20" t="str">
        <f t="shared" si="45"/>
        <v>DISTRIBUCION VOLUMEN X CRITERIO (kg ó litros)Platano Ing.LEVANTE</v>
      </c>
      <c r="B3399" s="20">
        <v>0</v>
      </c>
      <c r="C3399" s="20">
        <v>0</v>
      </c>
      <c r="D3399" s="21" t="s">
        <v>138</v>
      </c>
      <c r="E3399" s="21">
        <v>0</v>
      </c>
      <c r="F3399" s="21">
        <v>0</v>
      </c>
      <c r="G3399" s="21">
        <v>0</v>
      </c>
      <c r="H3399" s="21">
        <v>0</v>
      </c>
    </row>
    <row r="3400" spans="1:8" x14ac:dyDescent="0.35">
      <c r="A3400" s="20" t="str">
        <f t="shared" si="45"/>
        <v>DISTRIBUCION VOLUMEN X CRITERIO (kg ó litros)Platano Ing.ANDALUCIA</v>
      </c>
      <c r="B3400" s="20">
        <v>0</v>
      </c>
      <c r="C3400" s="20">
        <v>0</v>
      </c>
      <c r="D3400" s="21" t="s">
        <v>139</v>
      </c>
      <c r="E3400" s="21">
        <v>0</v>
      </c>
      <c r="F3400" s="21">
        <v>0</v>
      </c>
      <c r="G3400" s="21">
        <v>0</v>
      </c>
      <c r="H3400" s="21">
        <v>0</v>
      </c>
    </row>
    <row r="3401" spans="1:8" x14ac:dyDescent="0.35">
      <c r="A3401" s="20" t="str">
        <f t="shared" si="45"/>
        <v>DISTRIBUCION VOLUMEN X CRITERIO (kg ó litros)Platano Ing.MDD AM</v>
      </c>
      <c r="B3401" s="20">
        <v>0</v>
      </c>
      <c r="C3401" s="20">
        <v>0</v>
      </c>
      <c r="D3401" s="21" t="s">
        <v>140</v>
      </c>
      <c r="E3401" s="21">
        <v>0</v>
      </c>
      <c r="F3401" s="21">
        <v>0</v>
      </c>
      <c r="G3401" s="21">
        <v>0</v>
      </c>
      <c r="H3401" s="21">
        <v>0</v>
      </c>
    </row>
    <row r="3402" spans="1:8" x14ac:dyDescent="0.35">
      <c r="A3402" s="20" t="str">
        <f t="shared" si="45"/>
        <v>DISTRIBUCION VOLUMEN X CRITERIO (kg ó litros)Platano Ing.RTO CENTRO</v>
      </c>
      <c r="B3402" s="20">
        <v>0</v>
      </c>
      <c r="C3402" s="20">
        <v>0</v>
      </c>
      <c r="D3402" s="21" t="s">
        <v>141</v>
      </c>
      <c r="E3402" s="21">
        <v>0</v>
      </c>
      <c r="F3402" s="21">
        <v>0</v>
      </c>
      <c r="G3402" s="21">
        <v>0</v>
      </c>
      <c r="H3402" s="21">
        <v>0</v>
      </c>
    </row>
    <row r="3403" spans="1:8" x14ac:dyDescent="0.35">
      <c r="A3403" s="20" t="str">
        <f t="shared" si="45"/>
        <v>DISTRIBUCION VOLUMEN X CRITERIO (kg ó litros)Platano Ing.NORTE-CENTRO</v>
      </c>
      <c r="B3403" s="20">
        <v>0</v>
      </c>
      <c r="C3403" s="20">
        <v>0</v>
      </c>
      <c r="D3403" s="21" t="s">
        <v>142</v>
      </c>
      <c r="E3403" s="21">
        <v>0</v>
      </c>
      <c r="F3403" s="21">
        <v>0</v>
      </c>
      <c r="G3403" s="21">
        <v>0</v>
      </c>
      <c r="H3403" s="21">
        <v>0</v>
      </c>
    </row>
    <row r="3404" spans="1:8" x14ac:dyDescent="0.35">
      <c r="A3404" s="20" t="str">
        <f t="shared" si="45"/>
        <v>DISTRIBUCION VOLUMEN X CRITERIO (kg ó litros)Platano Ing.NOROESTE</v>
      </c>
      <c r="B3404" s="20">
        <v>0</v>
      </c>
      <c r="C3404" s="20">
        <v>0</v>
      </c>
      <c r="D3404" s="21" t="s">
        <v>143</v>
      </c>
      <c r="E3404" s="21">
        <v>0</v>
      </c>
      <c r="F3404" s="21">
        <v>0</v>
      </c>
      <c r="G3404" s="21">
        <v>0</v>
      </c>
      <c r="H3404" s="21">
        <v>0</v>
      </c>
    </row>
    <row r="3405" spans="1:8" x14ac:dyDescent="0.35">
      <c r="A3405" s="20" t="str">
        <f t="shared" si="45"/>
        <v>DISTRIBUCION VOLUMEN X CRITERIO (kg ó litros)Platano Ing.&lt;2MIL</v>
      </c>
      <c r="B3405" s="20">
        <v>0</v>
      </c>
      <c r="C3405" s="20">
        <v>0</v>
      </c>
      <c r="D3405" s="21" t="s">
        <v>144</v>
      </c>
      <c r="E3405" s="21">
        <v>0</v>
      </c>
      <c r="F3405" s="21">
        <v>0</v>
      </c>
      <c r="G3405" s="21">
        <v>0</v>
      </c>
      <c r="H3405" s="21">
        <v>0</v>
      </c>
    </row>
    <row r="3406" spans="1:8" x14ac:dyDescent="0.35">
      <c r="A3406" s="20" t="str">
        <f t="shared" si="45"/>
        <v>DISTRIBUCION VOLUMEN X CRITERIO (kg ó litros)Platano Ing.2-5MIL</v>
      </c>
      <c r="B3406" s="20">
        <v>0</v>
      </c>
      <c r="C3406" s="20">
        <v>0</v>
      </c>
      <c r="D3406" s="21" t="s">
        <v>145</v>
      </c>
      <c r="E3406" s="21">
        <v>0</v>
      </c>
      <c r="F3406" s="21">
        <v>0</v>
      </c>
      <c r="G3406" s="21">
        <v>0</v>
      </c>
      <c r="H3406" s="21">
        <v>0</v>
      </c>
    </row>
    <row r="3407" spans="1:8" x14ac:dyDescent="0.35">
      <c r="A3407" s="20" t="str">
        <f t="shared" si="45"/>
        <v>DISTRIBUCION VOLUMEN X CRITERIO (kg ó litros)Platano Ing.5-10MIL</v>
      </c>
      <c r="B3407" s="20">
        <v>0</v>
      </c>
      <c r="C3407" s="20">
        <v>0</v>
      </c>
      <c r="D3407" s="21" t="s">
        <v>146</v>
      </c>
      <c r="E3407" s="21">
        <v>0</v>
      </c>
      <c r="F3407" s="21">
        <v>0</v>
      </c>
      <c r="G3407" s="21">
        <v>0</v>
      </c>
      <c r="H3407" s="21">
        <v>0</v>
      </c>
    </row>
    <row r="3408" spans="1:8" x14ac:dyDescent="0.35">
      <c r="A3408" s="20" t="str">
        <f t="shared" si="45"/>
        <v>DISTRIBUCION VOLUMEN X CRITERIO (kg ó litros)Platano Ing.10-30MIL</v>
      </c>
      <c r="B3408" s="20">
        <v>0</v>
      </c>
      <c r="C3408" s="20">
        <v>0</v>
      </c>
      <c r="D3408" s="21" t="s">
        <v>147</v>
      </c>
      <c r="E3408" s="21">
        <v>0</v>
      </c>
      <c r="F3408" s="21">
        <v>0</v>
      </c>
      <c r="G3408" s="21">
        <v>0</v>
      </c>
      <c r="H3408" s="21">
        <v>0</v>
      </c>
    </row>
    <row r="3409" spans="1:8" x14ac:dyDescent="0.35">
      <c r="A3409" s="20" t="str">
        <f t="shared" si="45"/>
        <v>DISTRIBUCION VOLUMEN X CRITERIO (kg ó litros)Platano Ing.30-100MIL</v>
      </c>
      <c r="B3409" s="20">
        <v>0</v>
      </c>
      <c r="C3409" s="20">
        <v>0</v>
      </c>
      <c r="D3409" s="21" t="s">
        <v>148</v>
      </c>
      <c r="E3409" s="21">
        <v>12.606373851387827</v>
      </c>
      <c r="F3409" s="21">
        <v>0</v>
      </c>
      <c r="G3409" s="21">
        <v>0</v>
      </c>
      <c r="H3409" s="21">
        <v>0</v>
      </c>
    </row>
    <row r="3410" spans="1:8" x14ac:dyDescent="0.35">
      <c r="A3410" s="20" t="str">
        <f t="shared" si="45"/>
        <v>DISTRIBUCION VOLUMEN X CRITERIO (kg ó litros)Platano Ing.100-200MIL</v>
      </c>
      <c r="B3410" s="20">
        <v>0</v>
      </c>
      <c r="C3410" s="20">
        <v>0</v>
      </c>
      <c r="D3410" s="21" t="s">
        <v>149</v>
      </c>
      <c r="E3410" s="21">
        <v>0</v>
      </c>
      <c r="F3410" s="21">
        <v>0</v>
      </c>
      <c r="G3410" s="21">
        <v>0</v>
      </c>
      <c r="H3410" s="21">
        <v>0</v>
      </c>
    </row>
    <row r="3411" spans="1:8" x14ac:dyDescent="0.35">
      <c r="A3411" s="20" t="str">
        <f t="shared" si="45"/>
        <v>DISTRIBUCION VOLUMEN X CRITERIO (kg ó litros)Platano Ing.200-500MIL</v>
      </c>
      <c r="B3411" s="20">
        <v>0</v>
      </c>
      <c r="C3411" s="20">
        <v>0</v>
      </c>
      <c r="D3411" s="21" t="s">
        <v>150</v>
      </c>
      <c r="E3411" s="21">
        <v>0</v>
      </c>
      <c r="F3411" s="21">
        <v>0</v>
      </c>
      <c r="G3411" s="21">
        <v>0</v>
      </c>
      <c r="H3411" s="21">
        <v>0</v>
      </c>
    </row>
    <row r="3412" spans="1:8" x14ac:dyDescent="0.35">
      <c r="A3412" s="20" t="str">
        <f t="shared" si="45"/>
        <v>DISTRIBUCION VOLUMEN X CRITERIO (kg ó litros)Platano Ing.&gt;500MIL</v>
      </c>
      <c r="B3412" s="20">
        <v>0</v>
      </c>
      <c r="C3412" s="20">
        <v>0</v>
      </c>
      <c r="D3412" s="21" t="s">
        <v>151</v>
      </c>
      <c r="E3412" s="21">
        <v>0</v>
      </c>
      <c r="F3412" s="21">
        <v>0</v>
      </c>
      <c r="G3412" s="21">
        <v>0</v>
      </c>
      <c r="H3412" s="21">
        <v>0</v>
      </c>
    </row>
    <row r="3413" spans="1:8" x14ac:dyDescent="0.35">
      <c r="A3413" s="20" t="str">
        <f t="shared" si="45"/>
        <v>DISTRIBUCION VOLUMEN X CRITERIO (kg ó litros)Platano Ing.DE 15 A 19 AÑOS</v>
      </c>
      <c r="B3413" s="20">
        <v>0</v>
      </c>
      <c r="C3413" s="20">
        <v>0</v>
      </c>
      <c r="D3413" s="21" t="s">
        <v>152</v>
      </c>
      <c r="E3413" s="21">
        <v>0</v>
      </c>
      <c r="F3413" s="21">
        <v>0</v>
      </c>
      <c r="G3413" s="21">
        <v>0</v>
      </c>
      <c r="H3413" s="21">
        <v>0</v>
      </c>
    </row>
    <row r="3414" spans="1:8" x14ac:dyDescent="0.35">
      <c r="A3414" s="20" t="str">
        <f t="shared" si="45"/>
        <v>DISTRIBUCION VOLUMEN X CRITERIO (kg ó litros)Platano Ing.DE 20 A 24 AÑOS</v>
      </c>
      <c r="B3414" s="20">
        <v>0</v>
      </c>
      <c r="C3414" s="20">
        <v>0</v>
      </c>
      <c r="D3414" s="21" t="s">
        <v>153</v>
      </c>
      <c r="E3414" s="21">
        <v>0</v>
      </c>
      <c r="F3414" s="21">
        <v>0</v>
      </c>
      <c r="G3414" s="21">
        <v>0</v>
      </c>
      <c r="H3414" s="21">
        <v>0</v>
      </c>
    </row>
    <row r="3415" spans="1:8" x14ac:dyDescent="0.35">
      <c r="A3415" s="20" t="str">
        <f t="shared" si="45"/>
        <v>DISTRIBUCION VOLUMEN X CRITERIO (kg ó litros)Platano Ing.DE 25 A 34 AÑOS</v>
      </c>
      <c r="B3415" s="20">
        <v>0</v>
      </c>
      <c r="C3415" s="20">
        <v>0</v>
      </c>
      <c r="D3415" s="21" t="s">
        <v>154</v>
      </c>
      <c r="E3415" s="21">
        <v>0</v>
      </c>
      <c r="F3415" s="21">
        <v>0</v>
      </c>
      <c r="G3415" s="21">
        <v>0</v>
      </c>
      <c r="H3415" s="21">
        <v>0</v>
      </c>
    </row>
    <row r="3416" spans="1:8" x14ac:dyDescent="0.35">
      <c r="A3416" s="20" t="str">
        <f t="shared" si="45"/>
        <v>DISTRIBUCION VOLUMEN X CRITERIO (kg ó litros)Platano Ing.DE 35 A 49 AÑOS</v>
      </c>
      <c r="B3416" s="20">
        <v>0</v>
      </c>
      <c r="C3416" s="20">
        <v>0</v>
      </c>
      <c r="D3416" s="21" t="s">
        <v>155</v>
      </c>
      <c r="E3416" s="21">
        <v>34.556122560673543</v>
      </c>
      <c r="F3416" s="21">
        <v>28.414124991988388</v>
      </c>
      <c r="G3416" s="21">
        <v>31.849381063222324</v>
      </c>
      <c r="H3416" s="21">
        <v>0</v>
      </c>
    </row>
    <row r="3417" spans="1:8" x14ac:dyDescent="0.35">
      <c r="A3417" s="20" t="str">
        <f t="shared" si="45"/>
        <v>DISTRIBUCION VOLUMEN X CRITERIO (kg ó litros)Platano Ing.DE 50 A 59 AÑOS</v>
      </c>
      <c r="B3417" s="20">
        <v>0</v>
      </c>
      <c r="C3417" s="20">
        <v>0</v>
      </c>
      <c r="D3417" s="21" t="s">
        <v>156</v>
      </c>
      <c r="E3417" s="21">
        <v>20.250357545379043</v>
      </c>
      <c r="F3417" s="21">
        <v>32.721699212405291</v>
      </c>
      <c r="G3417" s="21">
        <v>0</v>
      </c>
      <c r="H3417" s="21">
        <v>0</v>
      </c>
    </row>
    <row r="3418" spans="1:8" x14ac:dyDescent="0.35">
      <c r="A3418" s="20" t="str">
        <f t="shared" si="45"/>
        <v>DISTRIBUCION VOLUMEN X CRITERIO (kg ó litros)Platano Ing.DE 60 A 75 AÑOS</v>
      </c>
      <c r="B3418" s="20">
        <v>0</v>
      </c>
      <c r="C3418" s="20">
        <v>0</v>
      </c>
      <c r="D3418" s="21" t="s">
        <v>157</v>
      </c>
      <c r="E3418" s="21">
        <v>0</v>
      </c>
      <c r="F3418" s="21">
        <v>0</v>
      </c>
      <c r="G3418" s="21">
        <v>0</v>
      </c>
      <c r="H3418" s="21">
        <v>0</v>
      </c>
    </row>
    <row r="3419" spans="1:8" x14ac:dyDescent="0.35">
      <c r="A3419" s="20" t="str">
        <f t="shared" si="45"/>
        <v>DISTRIBUCION VOLUMEN X CRITERIO (kg ó litros)Platano Ing.ALTA Y MEDIA ALTA</v>
      </c>
      <c r="B3419" s="20">
        <v>0</v>
      </c>
      <c r="C3419" s="20">
        <v>0</v>
      </c>
      <c r="D3419" s="21" t="s">
        <v>158</v>
      </c>
      <c r="E3419" s="21">
        <v>15.095685815559717</v>
      </c>
      <c r="F3419" s="21">
        <v>0</v>
      </c>
      <c r="G3419" s="21">
        <v>0</v>
      </c>
      <c r="H3419" s="21">
        <v>0</v>
      </c>
    </row>
    <row r="3420" spans="1:8" x14ac:dyDescent="0.35">
      <c r="A3420" s="20" t="str">
        <f t="shared" si="45"/>
        <v>DISTRIBUCION VOLUMEN X CRITERIO (kg ó litros)Platano Ing.MEDIA</v>
      </c>
      <c r="B3420" s="20">
        <v>0</v>
      </c>
      <c r="C3420" s="20">
        <v>0</v>
      </c>
      <c r="D3420" s="21" t="s">
        <v>159</v>
      </c>
      <c r="E3420" s="21">
        <v>21.256611519113623</v>
      </c>
      <c r="F3420" s="21">
        <v>30.88747001851473</v>
      </c>
      <c r="G3420" s="21">
        <v>33.488074571049118</v>
      </c>
      <c r="H3420" s="21">
        <v>0</v>
      </c>
    </row>
    <row r="3421" spans="1:8" x14ac:dyDescent="0.35">
      <c r="A3421" s="20" t="str">
        <f t="shared" si="45"/>
        <v>DISTRIBUCION VOLUMEN X CRITERIO (kg ó litros)Platano Ing.MEDIA BAJA</v>
      </c>
      <c r="B3421" s="20">
        <v>0</v>
      </c>
      <c r="C3421" s="20">
        <v>0</v>
      </c>
      <c r="D3421" s="21" t="s">
        <v>160</v>
      </c>
      <c r="E3421" s="21">
        <v>0</v>
      </c>
      <c r="F3421" s="21">
        <v>0</v>
      </c>
      <c r="G3421" s="21">
        <v>0</v>
      </c>
      <c r="H3421" s="21">
        <v>0</v>
      </c>
    </row>
    <row r="3422" spans="1:8" x14ac:dyDescent="0.35">
      <c r="A3422" s="20" t="str">
        <f t="shared" si="45"/>
        <v>DISTRIBUCION VOLUMEN X CRITERIO (kg ó litros)Platano Ing.BAJA</v>
      </c>
      <c r="B3422" s="20">
        <v>0</v>
      </c>
      <c r="C3422" s="20">
        <v>0</v>
      </c>
      <c r="D3422" s="21" t="s">
        <v>161</v>
      </c>
      <c r="E3422" s="21">
        <v>0</v>
      </c>
      <c r="F3422" s="21">
        <v>0</v>
      </c>
      <c r="G3422" s="21">
        <v>0</v>
      </c>
      <c r="H3422" s="21">
        <v>0</v>
      </c>
    </row>
    <row r="3423" spans="1:8" x14ac:dyDescent="0.35">
      <c r="A3423" s="20" t="str">
        <f t="shared" si="45"/>
        <v>DISTRIBUCION VOLUMEN X CRITERIO (kg ó litros)Platano Ing.HOMBRE</v>
      </c>
      <c r="B3423" s="20">
        <v>0</v>
      </c>
      <c r="C3423" s="20">
        <v>0</v>
      </c>
      <c r="D3423" s="21" t="s">
        <v>162</v>
      </c>
      <c r="E3423" s="21">
        <v>42.85102089084706</v>
      </c>
      <c r="F3423" s="21">
        <v>31.79055703952185</v>
      </c>
      <c r="G3423" s="21">
        <v>45.109190826584445</v>
      </c>
      <c r="H3423" s="21">
        <v>0</v>
      </c>
    </row>
    <row r="3424" spans="1:8" x14ac:dyDescent="0.35">
      <c r="A3424" s="20" t="str">
        <f t="shared" si="45"/>
        <v>DISTRIBUCION VOLUMEN X CRITERIO (kg ó litros)Platano Ing.MUJER</v>
      </c>
      <c r="B3424" s="20">
        <v>0</v>
      </c>
      <c r="C3424" s="20">
        <v>0</v>
      </c>
      <c r="D3424" s="21" t="s">
        <v>163</v>
      </c>
      <c r="E3424" s="21">
        <v>57.148982593293226</v>
      </c>
      <c r="F3424" s="21">
        <v>68.209418458162091</v>
      </c>
      <c r="G3424" s="21">
        <v>54.890823260009789</v>
      </c>
      <c r="H3424" s="21">
        <v>90.669742949590272</v>
      </c>
    </row>
    <row r="3425" spans="1:8" x14ac:dyDescent="0.35">
      <c r="A3425" s="20" t="str">
        <f>$B$2265&amp;$C$3425&amp;D3425</f>
        <v>DISTRIBUCION VOLUMEN X CRITERIO (kg ó litros)Naranja/Mandarina InT.ESPAÑA</v>
      </c>
      <c r="B3425" s="20">
        <v>0</v>
      </c>
      <c r="C3425" s="20" t="s">
        <v>86</v>
      </c>
      <c r="D3425" s="21" t="s">
        <v>135</v>
      </c>
      <c r="E3425" s="21">
        <v>100</v>
      </c>
      <c r="F3425" s="21">
        <v>100</v>
      </c>
      <c r="G3425" s="21">
        <v>100</v>
      </c>
      <c r="H3425" s="21">
        <v>100</v>
      </c>
    </row>
    <row r="3426" spans="1:8" x14ac:dyDescent="0.35">
      <c r="A3426" s="20" t="str">
        <f t="shared" ref="A3426:A3453" si="46">$B$2265&amp;$C$3425&amp;D3426</f>
        <v>DISTRIBUCION VOLUMEN X CRITERIO (kg ó litros)Naranja/Mandarina InBCN AM</v>
      </c>
      <c r="B3426" s="20">
        <v>0</v>
      </c>
      <c r="C3426" s="20">
        <v>0</v>
      </c>
      <c r="D3426" s="21" t="s">
        <v>136</v>
      </c>
      <c r="E3426" s="21">
        <v>0</v>
      </c>
      <c r="F3426" s="21">
        <v>0</v>
      </c>
      <c r="G3426" s="21">
        <v>0</v>
      </c>
      <c r="H3426" s="21">
        <v>0</v>
      </c>
    </row>
    <row r="3427" spans="1:8" x14ac:dyDescent="0.35">
      <c r="A3427" s="20" t="str">
        <f t="shared" si="46"/>
        <v>DISTRIBUCION VOLUMEN X CRITERIO (kg ó litros)Naranja/Mandarina InREST.CAT ARAGON</v>
      </c>
      <c r="B3427" s="20">
        <v>0</v>
      </c>
      <c r="C3427" s="20">
        <v>0</v>
      </c>
      <c r="D3427" s="21" t="s">
        <v>137</v>
      </c>
      <c r="E3427" s="21">
        <v>0</v>
      </c>
      <c r="F3427" s="21">
        <v>0</v>
      </c>
      <c r="G3427" s="21">
        <v>0</v>
      </c>
      <c r="H3427" s="21">
        <v>0</v>
      </c>
    </row>
    <row r="3428" spans="1:8" x14ac:dyDescent="0.35">
      <c r="A3428" s="20" t="str">
        <f t="shared" si="46"/>
        <v>DISTRIBUCION VOLUMEN X CRITERIO (kg ó litros)Naranja/Mandarina InLEVANTE</v>
      </c>
      <c r="B3428" s="20">
        <v>0</v>
      </c>
      <c r="C3428" s="20">
        <v>0</v>
      </c>
      <c r="D3428" s="21" t="s">
        <v>138</v>
      </c>
      <c r="E3428" s="21">
        <v>0</v>
      </c>
      <c r="F3428" s="21">
        <v>0</v>
      </c>
      <c r="G3428" s="21">
        <v>0</v>
      </c>
      <c r="H3428" s="21">
        <v>0</v>
      </c>
    </row>
    <row r="3429" spans="1:8" x14ac:dyDescent="0.35">
      <c r="A3429" s="20" t="str">
        <f t="shared" si="46"/>
        <v>DISTRIBUCION VOLUMEN X CRITERIO (kg ó litros)Naranja/Mandarina InANDALUCIA</v>
      </c>
      <c r="B3429" s="20">
        <v>0</v>
      </c>
      <c r="C3429" s="20">
        <v>0</v>
      </c>
      <c r="D3429" s="21" t="s">
        <v>139</v>
      </c>
      <c r="E3429" s="21">
        <v>0</v>
      </c>
      <c r="F3429" s="21">
        <v>0</v>
      </c>
      <c r="G3429" s="21">
        <v>0</v>
      </c>
      <c r="H3429" s="21">
        <v>0</v>
      </c>
    </row>
    <row r="3430" spans="1:8" x14ac:dyDescent="0.35">
      <c r="A3430" s="20" t="str">
        <f t="shared" si="46"/>
        <v>DISTRIBUCION VOLUMEN X CRITERIO (kg ó litros)Naranja/Mandarina InMDD AM</v>
      </c>
      <c r="B3430" s="20">
        <v>0</v>
      </c>
      <c r="C3430" s="20">
        <v>0</v>
      </c>
      <c r="D3430" s="21" t="s">
        <v>140</v>
      </c>
      <c r="E3430" s="21">
        <v>0</v>
      </c>
      <c r="F3430" s="21">
        <v>0</v>
      </c>
      <c r="G3430" s="21">
        <v>0</v>
      </c>
      <c r="H3430" s="21">
        <v>0</v>
      </c>
    </row>
    <row r="3431" spans="1:8" x14ac:dyDescent="0.35">
      <c r="A3431" s="20" t="str">
        <f t="shared" si="46"/>
        <v>DISTRIBUCION VOLUMEN X CRITERIO (kg ó litros)Naranja/Mandarina InRTO CENTRO</v>
      </c>
      <c r="B3431" s="20">
        <v>0</v>
      </c>
      <c r="C3431" s="20">
        <v>0</v>
      </c>
      <c r="D3431" s="21" t="s">
        <v>141</v>
      </c>
      <c r="E3431" s="21">
        <v>0</v>
      </c>
      <c r="F3431" s="21">
        <v>0</v>
      </c>
      <c r="G3431" s="21">
        <v>0</v>
      </c>
      <c r="H3431" s="21">
        <v>0</v>
      </c>
    </row>
    <row r="3432" spans="1:8" x14ac:dyDescent="0.35">
      <c r="A3432" s="20" t="str">
        <f t="shared" si="46"/>
        <v>DISTRIBUCION VOLUMEN X CRITERIO (kg ó litros)Naranja/Mandarina InNORTE-CENTRO</v>
      </c>
      <c r="B3432" s="20">
        <v>0</v>
      </c>
      <c r="C3432" s="20">
        <v>0</v>
      </c>
      <c r="D3432" s="21" t="s">
        <v>142</v>
      </c>
      <c r="E3432" s="21">
        <v>0</v>
      </c>
      <c r="F3432" s="21">
        <v>0</v>
      </c>
      <c r="G3432" s="21">
        <v>0</v>
      </c>
      <c r="H3432" s="21">
        <v>0</v>
      </c>
    </row>
    <row r="3433" spans="1:8" x14ac:dyDescent="0.35">
      <c r="A3433" s="20" t="str">
        <f t="shared" si="46"/>
        <v>DISTRIBUCION VOLUMEN X CRITERIO (kg ó litros)Naranja/Mandarina InNOROESTE</v>
      </c>
      <c r="B3433" s="20">
        <v>0</v>
      </c>
      <c r="C3433" s="20">
        <v>0</v>
      </c>
      <c r="D3433" s="21" t="s">
        <v>143</v>
      </c>
      <c r="E3433" s="21">
        <v>0</v>
      </c>
      <c r="F3433" s="21">
        <v>0</v>
      </c>
      <c r="G3433" s="21">
        <v>0</v>
      </c>
      <c r="H3433" s="21">
        <v>0</v>
      </c>
    </row>
    <row r="3434" spans="1:8" x14ac:dyDescent="0.35">
      <c r="A3434" s="20" t="str">
        <f t="shared" si="46"/>
        <v>DISTRIBUCION VOLUMEN X CRITERIO (kg ó litros)Naranja/Mandarina In&lt;2MIL</v>
      </c>
      <c r="B3434" s="20">
        <v>0</v>
      </c>
      <c r="C3434" s="20">
        <v>0</v>
      </c>
      <c r="D3434" s="21" t="s">
        <v>144</v>
      </c>
      <c r="E3434" s="21">
        <v>0</v>
      </c>
      <c r="F3434" s="21">
        <v>0</v>
      </c>
      <c r="G3434" s="21">
        <v>0</v>
      </c>
      <c r="H3434" s="21">
        <v>0</v>
      </c>
    </row>
    <row r="3435" spans="1:8" x14ac:dyDescent="0.35">
      <c r="A3435" s="20" t="str">
        <f t="shared" si="46"/>
        <v>DISTRIBUCION VOLUMEN X CRITERIO (kg ó litros)Naranja/Mandarina In2-5MIL</v>
      </c>
      <c r="B3435" s="20">
        <v>0</v>
      </c>
      <c r="C3435" s="20">
        <v>0</v>
      </c>
      <c r="D3435" s="21" t="s">
        <v>145</v>
      </c>
      <c r="E3435" s="21">
        <v>0</v>
      </c>
      <c r="F3435" s="21">
        <v>0</v>
      </c>
      <c r="G3435" s="21">
        <v>0</v>
      </c>
      <c r="H3435" s="21">
        <v>0</v>
      </c>
    </row>
    <row r="3436" spans="1:8" x14ac:dyDescent="0.35">
      <c r="A3436" s="20" t="str">
        <f t="shared" si="46"/>
        <v>DISTRIBUCION VOLUMEN X CRITERIO (kg ó litros)Naranja/Mandarina In5-10MIL</v>
      </c>
      <c r="B3436" s="20">
        <v>0</v>
      </c>
      <c r="C3436" s="20">
        <v>0</v>
      </c>
      <c r="D3436" s="21" t="s">
        <v>146</v>
      </c>
      <c r="E3436" s="21">
        <v>0</v>
      </c>
      <c r="F3436" s="21">
        <v>0</v>
      </c>
      <c r="G3436" s="21">
        <v>0</v>
      </c>
      <c r="H3436" s="21">
        <v>0</v>
      </c>
    </row>
    <row r="3437" spans="1:8" x14ac:dyDescent="0.35">
      <c r="A3437" s="20" t="str">
        <f t="shared" si="46"/>
        <v>DISTRIBUCION VOLUMEN X CRITERIO (kg ó litros)Naranja/Mandarina In10-30MIL</v>
      </c>
      <c r="B3437" s="20">
        <v>0</v>
      </c>
      <c r="C3437" s="20">
        <v>0</v>
      </c>
      <c r="D3437" s="21" t="s">
        <v>147</v>
      </c>
      <c r="E3437" s="21">
        <v>15.983942255368373</v>
      </c>
      <c r="F3437" s="21">
        <v>0</v>
      </c>
      <c r="G3437" s="21">
        <v>0</v>
      </c>
      <c r="H3437" s="21">
        <v>0</v>
      </c>
    </row>
    <row r="3438" spans="1:8" x14ac:dyDescent="0.35">
      <c r="A3438" s="20" t="str">
        <f t="shared" si="46"/>
        <v>DISTRIBUCION VOLUMEN X CRITERIO (kg ó litros)Naranja/Mandarina In30-100MIL</v>
      </c>
      <c r="B3438" s="20">
        <v>0</v>
      </c>
      <c r="C3438" s="20">
        <v>0</v>
      </c>
      <c r="D3438" s="21" t="s">
        <v>148</v>
      </c>
      <c r="E3438" s="21">
        <v>18.648800424768229</v>
      </c>
      <c r="F3438" s="21">
        <v>0</v>
      </c>
      <c r="G3438" s="21">
        <v>0</v>
      </c>
      <c r="H3438" s="21">
        <v>0</v>
      </c>
    </row>
    <row r="3439" spans="1:8" x14ac:dyDescent="0.35">
      <c r="A3439" s="20" t="str">
        <f t="shared" si="46"/>
        <v>DISTRIBUCION VOLUMEN X CRITERIO (kg ó litros)Naranja/Mandarina In100-200MIL</v>
      </c>
      <c r="B3439" s="20">
        <v>0</v>
      </c>
      <c r="C3439" s="20">
        <v>0</v>
      </c>
      <c r="D3439" s="21" t="s">
        <v>149</v>
      </c>
      <c r="E3439" s="21">
        <v>0</v>
      </c>
      <c r="F3439" s="21">
        <v>0</v>
      </c>
      <c r="G3439" s="21">
        <v>0</v>
      </c>
      <c r="H3439" s="21">
        <v>0</v>
      </c>
    </row>
    <row r="3440" spans="1:8" x14ac:dyDescent="0.35">
      <c r="A3440" s="20" t="str">
        <f t="shared" si="46"/>
        <v>DISTRIBUCION VOLUMEN X CRITERIO (kg ó litros)Naranja/Mandarina In200-500MIL</v>
      </c>
      <c r="B3440" s="20">
        <v>0</v>
      </c>
      <c r="C3440" s="20">
        <v>0</v>
      </c>
      <c r="D3440" s="21" t="s">
        <v>150</v>
      </c>
      <c r="E3440" s="21">
        <v>0</v>
      </c>
      <c r="F3440" s="21">
        <v>0</v>
      </c>
      <c r="G3440" s="21">
        <v>0</v>
      </c>
      <c r="H3440" s="21">
        <v>0</v>
      </c>
    </row>
    <row r="3441" spans="1:8" x14ac:dyDescent="0.35">
      <c r="A3441" s="20" t="str">
        <f t="shared" si="46"/>
        <v>DISTRIBUCION VOLUMEN X CRITERIO (kg ó litros)Naranja/Mandarina In&gt;500MIL</v>
      </c>
      <c r="B3441" s="20">
        <v>0</v>
      </c>
      <c r="C3441" s="20">
        <v>0</v>
      </c>
      <c r="D3441" s="21" t="s">
        <v>151</v>
      </c>
      <c r="E3441" s="21">
        <v>15.238486202389536</v>
      </c>
      <c r="F3441" s="21">
        <v>0</v>
      </c>
      <c r="G3441" s="21">
        <v>0</v>
      </c>
      <c r="H3441" s="21">
        <v>0</v>
      </c>
    </row>
    <row r="3442" spans="1:8" x14ac:dyDescent="0.35">
      <c r="A3442" s="20" t="str">
        <f t="shared" si="46"/>
        <v>DISTRIBUCION VOLUMEN X CRITERIO (kg ó litros)Naranja/Mandarina InDE 15 A 19 AÑOS</v>
      </c>
      <c r="B3442" s="20">
        <v>0</v>
      </c>
      <c r="C3442" s="20">
        <v>0</v>
      </c>
      <c r="D3442" s="21" t="s">
        <v>152</v>
      </c>
      <c r="E3442" s="21">
        <v>0</v>
      </c>
      <c r="F3442" s="21">
        <v>0</v>
      </c>
      <c r="G3442" s="21">
        <v>0</v>
      </c>
      <c r="H3442" s="21">
        <v>0</v>
      </c>
    </row>
    <row r="3443" spans="1:8" x14ac:dyDescent="0.35">
      <c r="A3443" s="20" t="str">
        <f t="shared" si="46"/>
        <v>DISTRIBUCION VOLUMEN X CRITERIO (kg ó litros)Naranja/Mandarina InDE 20 A 24 AÑOS</v>
      </c>
      <c r="B3443" s="20">
        <v>0</v>
      </c>
      <c r="C3443" s="20">
        <v>0</v>
      </c>
      <c r="D3443" s="21" t="s">
        <v>153</v>
      </c>
      <c r="E3443" s="21">
        <v>0</v>
      </c>
      <c r="F3443" s="21">
        <v>0</v>
      </c>
      <c r="G3443" s="21">
        <v>0</v>
      </c>
      <c r="H3443" s="21">
        <v>0</v>
      </c>
    </row>
    <row r="3444" spans="1:8" x14ac:dyDescent="0.35">
      <c r="A3444" s="20" t="str">
        <f t="shared" si="46"/>
        <v>DISTRIBUCION VOLUMEN X CRITERIO (kg ó litros)Naranja/Mandarina InDE 25 A 34 AÑOS</v>
      </c>
      <c r="B3444" s="20">
        <v>0</v>
      </c>
      <c r="C3444" s="20">
        <v>0</v>
      </c>
      <c r="D3444" s="21" t="s">
        <v>154</v>
      </c>
      <c r="E3444" s="21">
        <v>0</v>
      </c>
      <c r="F3444" s="21">
        <v>0</v>
      </c>
      <c r="G3444" s="21">
        <v>0</v>
      </c>
      <c r="H3444" s="21">
        <v>0</v>
      </c>
    </row>
    <row r="3445" spans="1:8" x14ac:dyDescent="0.35">
      <c r="A3445" s="20" t="str">
        <f t="shared" si="46"/>
        <v>DISTRIBUCION VOLUMEN X CRITERIO (kg ó litros)Naranja/Mandarina InDE 35 A 49 AÑOS</v>
      </c>
      <c r="B3445" s="20">
        <v>0</v>
      </c>
      <c r="C3445" s="20">
        <v>0</v>
      </c>
      <c r="D3445" s="21" t="s">
        <v>155</v>
      </c>
      <c r="E3445" s="21">
        <v>26.782471384793379</v>
      </c>
      <c r="F3445" s="21">
        <v>24.673265246160213</v>
      </c>
      <c r="G3445" s="21">
        <v>0</v>
      </c>
      <c r="H3445" s="21">
        <v>0</v>
      </c>
    </row>
    <row r="3446" spans="1:8" x14ac:dyDescent="0.35">
      <c r="A3446" s="20" t="str">
        <f t="shared" si="46"/>
        <v>DISTRIBUCION VOLUMEN X CRITERIO (kg ó litros)Naranja/Mandarina InDE 50 A 59 AÑOS</v>
      </c>
      <c r="B3446" s="20">
        <v>0</v>
      </c>
      <c r="C3446" s="20">
        <v>0</v>
      </c>
      <c r="D3446" s="21" t="s">
        <v>156</v>
      </c>
      <c r="E3446" s="21">
        <v>30.222758030635212</v>
      </c>
      <c r="F3446" s="21">
        <v>50.549183506709575</v>
      </c>
      <c r="G3446" s="21">
        <v>34.763166735332206</v>
      </c>
      <c r="H3446" s="21">
        <v>0</v>
      </c>
    </row>
    <row r="3447" spans="1:8" x14ac:dyDescent="0.35">
      <c r="A3447" s="20" t="str">
        <f t="shared" si="46"/>
        <v>DISTRIBUCION VOLUMEN X CRITERIO (kg ó litros)Naranja/Mandarina InDE 60 A 75 AÑOS</v>
      </c>
      <c r="B3447" s="20">
        <v>0</v>
      </c>
      <c r="C3447" s="20">
        <v>0</v>
      </c>
      <c r="D3447" s="21" t="s">
        <v>157</v>
      </c>
      <c r="E3447" s="21">
        <v>0</v>
      </c>
      <c r="F3447" s="21">
        <v>0</v>
      </c>
      <c r="G3447" s="21">
        <v>0</v>
      </c>
      <c r="H3447" s="21">
        <v>0</v>
      </c>
    </row>
    <row r="3448" spans="1:8" x14ac:dyDescent="0.35">
      <c r="A3448" s="20" t="str">
        <f t="shared" si="46"/>
        <v>DISTRIBUCION VOLUMEN X CRITERIO (kg ó litros)Naranja/Mandarina InALTA Y MEDIA ALTA</v>
      </c>
      <c r="B3448" s="20">
        <v>0</v>
      </c>
      <c r="C3448" s="20">
        <v>0</v>
      </c>
      <c r="D3448" s="21" t="s">
        <v>158</v>
      </c>
      <c r="E3448" s="21">
        <v>22.878112949739965</v>
      </c>
      <c r="F3448" s="21">
        <v>31.95486568976575</v>
      </c>
      <c r="G3448" s="21">
        <v>26.829980663657953</v>
      </c>
      <c r="H3448" s="21">
        <v>0</v>
      </c>
    </row>
    <row r="3449" spans="1:8" x14ac:dyDescent="0.35">
      <c r="A3449" s="20" t="str">
        <f t="shared" si="46"/>
        <v>DISTRIBUCION VOLUMEN X CRITERIO (kg ó litros)Naranja/Mandarina InMEDIA</v>
      </c>
      <c r="B3449" s="20">
        <v>0</v>
      </c>
      <c r="C3449" s="20">
        <v>0</v>
      </c>
      <c r="D3449" s="21" t="s">
        <v>159</v>
      </c>
      <c r="E3449" s="21">
        <v>23.797574924827046</v>
      </c>
      <c r="F3449" s="21">
        <v>21.903602192966964</v>
      </c>
      <c r="G3449" s="21">
        <v>33.274388193172342</v>
      </c>
      <c r="H3449" s="21">
        <v>0</v>
      </c>
    </row>
    <row r="3450" spans="1:8" x14ac:dyDescent="0.35">
      <c r="A3450" s="20" t="str">
        <f t="shared" si="46"/>
        <v>DISTRIBUCION VOLUMEN X CRITERIO (kg ó litros)Naranja/Mandarina InMEDIA BAJA</v>
      </c>
      <c r="B3450" s="20">
        <v>0</v>
      </c>
      <c r="C3450" s="20">
        <v>0</v>
      </c>
      <c r="D3450" s="21" t="s">
        <v>160</v>
      </c>
      <c r="E3450" s="21">
        <v>20.913817494784258</v>
      </c>
      <c r="F3450" s="21">
        <v>0</v>
      </c>
      <c r="G3450" s="21">
        <v>0</v>
      </c>
      <c r="H3450" s="21">
        <v>0</v>
      </c>
    </row>
    <row r="3451" spans="1:8" x14ac:dyDescent="0.35">
      <c r="A3451" s="20" t="str">
        <f t="shared" si="46"/>
        <v>DISTRIBUCION VOLUMEN X CRITERIO (kg ó litros)Naranja/Mandarina InBAJA</v>
      </c>
      <c r="B3451" s="20">
        <v>0</v>
      </c>
      <c r="C3451" s="20">
        <v>0</v>
      </c>
      <c r="D3451" s="21" t="s">
        <v>161</v>
      </c>
      <c r="E3451" s="21">
        <v>0</v>
      </c>
      <c r="F3451" s="21">
        <v>0</v>
      </c>
      <c r="G3451" s="21">
        <v>0</v>
      </c>
      <c r="H3451" s="21">
        <v>0</v>
      </c>
    </row>
    <row r="3452" spans="1:8" x14ac:dyDescent="0.35">
      <c r="A3452" s="20" t="str">
        <f t="shared" si="46"/>
        <v>DISTRIBUCION VOLUMEN X CRITERIO (kg ó litros)Naranja/Mandarina InHOMBRE</v>
      </c>
      <c r="B3452" s="20">
        <v>0</v>
      </c>
      <c r="C3452" s="20">
        <v>0</v>
      </c>
      <c r="D3452" s="21" t="s">
        <v>162</v>
      </c>
      <c r="E3452" s="21">
        <v>50.559390067029753</v>
      </c>
      <c r="F3452" s="21">
        <v>35.665599157624669</v>
      </c>
      <c r="G3452" s="21">
        <v>41.780759883988232</v>
      </c>
      <c r="H3452" s="21">
        <v>0</v>
      </c>
    </row>
    <row r="3453" spans="1:8" x14ac:dyDescent="0.35">
      <c r="A3453" s="20" t="str">
        <f t="shared" si="46"/>
        <v>DISTRIBUCION VOLUMEN X CRITERIO (kg ó litros)Naranja/Mandarina InMUJER</v>
      </c>
      <c r="B3453" s="20">
        <v>0</v>
      </c>
      <c r="C3453" s="20">
        <v>0</v>
      </c>
      <c r="D3453" s="21" t="s">
        <v>163</v>
      </c>
      <c r="E3453" s="21">
        <v>49.440608599048517</v>
      </c>
      <c r="F3453" s="21">
        <v>64.334389338619047</v>
      </c>
      <c r="G3453" s="21">
        <v>58.219240116011761</v>
      </c>
      <c r="H3453" s="21">
        <v>67.537939388922183</v>
      </c>
    </row>
    <row r="3454" spans="1:8" x14ac:dyDescent="0.35">
      <c r="A3454" s="20" t="str">
        <f>$B$2265&amp;$C$3454&amp;D3454</f>
        <v>DISTRIBUCION VOLUMEN X CRITERIO (kg ó litros)Melon/sandia Ing.T.ESPAÑA</v>
      </c>
      <c r="B3454" s="20">
        <v>0</v>
      </c>
      <c r="C3454" s="20" t="s">
        <v>87</v>
      </c>
      <c r="D3454" s="21" t="s">
        <v>135</v>
      </c>
      <c r="E3454" s="21">
        <v>100</v>
      </c>
      <c r="F3454" s="21">
        <v>100</v>
      </c>
      <c r="G3454" s="21">
        <v>100</v>
      </c>
      <c r="H3454" s="21">
        <v>100</v>
      </c>
    </row>
    <row r="3455" spans="1:8" x14ac:dyDescent="0.35">
      <c r="A3455" s="20" t="str">
        <f t="shared" ref="A3455:A3482" si="47">$B$2265&amp;$C$3454&amp;D3455</f>
        <v>DISTRIBUCION VOLUMEN X CRITERIO (kg ó litros)Melon/sandia Ing.BCN AM</v>
      </c>
      <c r="B3455" s="20">
        <v>0</v>
      </c>
      <c r="C3455" s="20">
        <v>0</v>
      </c>
      <c r="D3455" s="21" t="s">
        <v>136</v>
      </c>
      <c r="E3455" s="21">
        <v>0</v>
      </c>
      <c r="F3455" s="21">
        <v>0</v>
      </c>
      <c r="G3455" s="21">
        <v>0</v>
      </c>
      <c r="H3455" s="21">
        <v>0</v>
      </c>
    </row>
    <row r="3456" spans="1:8" x14ac:dyDescent="0.35">
      <c r="A3456" s="20" t="str">
        <f t="shared" si="47"/>
        <v>DISTRIBUCION VOLUMEN X CRITERIO (kg ó litros)Melon/sandia Ing.REST.CAT ARAGON</v>
      </c>
      <c r="B3456" s="20">
        <v>0</v>
      </c>
      <c r="C3456" s="20">
        <v>0</v>
      </c>
      <c r="D3456" s="21" t="s">
        <v>137</v>
      </c>
      <c r="E3456" s="21">
        <v>0</v>
      </c>
      <c r="F3456" s="21">
        <v>0</v>
      </c>
      <c r="G3456" s="21">
        <v>0</v>
      </c>
      <c r="H3456" s="21">
        <v>0</v>
      </c>
    </row>
    <row r="3457" spans="1:8" x14ac:dyDescent="0.35">
      <c r="A3457" s="20" t="str">
        <f t="shared" si="47"/>
        <v>DISTRIBUCION VOLUMEN X CRITERIO (kg ó litros)Melon/sandia Ing.LEVANTE</v>
      </c>
      <c r="B3457" s="20">
        <v>0</v>
      </c>
      <c r="C3457" s="20">
        <v>0</v>
      </c>
      <c r="D3457" s="21" t="s">
        <v>138</v>
      </c>
      <c r="E3457" s="21">
        <v>14.904047133925676</v>
      </c>
      <c r="F3457" s="21">
        <v>22.590207828307726</v>
      </c>
      <c r="G3457" s="21">
        <v>0</v>
      </c>
      <c r="H3457" s="21">
        <v>0</v>
      </c>
    </row>
    <row r="3458" spans="1:8" x14ac:dyDescent="0.35">
      <c r="A3458" s="20" t="str">
        <f t="shared" si="47"/>
        <v>DISTRIBUCION VOLUMEN X CRITERIO (kg ó litros)Melon/sandia Ing.ANDALUCIA</v>
      </c>
      <c r="B3458" s="20">
        <v>0</v>
      </c>
      <c r="C3458" s="20">
        <v>0</v>
      </c>
      <c r="D3458" s="21" t="s">
        <v>139</v>
      </c>
      <c r="E3458" s="21">
        <v>0</v>
      </c>
      <c r="F3458" s="21">
        <v>0</v>
      </c>
      <c r="G3458" s="21">
        <v>0</v>
      </c>
      <c r="H3458" s="21">
        <v>0</v>
      </c>
    </row>
    <row r="3459" spans="1:8" x14ac:dyDescent="0.35">
      <c r="A3459" s="20" t="str">
        <f t="shared" si="47"/>
        <v>DISTRIBUCION VOLUMEN X CRITERIO (kg ó litros)Melon/sandia Ing.MDD AM</v>
      </c>
      <c r="B3459" s="20">
        <v>0</v>
      </c>
      <c r="C3459" s="20">
        <v>0</v>
      </c>
      <c r="D3459" s="21" t="s">
        <v>140</v>
      </c>
      <c r="E3459" s="21">
        <v>13.537511802597708</v>
      </c>
      <c r="F3459" s="21">
        <v>19.400144349385123</v>
      </c>
      <c r="G3459" s="21">
        <v>0</v>
      </c>
      <c r="H3459" s="21">
        <v>0</v>
      </c>
    </row>
    <row r="3460" spans="1:8" x14ac:dyDescent="0.35">
      <c r="A3460" s="20" t="str">
        <f t="shared" si="47"/>
        <v>DISTRIBUCION VOLUMEN X CRITERIO (kg ó litros)Melon/sandia Ing.RTO CENTRO</v>
      </c>
      <c r="B3460" s="20">
        <v>0</v>
      </c>
      <c r="C3460" s="20">
        <v>0</v>
      </c>
      <c r="D3460" s="21" t="s">
        <v>141</v>
      </c>
      <c r="E3460" s="21">
        <v>0</v>
      </c>
      <c r="F3460" s="21">
        <v>0</v>
      </c>
      <c r="G3460" s="21">
        <v>0</v>
      </c>
      <c r="H3460" s="21">
        <v>0</v>
      </c>
    </row>
    <row r="3461" spans="1:8" x14ac:dyDescent="0.35">
      <c r="A3461" s="20" t="str">
        <f t="shared" si="47"/>
        <v>DISTRIBUCION VOLUMEN X CRITERIO (kg ó litros)Melon/sandia Ing.NORTE-CENTRO</v>
      </c>
      <c r="B3461" s="20">
        <v>0</v>
      </c>
      <c r="C3461" s="20">
        <v>0</v>
      </c>
      <c r="D3461" s="21" t="s">
        <v>142</v>
      </c>
      <c r="E3461" s="21">
        <v>0</v>
      </c>
      <c r="F3461" s="21">
        <v>0</v>
      </c>
      <c r="G3461" s="21">
        <v>0</v>
      </c>
      <c r="H3461" s="21">
        <v>0</v>
      </c>
    </row>
    <row r="3462" spans="1:8" x14ac:dyDescent="0.35">
      <c r="A3462" s="20" t="str">
        <f t="shared" si="47"/>
        <v>DISTRIBUCION VOLUMEN X CRITERIO (kg ó litros)Melon/sandia Ing.NOROESTE</v>
      </c>
      <c r="B3462" s="20">
        <v>0</v>
      </c>
      <c r="C3462" s="20">
        <v>0</v>
      </c>
      <c r="D3462" s="21" t="s">
        <v>143</v>
      </c>
      <c r="E3462" s="21">
        <v>0</v>
      </c>
      <c r="F3462" s="21">
        <v>0</v>
      </c>
      <c r="G3462" s="21">
        <v>0</v>
      </c>
      <c r="H3462" s="21">
        <v>0</v>
      </c>
    </row>
    <row r="3463" spans="1:8" x14ac:dyDescent="0.35">
      <c r="A3463" s="20" t="str">
        <f t="shared" si="47"/>
        <v>DISTRIBUCION VOLUMEN X CRITERIO (kg ó litros)Melon/sandia Ing.&lt;2MIL</v>
      </c>
      <c r="B3463" s="20">
        <v>0</v>
      </c>
      <c r="C3463" s="20">
        <v>0</v>
      </c>
      <c r="D3463" s="21" t="s">
        <v>144</v>
      </c>
      <c r="E3463" s="21">
        <v>0</v>
      </c>
      <c r="F3463" s="21">
        <v>0</v>
      </c>
      <c r="G3463" s="21">
        <v>0</v>
      </c>
      <c r="H3463" s="21">
        <v>0</v>
      </c>
    </row>
    <row r="3464" spans="1:8" x14ac:dyDescent="0.35">
      <c r="A3464" s="20" t="str">
        <f t="shared" si="47"/>
        <v>DISTRIBUCION VOLUMEN X CRITERIO (kg ó litros)Melon/sandia Ing.2-5MIL</v>
      </c>
      <c r="B3464" s="20">
        <v>0</v>
      </c>
      <c r="C3464" s="20">
        <v>0</v>
      </c>
      <c r="D3464" s="21" t="s">
        <v>145</v>
      </c>
      <c r="E3464" s="21">
        <v>0</v>
      </c>
      <c r="F3464" s="21">
        <v>0</v>
      </c>
      <c r="G3464" s="21">
        <v>0</v>
      </c>
      <c r="H3464" s="21">
        <v>0</v>
      </c>
    </row>
    <row r="3465" spans="1:8" x14ac:dyDescent="0.35">
      <c r="A3465" s="20" t="str">
        <f t="shared" si="47"/>
        <v>DISTRIBUCION VOLUMEN X CRITERIO (kg ó litros)Melon/sandia Ing.5-10MIL</v>
      </c>
      <c r="B3465" s="20">
        <v>0</v>
      </c>
      <c r="C3465" s="20">
        <v>0</v>
      </c>
      <c r="D3465" s="21" t="s">
        <v>146</v>
      </c>
      <c r="E3465" s="21">
        <v>0</v>
      </c>
      <c r="F3465" s="21">
        <v>0</v>
      </c>
      <c r="G3465" s="21">
        <v>0</v>
      </c>
      <c r="H3465" s="21">
        <v>0</v>
      </c>
    </row>
    <row r="3466" spans="1:8" x14ac:dyDescent="0.35">
      <c r="A3466" s="20" t="str">
        <f t="shared" si="47"/>
        <v>DISTRIBUCION VOLUMEN X CRITERIO (kg ó litros)Melon/sandia Ing.10-30MIL</v>
      </c>
      <c r="B3466" s="20">
        <v>0</v>
      </c>
      <c r="C3466" s="20">
        <v>0</v>
      </c>
      <c r="D3466" s="21" t="s">
        <v>147</v>
      </c>
      <c r="E3466" s="21">
        <v>0</v>
      </c>
      <c r="F3466" s="21">
        <v>0</v>
      </c>
      <c r="G3466" s="21">
        <v>0</v>
      </c>
      <c r="H3466" s="21">
        <v>0</v>
      </c>
    </row>
    <row r="3467" spans="1:8" x14ac:dyDescent="0.35">
      <c r="A3467" s="20" t="str">
        <f t="shared" si="47"/>
        <v>DISTRIBUCION VOLUMEN X CRITERIO (kg ó litros)Melon/sandia Ing.30-100MIL</v>
      </c>
      <c r="B3467" s="20">
        <v>0</v>
      </c>
      <c r="C3467" s="20">
        <v>0</v>
      </c>
      <c r="D3467" s="21" t="s">
        <v>148</v>
      </c>
      <c r="E3467" s="21">
        <v>17.551339561670058</v>
      </c>
      <c r="F3467" s="21">
        <v>11.870393551891294</v>
      </c>
      <c r="G3467" s="21">
        <v>0</v>
      </c>
      <c r="H3467" s="21">
        <v>0</v>
      </c>
    </row>
    <row r="3468" spans="1:8" x14ac:dyDescent="0.35">
      <c r="A3468" s="20" t="str">
        <f t="shared" si="47"/>
        <v>DISTRIBUCION VOLUMEN X CRITERIO (kg ó litros)Melon/sandia Ing.100-200MIL</v>
      </c>
      <c r="B3468" s="20">
        <v>0</v>
      </c>
      <c r="C3468" s="20">
        <v>0</v>
      </c>
      <c r="D3468" s="21" t="s">
        <v>149</v>
      </c>
      <c r="E3468" s="21">
        <v>0</v>
      </c>
      <c r="F3468" s="21">
        <v>0</v>
      </c>
      <c r="G3468" s="21">
        <v>0</v>
      </c>
      <c r="H3468" s="21">
        <v>0</v>
      </c>
    </row>
    <row r="3469" spans="1:8" x14ac:dyDescent="0.35">
      <c r="A3469" s="20" t="str">
        <f t="shared" si="47"/>
        <v>DISTRIBUCION VOLUMEN X CRITERIO (kg ó litros)Melon/sandia Ing.200-500MIL</v>
      </c>
      <c r="B3469" s="20">
        <v>0</v>
      </c>
      <c r="C3469" s="20">
        <v>0</v>
      </c>
      <c r="D3469" s="21" t="s">
        <v>150</v>
      </c>
      <c r="E3469" s="21">
        <v>0</v>
      </c>
      <c r="F3469" s="21">
        <v>0</v>
      </c>
      <c r="G3469" s="21">
        <v>0</v>
      </c>
      <c r="H3469" s="21">
        <v>0</v>
      </c>
    </row>
    <row r="3470" spans="1:8" x14ac:dyDescent="0.35">
      <c r="A3470" s="20" t="str">
        <f t="shared" si="47"/>
        <v>DISTRIBUCION VOLUMEN X CRITERIO (kg ó litros)Melon/sandia Ing.&gt;500MIL</v>
      </c>
      <c r="B3470" s="20">
        <v>0</v>
      </c>
      <c r="C3470" s="20">
        <v>0</v>
      </c>
      <c r="D3470" s="21" t="s">
        <v>151</v>
      </c>
      <c r="E3470" s="21">
        <v>20.159947177403765</v>
      </c>
      <c r="F3470" s="21">
        <v>31.265084195004956</v>
      </c>
      <c r="G3470" s="21">
        <v>0</v>
      </c>
      <c r="H3470" s="21">
        <v>0</v>
      </c>
    </row>
    <row r="3471" spans="1:8" x14ac:dyDescent="0.35">
      <c r="A3471" s="20" t="str">
        <f t="shared" si="47"/>
        <v>DISTRIBUCION VOLUMEN X CRITERIO (kg ó litros)Melon/sandia Ing.DE 15 A 19 AÑOS</v>
      </c>
      <c r="B3471" s="20">
        <v>0</v>
      </c>
      <c r="C3471" s="20">
        <v>0</v>
      </c>
      <c r="D3471" s="21" t="s">
        <v>152</v>
      </c>
      <c r="E3471" s="21">
        <v>0</v>
      </c>
      <c r="F3471" s="21">
        <v>0</v>
      </c>
      <c r="G3471" s="21">
        <v>0</v>
      </c>
      <c r="H3471" s="21">
        <v>0</v>
      </c>
    </row>
    <row r="3472" spans="1:8" x14ac:dyDescent="0.35">
      <c r="A3472" s="20" t="str">
        <f t="shared" si="47"/>
        <v>DISTRIBUCION VOLUMEN X CRITERIO (kg ó litros)Melon/sandia Ing.DE 20 A 24 AÑOS</v>
      </c>
      <c r="B3472" s="20">
        <v>0</v>
      </c>
      <c r="C3472" s="20">
        <v>0</v>
      </c>
      <c r="D3472" s="21" t="s">
        <v>153</v>
      </c>
      <c r="E3472" s="21">
        <v>0</v>
      </c>
      <c r="F3472" s="21">
        <v>0</v>
      </c>
      <c r="G3472" s="21">
        <v>0</v>
      </c>
      <c r="H3472" s="21">
        <v>0</v>
      </c>
    </row>
    <row r="3473" spans="1:8" x14ac:dyDescent="0.35">
      <c r="A3473" s="20" t="str">
        <f t="shared" si="47"/>
        <v>DISTRIBUCION VOLUMEN X CRITERIO (kg ó litros)Melon/sandia Ing.DE 25 A 34 AÑOS</v>
      </c>
      <c r="B3473" s="20">
        <v>0</v>
      </c>
      <c r="C3473" s="20">
        <v>0</v>
      </c>
      <c r="D3473" s="21" t="s">
        <v>154</v>
      </c>
      <c r="E3473" s="21">
        <v>0</v>
      </c>
      <c r="F3473" s="21">
        <v>0</v>
      </c>
      <c r="G3473" s="21">
        <v>0</v>
      </c>
      <c r="H3473" s="21">
        <v>0</v>
      </c>
    </row>
    <row r="3474" spans="1:8" x14ac:dyDescent="0.35">
      <c r="A3474" s="20" t="str">
        <f t="shared" si="47"/>
        <v>DISTRIBUCION VOLUMEN X CRITERIO (kg ó litros)Melon/sandia Ing.DE 35 A 49 AÑOS</v>
      </c>
      <c r="B3474" s="20">
        <v>0</v>
      </c>
      <c r="C3474" s="20">
        <v>0</v>
      </c>
      <c r="D3474" s="21" t="s">
        <v>155</v>
      </c>
      <c r="E3474" s="21">
        <v>24.64217924541223</v>
      </c>
      <c r="F3474" s="21">
        <v>19.583302938298264</v>
      </c>
      <c r="G3474" s="21">
        <v>0</v>
      </c>
      <c r="H3474" s="21">
        <v>0</v>
      </c>
    </row>
    <row r="3475" spans="1:8" x14ac:dyDescent="0.35">
      <c r="A3475" s="20" t="str">
        <f t="shared" si="47"/>
        <v>DISTRIBUCION VOLUMEN X CRITERIO (kg ó litros)Melon/sandia Ing.DE 50 A 59 AÑOS</v>
      </c>
      <c r="B3475" s="20">
        <v>0</v>
      </c>
      <c r="C3475" s="20">
        <v>0</v>
      </c>
      <c r="D3475" s="21" t="s">
        <v>156</v>
      </c>
      <c r="E3475" s="21">
        <v>33.604113085495328</v>
      </c>
      <c r="F3475" s="21">
        <v>30.465730427954252</v>
      </c>
      <c r="G3475" s="21">
        <v>28.548266864323175</v>
      </c>
      <c r="H3475" s="21">
        <v>39.647877606588501</v>
      </c>
    </row>
    <row r="3476" spans="1:8" x14ac:dyDescent="0.35">
      <c r="A3476" s="20" t="str">
        <f t="shared" si="47"/>
        <v>DISTRIBUCION VOLUMEN X CRITERIO (kg ó litros)Melon/sandia Ing.DE 60 A 75 AÑOS</v>
      </c>
      <c r="B3476" s="20">
        <v>0</v>
      </c>
      <c r="C3476" s="20">
        <v>0</v>
      </c>
      <c r="D3476" s="21" t="s">
        <v>157</v>
      </c>
      <c r="E3476" s="21">
        <v>36.968730127761603</v>
      </c>
      <c r="F3476" s="21">
        <v>42.941504884345605</v>
      </c>
      <c r="G3476" s="21">
        <v>0</v>
      </c>
      <c r="H3476" s="21">
        <v>0</v>
      </c>
    </row>
    <row r="3477" spans="1:8" x14ac:dyDescent="0.35">
      <c r="A3477" s="20" t="str">
        <f t="shared" si="47"/>
        <v>DISTRIBUCION VOLUMEN X CRITERIO (kg ó litros)Melon/sandia Ing.ALTA Y MEDIA ALTA</v>
      </c>
      <c r="B3477" s="20">
        <v>0</v>
      </c>
      <c r="C3477" s="20">
        <v>0</v>
      </c>
      <c r="D3477" s="21" t="s">
        <v>158</v>
      </c>
      <c r="E3477" s="21">
        <v>44.043591661714196</v>
      </c>
      <c r="F3477" s="21">
        <v>28.784943539136261</v>
      </c>
      <c r="G3477" s="21">
        <v>0</v>
      </c>
      <c r="H3477" s="21">
        <v>0</v>
      </c>
    </row>
    <row r="3478" spans="1:8" x14ac:dyDescent="0.35">
      <c r="A3478" s="20" t="str">
        <f t="shared" si="47"/>
        <v>DISTRIBUCION VOLUMEN X CRITERIO (kg ó litros)Melon/sandia Ing.MEDIA</v>
      </c>
      <c r="B3478" s="20">
        <v>0</v>
      </c>
      <c r="C3478" s="20">
        <v>0</v>
      </c>
      <c r="D3478" s="21" t="s">
        <v>159</v>
      </c>
      <c r="E3478" s="21">
        <v>24.514353445718058</v>
      </c>
      <c r="F3478" s="21">
        <v>42.229660148445362</v>
      </c>
      <c r="G3478" s="21">
        <v>31.277633928477925</v>
      </c>
      <c r="H3478" s="21">
        <v>27.971850895342399</v>
      </c>
    </row>
    <row r="3479" spans="1:8" x14ac:dyDescent="0.35">
      <c r="A3479" s="20" t="str">
        <f t="shared" si="47"/>
        <v>DISTRIBUCION VOLUMEN X CRITERIO (kg ó litros)Melon/sandia Ing.MEDIA BAJA</v>
      </c>
      <c r="B3479" s="20">
        <v>0</v>
      </c>
      <c r="C3479" s="20">
        <v>0</v>
      </c>
      <c r="D3479" s="21" t="s">
        <v>160</v>
      </c>
      <c r="E3479" s="21">
        <v>10.304925692364817</v>
      </c>
      <c r="F3479" s="21">
        <v>13.265288961735253</v>
      </c>
      <c r="G3479" s="21">
        <v>0</v>
      </c>
      <c r="H3479" s="21">
        <v>0</v>
      </c>
    </row>
    <row r="3480" spans="1:8" x14ac:dyDescent="0.35">
      <c r="A3480" s="20" t="str">
        <f t="shared" si="47"/>
        <v>DISTRIBUCION VOLUMEN X CRITERIO (kg ó litros)Melon/sandia Ing.BAJA</v>
      </c>
      <c r="B3480" s="20">
        <v>0</v>
      </c>
      <c r="C3480" s="20">
        <v>0</v>
      </c>
      <c r="D3480" s="21" t="s">
        <v>161</v>
      </c>
      <c r="E3480" s="21">
        <v>0</v>
      </c>
      <c r="F3480" s="21">
        <v>0</v>
      </c>
      <c r="G3480" s="21">
        <v>0</v>
      </c>
      <c r="H3480" s="21">
        <v>0</v>
      </c>
    </row>
    <row r="3481" spans="1:8" x14ac:dyDescent="0.35">
      <c r="A3481" s="20" t="str">
        <f t="shared" si="47"/>
        <v>DISTRIBUCION VOLUMEN X CRITERIO (kg ó litros)Melon/sandia Ing.HOMBRE</v>
      </c>
      <c r="B3481" s="20">
        <v>0</v>
      </c>
      <c r="C3481" s="20">
        <v>0</v>
      </c>
      <c r="D3481" s="21" t="s">
        <v>162</v>
      </c>
      <c r="E3481" s="21">
        <v>60.260350763363824</v>
      </c>
      <c r="F3481" s="21">
        <v>57.278501064317744</v>
      </c>
      <c r="G3481" s="21">
        <v>63.823491028363257</v>
      </c>
      <c r="H3481" s="21">
        <v>52.250664966803228</v>
      </c>
    </row>
    <row r="3482" spans="1:8" x14ac:dyDescent="0.35">
      <c r="A3482" s="20" t="str">
        <f t="shared" si="47"/>
        <v>DISTRIBUCION VOLUMEN X CRITERIO (kg ó litros)Melon/sandia Ing.MUJER</v>
      </c>
      <c r="B3482" s="20">
        <v>0</v>
      </c>
      <c r="C3482" s="20">
        <v>0</v>
      </c>
      <c r="D3482" s="21" t="s">
        <v>163</v>
      </c>
      <c r="E3482" s="21">
        <v>39.739644726304746</v>
      </c>
      <c r="F3482" s="21">
        <v>42.721501391162484</v>
      </c>
      <c r="G3482" s="21">
        <v>36.176508568847964</v>
      </c>
      <c r="H3482" s="21">
        <v>47.749335033196758</v>
      </c>
    </row>
    <row r="3483" spans="1:8" x14ac:dyDescent="0.35">
      <c r="A3483" s="20" t="str">
        <f>$B$2265&amp;$C$3483&amp;D3483</f>
        <v>DISTRIBUCION VOLUMEN X CRITERIO (kg ó litros)Fresa/freson Ing.T.ESPAÑA</v>
      </c>
      <c r="B3483" s="20">
        <v>0</v>
      </c>
      <c r="C3483" s="20" t="s">
        <v>88</v>
      </c>
      <c r="D3483" s="21" t="s">
        <v>135</v>
      </c>
      <c r="E3483" s="21">
        <v>100</v>
      </c>
      <c r="F3483" s="21">
        <v>100</v>
      </c>
      <c r="G3483" s="21">
        <v>100</v>
      </c>
      <c r="H3483" s="21">
        <v>100</v>
      </c>
    </row>
    <row r="3484" spans="1:8" x14ac:dyDescent="0.35">
      <c r="A3484" s="20" t="str">
        <f t="shared" ref="A3484:A3511" si="48">$B$2265&amp;$C$3483&amp;D3484</f>
        <v>DISTRIBUCION VOLUMEN X CRITERIO (kg ó litros)Fresa/freson Ing.BCN AM</v>
      </c>
      <c r="B3484" s="20">
        <v>0</v>
      </c>
      <c r="C3484" s="20">
        <v>0</v>
      </c>
      <c r="D3484" s="21" t="s">
        <v>136</v>
      </c>
      <c r="E3484" s="21">
        <v>0</v>
      </c>
      <c r="F3484" s="21">
        <v>0</v>
      </c>
      <c r="G3484" s="21">
        <v>0</v>
      </c>
      <c r="H3484" s="21">
        <v>0</v>
      </c>
    </row>
    <row r="3485" spans="1:8" x14ac:dyDescent="0.35">
      <c r="A3485" s="20" t="str">
        <f t="shared" si="48"/>
        <v>DISTRIBUCION VOLUMEN X CRITERIO (kg ó litros)Fresa/freson Ing.REST.CAT ARAGON</v>
      </c>
      <c r="B3485" s="20">
        <v>0</v>
      </c>
      <c r="C3485" s="20">
        <v>0</v>
      </c>
      <c r="D3485" s="21" t="s">
        <v>137</v>
      </c>
      <c r="E3485" s="21">
        <v>0</v>
      </c>
      <c r="F3485" s="21">
        <v>0</v>
      </c>
      <c r="G3485" s="21">
        <v>0</v>
      </c>
      <c r="H3485" s="21">
        <v>0</v>
      </c>
    </row>
    <row r="3486" spans="1:8" x14ac:dyDescent="0.35">
      <c r="A3486" s="20" t="str">
        <f t="shared" si="48"/>
        <v>DISTRIBUCION VOLUMEN X CRITERIO (kg ó litros)Fresa/freson Ing.LEVANTE</v>
      </c>
      <c r="B3486" s="20">
        <v>0</v>
      </c>
      <c r="C3486" s="20">
        <v>0</v>
      </c>
      <c r="D3486" s="21" t="s">
        <v>138</v>
      </c>
      <c r="E3486" s="21">
        <v>0</v>
      </c>
      <c r="F3486" s="21">
        <v>0</v>
      </c>
      <c r="G3486" s="21">
        <v>0</v>
      </c>
      <c r="H3486" s="21">
        <v>0</v>
      </c>
    </row>
    <row r="3487" spans="1:8" x14ac:dyDescent="0.35">
      <c r="A3487" s="20" t="str">
        <f t="shared" si="48"/>
        <v>DISTRIBUCION VOLUMEN X CRITERIO (kg ó litros)Fresa/freson Ing.ANDALUCIA</v>
      </c>
      <c r="B3487" s="20">
        <v>0</v>
      </c>
      <c r="C3487" s="20">
        <v>0</v>
      </c>
      <c r="D3487" s="21" t="s">
        <v>139</v>
      </c>
      <c r="E3487" s="21">
        <v>0</v>
      </c>
      <c r="F3487" s="21">
        <v>0</v>
      </c>
      <c r="G3487" s="21">
        <v>0</v>
      </c>
      <c r="H3487" s="21">
        <v>0</v>
      </c>
    </row>
    <row r="3488" spans="1:8" x14ac:dyDescent="0.35">
      <c r="A3488" s="20" t="str">
        <f t="shared" si="48"/>
        <v>DISTRIBUCION VOLUMEN X CRITERIO (kg ó litros)Fresa/freson Ing.MDD AM</v>
      </c>
      <c r="B3488" s="20">
        <v>0</v>
      </c>
      <c r="C3488" s="20">
        <v>0</v>
      </c>
      <c r="D3488" s="21" t="s">
        <v>140</v>
      </c>
      <c r="E3488" s="21">
        <v>20.800438061774933</v>
      </c>
      <c r="F3488" s="21">
        <v>0</v>
      </c>
      <c r="G3488" s="21">
        <v>0</v>
      </c>
      <c r="H3488" s="21">
        <v>0</v>
      </c>
    </row>
    <row r="3489" spans="1:8" x14ac:dyDescent="0.35">
      <c r="A3489" s="20" t="str">
        <f t="shared" si="48"/>
        <v>DISTRIBUCION VOLUMEN X CRITERIO (kg ó litros)Fresa/freson Ing.RTO CENTRO</v>
      </c>
      <c r="B3489" s="20">
        <v>0</v>
      </c>
      <c r="C3489" s="20">
        <v>0</v>
      </c>
      <c r="D3489" s="21" t="s">
        <v>141</v>
      </c>
      <c r="E3489" s="21">
        <v>0</v>
      </c>
      <c r="F3489" s="21">
        <v>0</v>
      </c>
      <c r="G3489" s="21">
        <v>0</v>
      </c>
      <c r="H3489" s="21">
        <v>0</v>
      </c>
    </row>
    <row r="3490" spans="1:8" x14ac:dyDescent="0.35">
      <c r="A3490" s="20" t="str">
        <f t="shared" si="48"/>
        <v>DISTRIBUCION VOLUMEN X CRITERIO (kg ó litros)Fresa/freson Ing.NORTE-CENTRO</v>
      </c>
      <c r="B3490" s="20">
        <v>0</v>
      </c>
      <c r="C3490" s="20">
        <v>0</v>
      </c>
      <c r="D3490" s="21" t="s">
        <v>142</v>
      </c>
      <c r="E3490" s="21">
        <v>0</v>
      </c>
      <c r="F3490" s="21">
        <v>0</v>
      </c>
      <c r="G3490" s="21">
        <v>0</v>
      </c>
      <c r="H3490" s="21">
        <v>0</v>
      </c>
    </row>
    <row r="3491" spans="1:8" x14ac:dyDescent="0.35">
      <c r="A3491" s="20" t="str">
        <f t="shared" si="48"/>
        <v>DISTRIBUCION VOLUMEN X CRITERIO (kg ó litros)Fresa/freson Ing.NOROESTE</v>
      </c>
      <c r="B3491" s="20">
        <v>0</v>
      </c>
      <c r="C3491" s="20">
        <v>0</v>
      </c>
      <c r="D3491" s="21" t="s">
        <v>143</v>
      </c>
      <c r="E3491" s="21">
        <v>0</v>
      </c>
      <c r="F3491" s="21">
        <v>0</v>
      </c>
      <c r="G3491" s="21">
        <v>0</v>
      </c>
      <c r="H3491" s="21">
        <v>0</v>
      </c>
    </row>
    <row r="3492" spans="1:8" x14ac:dyDescent="0.35">
      <c r="A3492" s="20" t="str">
        <f t="shared" si="48"/>
        <v>DISTRIBUCION VOLUMEN X CRITERIO (kg ó litros)Fresa/freson Ing.&lt;2MIL</v>
      </c>
      <c r="B3492" s="20">
        <v>0</v>
      </c>
      <c r="C3492" s="20">
        <v>0</v>
      </c>
      <c r="D3492" s="21" t="s">
        <v>144</v>
      </c>
      <c r="E3492" s="21">
        <v>0</v>
      </c>
      <c r="F3492" s="21">
        <v>0</v>
      </c>
      <c r="G3492" s="21">
        <v>0</v>
      </c>
      <c r="H3492" s="21">
        <v>0</v>
      </c>
    </row>
    <row r="3493" spans="1:8" x14ac:dyDescent="0.35">
      <c r="A3493" s="20" t="str">
        <f t="shared" si="48"/>
        <v>DISTRIBUCION VOLUMEN X CRITERIO (kg ó litros)Fresa/freson Ing.2-5MIL</v>
      </c>
      <c r="B3493" s="20">
        <v>0</v>
      </c>
      <c r="C3493" s="20">
        <v>0</v>
      </c>
      <c r="D3493" s="21" t="s">
        <v>145</v>
      </c>
      <c r="E3493" s="21">
        <v>0</v>
      </c>
      <c r="F3493" s="21">
        <v>0</v>
      </c>
      <c r="G3493" s="21">
        <v>0</v>
      </c>
      <c r="H3493" s="21">
        <v>0</v>
      </c>
    </row>
    <row r="3494" spans="1:8" x14ac:dyDescent="0.35">
      <c r="A3494" s="20" t="str">
        <f t="shared" si="48"/>
        <v>DISTRIBUCION VOLUMEN X CRITERIO (kg ó litros)Fresa/freson Ing.5-10MIL</v>
      </c>
      <c r="B3494" s="20">
        <v>0</v>
      </c>
      <c r="C3494" s="20">
        <v>0</v>
      </c>
      <c r="D3494" s="21" t="s">
        <v>146</v>
      </c>
      <c r="E3494" s="21">
        <v>0</v>
      </c>
      <c r="F3494" s="21">
        <v>0</v>
      </c>
      <c r="G3494" s="21">
        <v>0</v>
      </c>
      <c r="H3494" s="21">
        <v>0</v>
      </c>
    </row>
    <row r="3495" spans="1:8" x14ac:dyDescent="0.35">
      <c r="A3495" s="20" t="str">
        <f t="shared" si="48"/>
        <v>DISTRIBUCION VOLUMEN X CRITERIO (kg ó litros)Fresa/freson Ing.10-30MIL</v>
      </c>
      <c r="B3495" s="20">
        <v>0</v>
      </c>
      <c r="C3495" s="20">
        <v>0</v>
      </c>
      <c r="D3495" s="21" t="s">
        <v>147</v>
      </c>
      <c r="E3495" s="21">
        <v>0</v>
      </c>
      <c r="F3495" s="21">
        <v>0</v>
      </c>
      <c r="G3495" s="21">
        <v>0</v>
      </c>
      <c r="H3495" s="21">
        <v>0</v>
      </c>
    </row>
    <row r="3496" spans="1:8" x14ac:dyDescent="0.35">
      <c r="A3496" s="20" t="str">
        <f t="shared" si="48"/>
        <v>DISTRIBUCION VOLUMEN X CRITERIO (kg ó litros)Fresa/freson Ing.30-100MIL</v>
      </c>
      <c r="B3496" s="20">
        <v>0</v>
      </c>
      <c r="C3496" s="20">
        <v>0</v>
      </c>
      <c r="D3496" s="21" t="s">
        <v>148</v>
      </c>
      <c r="E3496" s="21">
        <v>0</v>
      </c>
      <c r="F3496" s="21">
        <v>0</v>
      </c>
      <c r="G3496" s="21">
        <v>0</v>
      </c>
      <c r="H3496" s="21">
        <v>0</v>
      </c>
    </row>
    <row r="3497" spans="1:8" x14ac:dyDescent="0.35">
      <c r="A3497" s="20" t="str">
        <f t="shared" si="48"/>
        <v>DISTRIBUCION VOLUMEN X CRITERIO (kg ó litros)Fresa/freson Ing.100-200MIL</v>
      </c>
      <c r="B3497" s="20">
        <v>0</v>
      </c>
      <c r="C3497" s="20">
        <v>0</v>
      </c>
      <c r="D3497" s="21" t="s">
        <v>149</v>
      </c>
      <c r="E3497" s="21">
        <v>0</v>
      </c>
      <c r="F3497" s="21">
        <v>0</v>
      </c>
      <c r="G3497" s="21">
        <v>0</v>
      </c>
      <c r="H3497" s="21">
        <v>0</v>
      </c>
    </row>
    <row r="3498" spans="1:8" x14ac:dyDescent="0.35">
      <c r="A3498" s="20" t="str">
        <f t="shared" si="48"/>
        <v>DISTRIBUCION VOLUMEN X CRITERIO (kg ó litros)Fresa/freson Ing.200-500MIL</v>
      </c>
      <c r="B3498" s="20">
        <v>0</v>
      </c>
      <c r="C3498" s="20">
        <v>0</v>
      </c>
      <c r="D3498" s="21" t="s">
        <v>150</v>
      </c>
      <c r="E3498" s="21">
        <v>0</v>
      </c>
      <c r="F3498" s="21">
        <v>0</v>
      </c>
      <c r="G3498" s="21">
        <v>0</v>
      </c>
      <c r="H3498" s="21">
        <v>0</v>
      </c>
    </row>
    <row r="3499" spans="1:8" x14ac:dyDescent="0.35">
      <c r="A3499" s="20" t="str">
        <f t="shared" si="48"/>
        <v>DISTRIBUCION VOLUMEN X CRITERIO (kg ó litros)Fresa/freson Ing.&gt;500MIL</v>
      </c>
      <c r="B3499" s="20">
        <v>0</v>
      </c>
      <c r="C3499" s="20">
        <v>0</v>
      </c>
      <c r="D3499" s="21" t="s">
        <v>151</v>
      </c>
      <c r="E3499" s="21">
        <v>17.498134807753036</v>
      </c>
      <c r="F3499" s="21">
        <v>0</v>
      </c>
      <c r="G3499" s="21">
        <v>0</v>
      </c>
      <c r="H3499" s="21">
        <v>0</v>
      </c>
    </row>
    <row r="3500" spans="1:8" x14ac:dyDescent="0.35">
      <c r="A3500" s="20" t="str">
        <f t="shared" si="48"/>
        <v>DISTRIBUCION VOLUMEN X CRITERIO (kg ó litros)Fresa/freson Ing.DE 15 A 19 AÑOS</v>
      </c>
      <c r="B3500" s="20">
        <v>0</v>
      </c>
      <c r="C3500" s="20">
        <v>0</v>
      </c>
      <c r="D3500" s="21" t="s">
        <v>152</v>
      </c>
      <c r="E3500" s="21">
        <v>0</v>
      </c>
      <c r="F3500" s="21">
        <v>0</v>
      </c>
      <c r="G3500" s="21">
        <v>0</v>
      </c>
      <c r="H3500" s="21">
        <v>0</v>
      </c>
    </row>
    <row r="3501" spans="1:8" x14ac:dyDescent="0.35">
      <c r="A3501" s="20" t="str">
        <f t="shared" si="48"/>
        <v>DISTRIBUCION VOLUMEN X CRITERIO (kg ó litros)Fresa/freson Ing.DE 20 A 24 AÑOS</v>
      </c>
      <c r="B3501" s="20">
        <v>0</v>
      </c>
      <c r="C3501" s="20">
        <v>0</v>
      </c>
      <c r="D3501" s="21" t="s">
        <v>153</v>
      </c>
      <c r="E3501" s="21">
        <v>0</v>
      </c>
      <c r="F3501" s="21">
        <v>0</v>
      </c>
      <c r="G3501" s="21">
        <v>0</v>
      </c>
      <c r="H3501" s="21">
        <v>0</v>
      </c>
    </row>
    <row r="3502" spans="1:8" x14ac:dyDescent="0.35">
      <c r="A3502" s="20" t="str">
        <f t="shared" si="48"/>
        <v>DISTRIBUCION VOLUMEN X CRITERIO (kg ó litros)Fresa/freson Ing.DE 25 A 34 AÑOS</v>
      </c>
      <c r="B3502" s="20">
        <v>0</v>
      </c>
      <c r="C3502" s="20">
        <v>0</v>
      </c>
      <c r="D3502" s="21" t="s">
        <v>154</v>
      </c>
      <c r="E3502" s="21">
        <v>0</v>
      </c>
      <c r="F3502" s="21">
        <v>0</v>
      </c>
      <c r="G3502" s="21">
        <v>0</v>
      </c>
      <c r="H3502" s="21">
        <v>0</v>
      </c>
    </row>
    <row r="3503" spans="1:8" x14ac:dyDescent="0.35">
      <c r="A3503" s="20" t="str">
        <f t="shared" si="48"/>
        <v>DISTRIBUCION VOLUMEN X CRITERIO (kg ó litros)Fresa/freson Ing.DE 35 A 49 AÑOS</v>
      </c>
      <c r="B3503" s="20">
        <v>0</v>
      </c>
      <c r="C3503" s="20">
        <v>0</v>
      </c>
      <c r="D3503" s="21" t="s">
        <v>155</v>
      </c>
      <c r="E3503" s="21">
        <v>17.917254991298837</v>
      </c>
      <c r="F3503" s="21">
        <v>0</v>
      </c>
      <c r="G3503" s="21">
        <v>0</v>
      </c>
      <c r="H3503" s="21">
        <v>0</v>
      </c>
    </row>
    <row r="3504" spans="1:8" x14ac:dyDescent="0.35">
      <c r="A3504" s="20" t="str">
        <f t="shared" si="48"/>
        <v>DISTRIBUCION VOLUMEN X CRITERIO (kg ó litros)Fresa/freson Ing.DE 50 A 59 AÑOS</v>
      </c>
      <c r="B3504" s="20">
        <v>0</v>
      </c>
      <c r="C3504" s="20">
        <v>0</v>
      </c>
      <c r="D3504" s="21" t="s">
        <v>156</v>
      </c>
      <c r="E3504" s="21">
        <v>27.324888452288391</v>
      </c>
      <c r="F3504" s="21">
        <v>23.931073649464064</v>
      </c>
      <c r="G3504" s="21">
        <v>0</v>
      </c>
      <c r="H3504" s="21">
        <v>0</v>
      </c>
    </row>
    <row r="3505" spans="1:8" x14ac:dyDescent="0.35">
      <c r="A3505" s="20" t="str">
        <f t="shared" si="48"/>
        <v>DISTRIBUCION VOLUMEN X CRITERIO (kg ó litros)Fresa/freson Ing.DE 60 A 75 AÑOS</v>
      </c>
      <c r="B3505" s="20">
        <v>0</v>
      </c>
      <c r="C3505" s="20">
        <v>0</v>
      </c>
      <c r="D3505" s="21" t="s">
        <v>157</v>
      </c>
      <c r="E3505" s="21">
        <v>35.661047798455932</v>
      </c>
      <c r="F3505" s="21">
        <v>0</v>
      </c>
      <c r="G3505" s="21">
        <v>0</v>
      </c>
      <c r="H3505" s="21">
        <v>0</v>
      </c>
    </row>
    <row r="3506" spans="1:8" x14ac:dyDescent="0.35">
      <c r="A3506" s="20" t="str">
        <f t="shared" si="48"/>
        <v>DISTRIBUCION VOLUMEN X CRITERIO (kg ó litros)Fresa/freson Ing.ALTA Y MEDIA ALTA</v>
      </c>
      <c r="B3506" s="20">
        <v>0</v>
      </c>
      <c r="C3506" s="20">
        <v>0</v>
      </c>
      <c r="D3506" s="21" t="s">
        <v>158</v>
      </c>
      <c r="E3506" s="21">
        <v>34.974977612273257</v>
      </c>
      <c r="F3506" s="21">
        <v>23.359048953158382</v>
      </c>
      <c r="G3506" s="21">
        <v>0</v>
      </c>
      <c r="H3506" s="21">
        <v>0</v>
      </c>
    </row>
    <row r="3507" spans="1:8" x14ac:dyDescent="0.35">
      <c r="A3507" s="20" t="str">
        <f t="shared" si="48"/>
        <v>DISTRIBUCION VOLUMEN X CRITERIO (kg ó litros)Fresa/freson Ing.MEDIA</v>
      </c>
      <c r="B3507" s="20">
        <v>0</v>
      </c>
      <c r="C3507" s="20">
        <v>0</v>
      </c>
      <c r="D3507" s="21" t="s">
        <v>159</v>
      </c>
      <c r="E3507" s="21">
        <v>23.894477528319026</v>
      </c>
      <c r="F3507" s="21">
        <v>34.051514235900562</v>
      </c>
      <c r="G3507" s="21">
        <v>46.581290225180858</v>
      </c>
      <c r="H3507" s="21">
        <v>0</v>
      </c>
    </row>
    <row r="3508" spans="1:8" x14ac:dyDescent="0.35">
      <c r="A3508" s="20" t="str">
        <f t="shared" si="48"/>
        <v>DISTRIBUCION VOLUMEN X CRITERIO (kg ó litros)Fresa/freson Ing.MEDIA BAJA</v>
      </c>
      <c r="B3508" s="20">
        <v>0</v>
      </c>
      <c r="C3508" s="20">
        <v>0</v>
      </c>
      <c r="D3508" s="21" t="s">
        <v>160</v>
      </c>
      <c r="E3508" s="21">
        <v>0</v>
      </c>
      <c r="F3508" s="21">
        <v>0</v>
      </c>
      <c r="G3508" s="21">
        <v>0</v>
      </c>
      <c r="H3508" s="21">
        <v>0</v>
      </c>
    </row>
    <row r="3509" spans="1:8" x14ac:dyDescent="0.35">
      <c r="A3509" s="20" t="str">
        <f t="shared" si="48"/>
        <v>DISTRIBUCION VOLUMEN X CRITERIO (kg ó litros)Fresa/freson Ing.BAJA</v>
      </c>
      <c r="B3509" s="20">
        <v>0</v>
      </c>
      <c r="C3509" s="20">
        <v>0</v>
      </c>
      <c r="D3509" s="21" t="s">
        <v>161</v>
      </c>
      <c r="E3509" s="21">
        <v>0</v>
      </c>
      <c r="F3509" s="21">
        <v>0</v>
      </c>
      <c r="G3509" s="21">
        <v>0</v>
      </c>
      <c r="H3509" s="21">
        <v>0</v>
      </c>
    </row>
    <row r="3510" spans="1:8" x14ac:dyDescent="0.35">
      <c r="A3510" s="20" t="str">
        <f t="shared" si="48"/>
        <v>DISTRIBUCION VOLUMEN X CRITERIO (kg ó litros)Fresa/freson Ing.HOMBRE</v>
      </c>
      <c r="B3510" s="20">
        <v>0</v>
      </c>
      <c r="C3510" s="20">
        <v>0</v>
      </c>
      <c r="D3510" s="21" t="s">
        <v>162</v>
      </c>
      <c r="E3510" s="21">
        <v>47.588112236690669</v>
      </c>
      <c r="F3510" s="21">
        <v>36.619344880545299</v>
      </c>
      <c r="G3510" s="21">
        <v>0</v>
      </c>
      <c r="H3510" s="21">
        <v>0</v>
      </c>
    </row>
    <row r="3511" spans="1:8" x14ac:dyDescent="0.35">
      <c r="A3511" s="20" t="str">
        <f t="shared" si="48"/>
        <v>DISTRIBUCION VOLUMEN X CRITERIO (kg ó litros)Fresa/freson Ing.MUJER</v>
      </c>
      <c r="B3511" s="20">
        <v>0</v>
      </c>
      <c r="C3511" s="20">
        <v>0</v>
      </c>
      <c r="D3511" s="21" t="s">
        <v>163</v>
      </c>
      <c r="E3511" s="21">
        <v>52.411891564296489</v>
      </c>
      <c r="F3511" s="21">
        <v>63.380642650170358</v>
      </c>
      <c r="G3511" s="21">
        <v>42.128292746490125</v>
      </c>
      <c r="H3511" s="21">
        <v>58.139082344889871</v>
      </c>
    </row>
    <row r="3512" spans="1:8" x14ac:dyDescent="0.35">
      <c r="A3512" s="20" t="str">
        <f>$B$2265&amp;$C$3512&amp;D3512</f>
        <v>DISTRIBUCION VOLUMEN X CRITERIO (kg ó litros)Pina Ing.T.ESPAÑA</v>
      </c>
      <c r="B3512" s="20">
        <v>0</v>
      </c>
      <c r="C3512" s="20" t="s">
        <v>89</v>
      </c>
      <c r="D3512" s="21" t="s">
        <v>135</v>
      </c>
      <c r="E3512" s="21">
        <v>100</v>
      </c>
      <c r="F3512" s="21">
        <v>100</v>
      </c>
      <c r="G3512" s="21">
        <v>100</v>
      </c>
      <c r="H3512" s="21">
        <v>100</v>
      </c>
    </row>
    <row r="3513" spans="1:8" x14ac:dyDescent="0.35">
      <c r="A3513" s="20" t="str">
        <f t="shared" ref="A3513:A3540" si="49">$B$2265&amp;$C$3512&amp;D3513</f>
        <v>DISTRIBUCION VOLUMEN X CRITERIO (kg ó litros)Pina Ing.BCN AM</v>
      </c>
      <c r="B3513" s="20">
        <v>0</v>
      </c>
      <c r="C3513" s="20">
        <v>0</v>
      </c>
      <c r="D3513" s="21" t="s">
        <v>136</v>
      </c>
      <c r="E3513" s="21">
        <v>0</v>
      </c>
      <c r="F3513" s="21">
        <v>0</v>
      </c>
      <c r="G3513" s="21">
        <v>0</v>
      </c>
      <c r="H3513" s="21">
        <v>0</v>
      </c>
    </row>
    <row r="3514" spans="1:8" x14ac:dyDescent="0.35">
      <c r="A3514" s="20" t="str">
        <f t="shared" si="49"/>
        <v>DISTRIBUCION VOLUMEN X CRITERIO (kg ó litros)Pina Ing.REST.CAT ARAGON</v>
      </c>
      <c r="B3514" s="20">
        <v>0</v>
      </c>
      <c r="C3514" s="20">
        <v>0</v>
      </c>
      <c r="D3514" s="21" t="s">
        <v>137</v>
      </c>
      <c r="E3514" s="21">
        <v>19.637097009367238</v>
      </c>
      <c r="F3514" s="21">
        <v>0</v>
      </c>
      <c r="G3514" s="21">
        <v>0</v>
      </c>
      <c r="H3514" s="21">
        <v>0</v>
      </c>
    </row>
    <row r="3515" spans="1:8" x14ac:dyDescent="0.35">
      <c r="A3515" s="20" t="str">
        <f t="shared" si="49"/>
        <v>DISTRIBUCION VOLUMEN X CRITERIO (kg ó litros)Pina Ing.LEVANTE</v>
      </c>
      <c r="B3515" s="20">
        <v>0</v>
      </c>
      <c r="C3515" s="20">
        <v>0</v>
      </c>
      <c r="D3515" s="21" t="s">
        <v>138</v>
      </c>
      <c r="E3515" s="21">
        <v>25.00933053987745</v>
      </c>
      <c r="F3515" s="21">
        <v>29.301912239437193</v>
      </c>
      <c r="G3515" s="21">
        <v>29.585516677805725</v>
      </c>
      <c r="H3515" s="21">
        <v>0</v>
      </c>
    </row>
    <row r="3516" spans="1:8" x14ac:dyDescent="0.35">
      <c r="A3516" s="20" t="str">
        <f t="shared" si="49"/>
        <v>DISTRIBUCION VOLUMEN X CRITERIO (kg ó litros)Pina Ing.ANDALUCIA</v>
      </c>
      <c r="B3516" s="20">
        <v>0</v>
      </c>
      <c r="C3516" s="20">
        <v>0</v>
      </c>
      <c r="D3516" s="21" t="s">
        <v>139</v>
      </c>
      <c r="E3516" s="21">
        <v>9.3836330241804315</v>
      </c>
      <c r="F3516" s="21">
        <v>12.321094092774498</v>
      </c>
      <c r="G3516" s="21">
        <v>0</v>
      </c>
      <c r="H3516" s="21">
        <v>0</v>
      </c>
    </row>
    <row r="3517" spans="1:8" x14ac:dyDescent="0.35">
      <c r="A3517" s="20" t="str">
        <f t="shared" si="49"/>
        <v>DISTRIBUCION VOLUMEN X CRITERIO (kg ó litros)Pina Ing.MDD AM</v>
      </c>
      <c r="B3517" s="20">
        <v>0</v>
      </c>
      <c r="C3517" s="20">
        <v>0</v>
      </c>
      <c r="D3517" s="21" t="s">
        <v>140</v>
      </c>
      <c r="E3517" s="21">
        <v>13.77172718515402</v>
      </c>
      <c r="F3517" s="21">
        <v>9.9881349149366514</v>
      </c>
      <c r="G3517" s="21">
        <v>12.970202813542672</v>
      </c>
      <c r="H3517" s="21">
        <v>15.478005143030954</v>
      </c>
    </row>
    <row r="3518" spans="1:8" x14ac:dyDescent="0.35">
      <c r="A3518" s="20" t="str">
        <f t="shared" si="49"/>
        <v>DISTRIBUCION VOLUMEN X CRITERIO (kg ó litros)Pina Ing.RTO CENTRO</v>
      </c>
      <c r="B3518" s="20">
        <v>0</v>
      </c>
      <c r="C3518" s="20">
        <v>0</v>
      </c>
      <c r="D3518" s="21" t="s">
        <v>141</v>
      </c>
      <c r="E3518" s="21">
        <v>10.989613618280272</v>
      </c>
      <c r="F3518" s="21">
        <v>10.722204126548444</v>
      </c>
      <c r="G3518" s="21">
        <v>0</v>
      </c>
      <c r="H3518" s="21">
        <v>0</v>
      </c>
    </row>
    <row r="3519" spans="1:8" x14ac:dyDescent="0.35">
      <c r="A3519" s="20" t="str">
        <f t="shared" si="49"/>
        <v>DISTRIBUCION VOLUMEN X CRITERIO (kg ó litros)Pina Ing.NORTE-CENTRO</v>
      </c>
      <c r="B3519" s="20">
        <v>0</v>
      </c>
      <c r="C3519" s="20">
        <v>0</v>
      </c>
      <c r="D3519" s="21" t="s">
        <v>142</v>
      </c>
      <c r="E3519" s="21">
        <v>0</v>
      </c>
      <c r="F3519" s="21">
        <v>0</v>
      </c>
      <c r="G3519" s="21">
        <v>0</v>
      </c>
      <c r="H3519" s="21">
        <v>0</v>
      </c>
    </row>
    <row r="3520" spans="1:8" x14ac:dyDescent="0.35">
      <c r="A3520" s="20" t="str">
        <f t="shared" si="49"/>
        <v>DISTRIBUCION VOLUMEN X CRITERIO (kg ó litros)Pina Ing.NOROESTE</v>
      </c>
      <c r="B3520" s="20">
        <v>0</v>
      </c>
      <c r="C3520" s="20">
        <v>0</v>
      </c>
      <c r="D3520" s="21" t="s">
        <v>143</v>
      </c>
      <c r="E3520" s="21">
        <v>0</v>
      </c>
      <c r="F3520" s="21">
        <v>0</v>
      </c>
      <c r="G3520" s="21">
        <v>0</v>
      </c>
      <c r="H3520" s="21">
        <v>0</v>
      </c>
    </row>
    <row r="3521" spans="1:8" x14ac:dyDescent="0.35">
      <c r="A3521" s="20" t="str">
        <f t="shared" si="49"/>
        <v>DISTRIBUCION VOLUMEN X CRITERIO (kg ó litros)Pina Ing.&lt;2MIL</v>
      </c>
      <c r="B3521" s="20">
        <v>0</v>
      </c>
      <c r="C3521" s="20">
        <v>0</v>
      </c>
      <c r="D3521" s="21" t="s">
        <v>144</v>
      </c>
      <c r="E3521" s="21">
        <v>0</v>
      </c>
      <c r="F3521" s="21">
        <v>0</v>
      </c>
      <c r="G3521" s="21">
        <v>0</v>
      </c>
      <c r="H3521" s="21">
        <v>0</v>
      </c>
    </row>
    <row r="3522" spans="1:8" x14ac:dyDescent="0.35">
      <c r="A3522" s="20" t="str">
        <f t="shared" si="49"/>
        <v>DISTRIBUCION VOLUMEN X CRITERIO (kg ó litros)Pina Ing.2-5MIL</v>
      </c>
      <c r="B3522" s="20">
        <v>0</v>
      </c>
      <c r="C3522" s="20">
        <v>0</v>
      </c>
      <c r="D3522" s="21" t="s">
        <v>145</v>
      </c>
      <c r="E3522" s="21">
        <v>0</v>
      </c>
      <c r="F3522" s="21">
        <v>0</v>
      </c>
      <c r="G3522" s="21">
        <v>0</v>
      </c>
      <c r="H3522" s="21">
        <v>0</v>
      </c>
    </row>
    <row r="3523" spans="1:8" x14ac:dyDescent="0.35">
      <c r="A3523" s="20" t="str">
        <f t="shared" si="49"/>
        <v>DISTRIBUCION VOLUMEN X CRITERIO (kg ó litros)Pina Ing.5-10MIL</v>
      </c>
      <c r="B3523" s="20">
        <v>0</v>
      </c>
      <c r="C3523" s="20">
        <v>0</v>
      </c>
      <c r="D3523" s="21" t="s">
        <v>146</v>
      </c>
      <c r="E3523" s="21">
        <v>0</v>
      </c>
      <c r="F3523" s="21">
        <v>0</v>
      </c>
      <c r="G3523" s="21">
        <v>0</v>
      </c>
      <c r="H3523" s="21">
        <v>0</v>
      </c>
    </row>
    <row r="3524" spans="1:8" x14ac:dyDescent="0.35">
      <c r="A3524" s="20" t="str">
        <f t="shared" si="49"/>
        <v>DISTRIBUCION VOLUMEN X CRITERIO (kg ó litros)Pina Ing.10-30MIL</v>
      </c>
      <c r="B3524" s="20">
        <v>0</v>
      </c>
      <c r="C3524" s="20">
        <v>0</v>
      </c>
      <c r="D3524" s="21" t="s">
        <v>147</v>
      </c>
      <c r="E3524" s="21">
        <v>20.179653697896661</v>
      </c>
      <c r="F3524" s="21">
        <v>24.766739451692565</v>
      </c>
      <c r="G3524" s="21">
        <v>0</v>
      </c>
      <c r="H3524" s="21">
        <v>0</v>
      </c>
    </row>
    <row r="3525" spans="1:8" x14ac:dyDescent="0.35">
      <c r="A3525" s="20" t="str">
        <f t="shared" si="49"/>
        <v>DISTRIBUCION VOLUMEN X CRITERIO (kg ó litros)Pina Ing.30-100MIL</v>
      </c>
      <c r="B3525" s="20">
        <v>0</v>
      </c>
      <c r="C3525" s="20">
        <v>0</v>
      </c>
      <c r="D3525" s="21" t="s">
        <v>148</v>
      </c>
      <c r="E3525" s="21">
        <v>19.17062726751751</v>
      </c>
      <c r="F3525" s="21">
        <v>24.371209621307301</v>
      </c>
      <c r="G3525" s="21">
        <v>20.877904304893661</v>
      </c>
      <c r="H3525" s="21">
        <v>15.771005063934048</v>
      </c>
    </row>
    <row r="3526" spans="1:8" x14ac:dyDescent="0.35">
      <c r="A3526" s="20" t="str">
        <f t="shared" si="49"/>
        <v>DISTRIBUCION VOLUMEN X CRITERIO (kg ó litros)Pina Ing.100-200MIL</v>
      </c>
      <c r="B3526" s="20">
        <v>0</v>
      </c>
      <c r="C3526" s="20">
        <v>0</v>
      </c>
      <c r="D3526" s="21" t="s">
        <v>149</v>
      </c>
      <c r="E3526" s="21">
        <v>0</v>
      </c>
      <c r="F3526" s="21">
        <v>8.2237902660863629</v>
      </c>
      <c r="G3526" s="21">
        <v>0</v>
      </c>
      <c r="H3526" s="21">
        <v>0</v>
      </c>
    </row>
    <row r="3527" spans="1:8" x14ac:dyDescent="0.35">
      <c r="A3527" s="20" t="str">
        <f t="shared" si="49"/>
        <v>DISTRIBUCION VOLUMEN X CRITERIO (kg ó litros)Pina Ing.200-500MIL</v>
      </c>
      <c r="B3527" s="20">
        <v>0</v>
      </c>
      <c r="C3527" s="20">
        <v>0</v>
      </c>
      <c r="D3527" s="21" t="s">
        <v>150</v>
      </c>
      <c r="E3527" s="21">
        <v>10.559942113507594</v>
      </c>
      <c r="F3527" s="21">
        <v>6.6659026191545419</v>
      </c>
      <c r="G3527" s="21">
        <v>0</v>
      </c>
      <c r="H3527" s="21">
        <v>0</v>
      </c>
    </row>
    <row r="3528" spans="1:8" x14ac:dyDescent="0.35">
      <c r="A3528" s="20" t="str">
        <f t="shared" si="49"/>
        <v>DISTRIBUCION VOLUMEN X CRITERIO (kg ó litros)Pina Ing.&gt;500MIL</v>
      </c>
      <c r="B3528" s="20">
        <v>0</v>
      </c>
      <c r="C3528" s="20">
        <v>0</v>
      </c>
      <c r="D3528" s="21" t="s">
        <v>151</v>
      </c>
      <c r="E3528" s="21">
        <v>24.302692382650186</v>
      </c>
      <c r="F3528" s="21">
        <v>21.571404587208455</v>
      </c>
      <c r="G3528" s="21">
        <v>18.012423754499931</v>
      </c>
      <c r="H3528" s="21">
        <v>19.720310519228406</v>
      </c>
    </row>
    <row r="3529" spans="1:8" x14ac:dyDescent="0.35">
      <c r="A3529" s="20" t="str">
        <f t="shared" si="49"/>
        <v>DISTRIBUCION VOLUMEN X CRITERIO (kg ó litros)Pina Ing.DE 15 A 19 AÑOS</v>
      </c>
      <c r="B3529" s="20">
        <v>0</v>
      </c>
      <c r="C3529" s="20">
        <v>0</v>
      </c>
      <c r="D3529" s="21" t="s">
        <v>152</v>
      </c>
      <c r="E3529" s="21">
        <v>0</v>
      </c>
      <c r="F3529" s="21">
        <v>0</v>
      </c>
      <c r="G3529" s="21">
        <v>0</v>
      </c>
      <c r="H3529" s="21">
        <v>0</v>
      </c>
    </row>
    <row r="3530" spans="1:8" x14ac:dyDescent="0.35">
      <c r="A3530" s="20" t="str">
        <f t="shared" si="49"/>
        <v>DISTRIBUCION VOLUMEN X CRITERIO (kg ó litros)Pina Ing.DE 20 A 24 AÑOS</v>
      </c>
      <c r="B3530" s="20">
        <v>0</v>
      </c>
      <c r="C3530" s="20">
        <v>0</v>
      </c>
      <c r="D3530" s="21" t="s">
        <v>153</v>
      </c>
      <c r="E3530" s="21">
        <v>0</v>
      </c>
      <c r="F3530" s="21">
        <v>0</v>
      </c>
      <c r="G3530" s="21">
        <v>0</v>
      </c>
      <c r="H3530" s="21">
        <v>0</v>
      </c>
    </row>
    <row r="3531" spans="1:8" x14ac:dyDescent="0.35">
      <c r="A3531" s="20" t="str">
        <f t="shared" si="49"/>
        <v>DISTRIBUCION VOLUMEN X CRITERIO (kg ó litros)Pina Ing.DE 25 A 34 AÑOS</v>
      </c>
      <c r="B3531" s="20">
        <v>0</v>
      </c>
      <c r="C3531" s="20">
        <v>0</v>
      </c>
      <c r="D3531" s="21" t="s">
        <v>154</v>
      </c>
      <c r="E3531" s="21">
        <v>9.299724565743352</v>
      </c>
      <c r="F3531" s="21">
        <v>10.678323827525748</v>
      </c>
      <c r="G3531" s="21">
        <v>8.7984609706617629</v>
      </c>
      <c r="H3531" s="21">
        <v>7.66748552039512</v>
      </c>
    </row>
    <row r="3532" spans="1:8" x14ac:dyDescent="0.35">
      <c r="A3532" s="20" t="str">
        <f t="shared" si="49"/>
        <v>DISTRIBUCION VOLUMEN X CRITERIO (kg ó litros)Pina Ing.DE 35 A 49 AÑOS</v>
      </c>
      <c r="B3532" s="20">
        <v>0</v>
      </c>
      <c r="C3532" s="20">
        <v>0</v>
      </c>
      <c r="D3532" s="21" t="s">
        <v>155</v>
      </c>
      <c r="E3532" s="21">
        <v>33.184655539268739</v>
      </c>
      <c r="F3532" s="21">
        <v>20.780364493821875</v>
      </c>
      <c r="G3532" s="21">
        <v>22.304425840969632</v>
      </c>
      <c r="H3532" s="21">
        <v>19.464434201243595</v>
      </c>
    </row>
    <row r="3533" spans="1:8" x14ac:dyDescent="0.35">
      <c r="A3533" s="20" t="str">
        <f t="shared" si="49"/>
        <v>DISTRIBUCION VOLUMEN X CRITERIO (kg ó litros)Pina Ing.DE 50 A 59 AÑOS</v>
      </c>
      <c r="B3533" s="20">
        <v>0</v>
      </c>
      <c r="C3533" s="20">
        <v>0</v>
      </c>
      <c r="D3533" s="21" t="s">
        <v>156</v>
      </c>
      <c r="E3533" s="21">
        <v>28.104677033014209</v>
      </c>
      <c r="F3533" s="21">
        <v>24.986514060190537</v>
      </c>
      <c r="G3533" s="21">
        <v>30.36392903197499</v>
      </c>
      <c r="H3533" s="21">
        <v>33.843196622900926</v>
      </c>
    </row>
    <row r="3534" spans="1:8" x14ac:dyDescent="0.35">
      <c r="A3534" s="20" t="str">
        <f t="shared" si="49"/>
        <v>DISTRIBUCION VOLUMEN X CRITERIO (kg ó litros)Pina Ing.DE 60 A 75 AÑOS</v>
      </c>
      <c r="B3534" s="20">
        <v>0</v>
      </c>
      <c r="C3534" s="20">
        <v>0</v>
      </c>
      <c r="D3534" s="21" t="s">
        <v>157</v>
      </c>
      <c r="E3534" s="21">
        <v>0</v>
      </c>
      <c r="F3534" s="21">
        <v>38.699306345251358</v>
      </c>
      <c r="G3534" s="21">
        <v>0</v>
      </c>
      <c r="H3534" s="21">
        <v>0</v>
      </c>
    </row>
    <row r="3535" spans="1:8" x14ac:dyDescent="0.35">
      <c r="A3535" s="20" t="str">
        <f t="shared" si="49"/>
        <v>DISTRIBUCION VOLUMEN X CRITERIO (kg ó litros)Pina Ing.ALTA Y MEDIA ALTA</v>
      </c>
      <c r="B3535" s="20">
        <v>0</v>
      </c>
      <c r="C3535" s="20">
        <v>0</v>
      </c>
      <c r="D3535" s="21" t="s">
        <v>158</v>
      </c>
      <c r="E3535" s="21">
        <v>29.978557630072533</v>
      </c>
      <c r="F3535" s="21">
        <v>22.150606662532933</v>
      </c>
      <c r="G3535" s="21">
        <v>27.454761105735926</v>
      </c>
      <c r="H3535" s="21">
        <v>32.864720548886574</v>
      </c>
    </row>
    <row r="3536" spans="1:8" x14ac:dyDescent="0.35">
      <c r="A3536" s="20" t="str">
        <f t="shared" si="49"/>
        <v>DISTRIBUCION VOLUMEN X CRITERIO (kg ó litros)Pina Ing.MEDIA</v>
      </c>
      <c r="B3536" s="20">
        <v>0</v>
      </c>
      <c r="C3536" s="20">
        <v>0</v>
      </c>
      <c r="D3536" s="21" t="s">
        <v>159</v>
      </c>
      <c r="E3536" s="21">
        <v>35.461366641246109</v>
      </c>
      <c r="F3536" s="21">
        <v>34.485188486049594</v>
      </c>
      <c r="G3536" s="21">
        <v>39.69103818175094</v>
      </c>
      <c r="H3536" s="21">
        <v>27.527863397616279</v>
      </c>
    </row>
    <row r="3537" spans="1:8" x14ac:dyDescent="0.35">
      <c r="A3537" s="20" t="str">
        <f t="shared" si="49"/>
        <v>DISTRIBUCION VOLUMEN X CRITERIO (kg ó litros)Pina Ing.MEDIA BAJA</v>
      </c>
      <c r="B3537" s="20">
        <v>0</v>
      </c>
      <c r="C3537" s="20">
        <v>0</v>
      </c>
      <c r="D3537" s="21" t="s">
        <v>160</v>
      </c>
      <c r="E3537" s="21">
        <v>22.018692092909312</v>
      </c>
      <c r="F3537" s="21">
        <v>22.300878177432416</v>
      </c>
      <c r="G3537" s="21">
        <v>20.377915968110614</v>
      </c>
      <c r="H3537" s="21">
        <v>19.013797762636628</v>
      </c>
    </row>
    <row r="3538" spans="1:8" x14ac:dyDescent="0.35">
      <c r="A3538" s="20" t="str">
        <f t="shared" si="49"/>
        <v>DISTRIBUCION VOLUMEN X CRITERIO (kg ó litros)Pina Ing.BAJA</v>
      </c>
      <c r="B3538" s="20">
        <v>0</v>
      </c>
      <c r="C3538" s="20">
        <v>0</v>
      </c>
      <c r="D3538" s="21" t="s">
        <v>161</v>
      </c>
      <c r="E3538" s="21">
        <v>0</v>
      </c>
      <c r="F3538" s="21">
        <v>21.063319625798339</v>
      </c>
      <c r="G3538" s="21">
        <v>0</v>
      </c>
      <c r="H3538" s="21">
        <v>0</v>
      </c>
    </row>
    <row r="3539" spans="1:8" x14ac:dyDescent="0.35">
      <c r="A3539" s="20" t="str">
        <f t="shared" si="49"/>
        <v>DISTRIBUCION VOLUMEN X CRITERIO (kg ó litros)Pina Ing.HOMBRE</v>
      </c>
      <c r="B3539" s="20">
        <v>0</v>
      </c>
      <c r="C3539" s="20">
        <v>0</v>
      </c>
      <c r="D3539" s="21" t="s">
        <v>162</v>
      </c>
      <c r="E3539" s="21">
        <v>51.395850478714202</v>
      </c>
      <c r="F3539" s="21">
        <v>45.448327031625659</v>
      </c>
      <c r="G3539" s="21">
        <v>41.787382228127683</v>
      </c>
      <c r="H3539" s="21">
        <v>44.55030112982277</v>
      </c>
    </row>
    <row r="3540" spans="1:8" x14ac:dyDescent="0.35">
      <c r="A3540" s="20" t="str">
        <f t="shared" si="49"/>
        <v>DISTRIBUCION VOLUMEN X CRITERIO (kg ó litros)Pina Ing.MUJER</v>
      </c>
      <c r="B3540" s="20">
        <v>0</v>
      </c>
      <c r="C3540" s="20">
        <v>0</v>
      </c>
      <c r="D3540" s="21" t="s">
        <v>163</v>
      </c>
      <c r="E3540" s="21">
        <v>48.604140145607602</v>
      </c>
      <c r="F3540" s="21">
        <v>54.551668606586666</v>
      </c>
      <c r="G3540" s="21">
        <v>58.212613379530801</v>
      </c>
      <c r="H3540" s="21">
        <v>55.449692821724952</v>
      </c>
    </row>
    <row r="3541" spans="1:8" x14ac:dyDescent="0.35">
      <c r="A3541" s="20" t="str">
        <f>$B$2265&amp;$C$3541&amp;D3541</f>
        <v>DISTRIBUCION VOLUMEN X CRITERIO (kg ó litros)Resto frutas Ing.T.ESPAÑA</v>
      </c>
      <c r="B3541" s="20">
        <v>0</v>
      </c>
      <c r="C3541" s="20" t="s">
        <v>90</v>
      </c>
      <c r="D3541" s="21" t="s">
        <v>135</v>
      </c>
      <c r="E3541" s="21">
        <v>100</v>
      </c>
      <c r="F3541" s="21">
        <v>100</v>
      </c>
      <c r="G3541" s="21">
        <v>100</v>
      </c>
      <c r="H3541" s="21">
        <v>100</v>
      </c>
    </row>
    <row r="3542" spans="1:8" x14ac:dyDescent="0.35">
      <c r="A3542" s="20" t="str">
        <f t="shared" ref="A3542:A3569" si="50">$B$2265&amp;$C$3541&amp;D3542</f>
        <v>DISTRIBUCION VOLUMEN X CRITERIO (kg ó litros)Resto frutas Ing.BCN AM</v>
      </c>
      <c r="B3542" s="20">
        <v>0</v>
      </c>
      <c r="C3542" s="20">
        <v>0</v>
      </c>
      <c r="D3542" s="21" t="s">
        <v>136</v>
      </c>
      <c r="E3542" s="21">
        <v>13.012941061577719</v>
      </c>
      <c r="F3542" s="21">
        <v>0</v>
      </c>
      <c r="G3542" s="21">
        <v>0</v>
      </c>
      <c r="H3542" s="21">
        <v>0</v>
      </c>
    </row>
    <row r="3543" spans="1:8" x14ac:dyDescent="0.35">
      <c r="A3543" s="20" t="str">
        <f t="shared" si="50"/>
        <v>DISTRIBUCION VOLUMEN X CRITERIO (kg ó litros)Resto frutas Ing.REST.CAT ARAGON</v>
      </c>
      <c r="B3543" s="20">
        <v>0</v>
      </c>
      <c r="C3543" s="20">
        <v>0</v>
      </c>
      <c r="D3543" s="21" t="s">
        <v>137</v>
      </c>
      <c r="E3543" s="21">
        <v>25.463673524009167</v>
      </c>
      <c r="F3543" s="21">
        <v>15.214970485221087</v>
      </c>
      <c r="G3543" s="21">
        <v>0</v>
      </c>
      <c r="H3543" s="21">
        <v>0</v>
      </c>
    </row>
    <row r="3544" spans="1:8" x14ac:dyDescent="0.35">
      <c r="A3544" s="20" t="str">
        <f t="shared" si="50"/>
        <v>DISTRIBUCION VOLUMEN X CRITERIO (kg ó litros)Resto frutas Ing.LEVANTE</v>
      </c>
      <c r="B3544" s="20">
        <v>0</v>
      </c>
      <c r="C3544" s="20">
        <v>0</v>
      </c>
      <c r="D3544" s="21" t="s">
        <v>138</v>
      </c>
      <c r="E3544" s="21">
        <v>22.52688634473536</v>
      </c>
      <c r="F3544" s="21">
        <v>22.140683121267262</v>
      </c>
      <c r="G3544" s="21">
        <v>15.358102733528334</v>
      </c>
      <c r="H3544" s="21">
        <v>0</v>
      </c>
    </row>
    <row r="3545" spans="1:8" x14ac:dyDescent="0.35">
      <c r="A3545" s="20" t="str">
        <f t="shared" si="50"/>
        <v>DISTRIBUCION VOLUMEN X CRITERIO (kg ó litros)Resto frutas Ing.ANDALUCIA</v>
      </c>
      <c r="B3545" s="20">
        <v>0</v>
      </c>
      <c r="C3545" s="20">
        <v>0</v>
      </c>
      <c r="D3545" s="21" t="s">
        <v>139</v>
      </c>
      <c r="E3545" s="21">
        <v>9.1839806494371921</v>
      </c>
      <c r="F3545" s="21">
        <v>22.549433827161092</v>
      </c>
      <c r="G3545" s="21">
        <v>0</v>
      </c>
      <c r="H3545" s="21">
        <v>0</v>
      </c>
    </row>
    <row r="3546" spans="1:8" x14ac:dyDescent="0.35">
      <c r="A3546" s="20" t="str">
        <f t="shared" si="50"/>
        <v>DISTRIBUCION VOLUMEN X CRITERIO (kg ó litros)Resto frutas Ing.MDD AM</v>
      </c>
      <c r="B3546" s="20">
        <v>0</v>
      </c>
      <c r="C3546" s="20">
        <v>0</v>
      </c>
      <c r="D3546" s="21" t="s">
        <v>140</v>
      </c>
      <c r="E3546" s="21">
        <v>13.598608188314854</v>
      </c>
      <c r="F3546" s="21">
        <v>9.5939960758030178</v>
      </c>
      <c r="G3546" s="21">
        <v>0</v>
      </c>
      <c r="H3546" s="21">
        <v>0</v>
      </c>
    </row>
    <row r="3547" spans="1:8" x14ac:dyDescent="0.35">
      <c r="A3547" s="20" t="str">
        <f t="shared" si="50"/>
        <v>DISTRIBUCION VOLUMEN X CRITERIO (kg ó litros)Resto frutas Ing.RTO CENTRO</v>
      </c>
      <c r="B3547" s="20">
        <v>0</v>
      </c>
      <c r="C3547" s="20">
        <v>0</v>
      </c>
      <c r="D3547" s="21" t="s">
        <v>141</v>
      </c>
      <c r="E3547" s="21">
        <v>0</v>
      </c>
      <c r="F3547" s="21">
        <v>0</v>
      </c>
      <c r="G3547" s="21">
        <v>0</v>
      </c>
      <c r="H3547" s="21">
        <v>0</v>
      </c>
    </row>
    <row r="3548" spans="1:8" x14ac:dyDescent="0.35">
      <c r="A3548" s="20" t="str">
        <f t="shared" si="50"/>
        <v>DISTRIBUCION VOLUMEN X CRITERIO (kg ó litros)Resto frutas Ing.NORTE-CENTRO</v>
      </c>
      <c r="B3548" s="20">
        <v>0</v>
      </c>
      <c r="C3548" s="20">
        <v>0</v>
      </c>
      <c r="D3548" s="21" t="s">
        <v>142</v>
      </c>
      <c r="E3548" s="21">
        <v>5.0859605403142449</v>
      </c>
      <c r="F3548" s="21">
        <v>0</v>
      </c>
      <c r="G3548" s="21">
        <v>0</v>
      </c>
      <c r="H3548" s="21">
        <v>0</v>
      </c>
    </row>
    <row r="3549" spans="1:8" x14ac:dyDescent="0.35">
      <c r="A3549" s="20" t="str">
        <f t="shared" si="50"/>
        <v>DISTRIBUCION VOLUMEN X CRITERIO (kg ó litros)Resto frutas Ing.NOROESTE</v>
      </c>
      <c r="B3549" s="20">
        <v>0</v>
      </c>
      <c r="C3549" s="20">
        <v>0</v>
      </c>
      <c r="D3549" s="21" t="s">
        <v>143</v>
      </c>
      <c r="E3549" s="21">
        <v>6.2879071153418469</v>
      </c>
      <c r="F3549" s="21">
        <v>8.642619535114898</v>
      </c>
      <c r="G3549" s="21">
        <v>0</v>
      </c>
      <c r="H3549" s="21">
        <v>0</v>
      </c>
    </row>
    <row r="3550" spans="1:8" x14ac:dyDescent="0.35">
      <c r="A3550" s="20" t="str">
        <f t="shared" si="50"/>
        <v>DISTRIBUCION VOLUMEN X CRITERIO (kg ó litros)Resto frutas Ing.&lt;2MIL</v>
      </c>
      <c r="B3550" s="20">
        <v>0</v>
      </c>
      <c r="C3550" s="20">
        <v>0</v>
      </c>
      <c r="D3550" s="21" t="s">
        <v>144</v>
      </c>
      <c r="E3550" s="21">
        <v>0</v>
      </c>
      <c r="F3550" s="21">
        <v>0</v>
      </c>
      <c r="G3550" s="21">
        <v>0</v>
      </c>
      <c r="H3550" s="21">
        <v>0</v>
      </c>
    </row>
    <row r="3551" spans="1:8" x14ac:dyDescent="0.35">
      <c r="A3551" s="20" t="str">
        <f t="shared" si="50"/>
        <v>DISTRIBUCION VOLUMEN X CRITERIO (kg ó litros)Resto frutas Ing.2-5MIL</v>
      </c>
      <c r="B3551" s="20">
        <v>0</v>
      </c>
      <c r="C3551" s="20">
        <v>0</v>
      </c>
      <c r="D3551" s="21" t="s">
        <v>145</v>
      </c>
      <c r="E3551" s="21">
        <v>0</v>
      </c>
      <c r="F3551" s="21">
        <v>0</v>
      </c>
      <c r="G3551" s="21">
        <v>0</v>
      </c>
      <c r="H3551" s="21">
        <v>0</v>
      </c>
    </row>
    <row r="3552" spans="1:8" x14ac:dyDescent="0.35">
      <c r="A3552" s="20" t="str">
        <f t="shared" si="50"/>
        <v>DISTRIBUCION VOLUMEN X CRITERIO (kg ó litros)Resto frutas Ing.5-10MIL</v>
      </c>
      <c r="B3552" s="20">
        <v>0</v>
      </c>
      <c r="C3552" s="20">
        <v>0</v>
      </c>
      <c r="D3552" s="21" t="s">
        <v>146</v>
      </c>
      <c r="E3552" s="21">
        <v>0</v>
      </c>
      <c r="F3552" s="21">
        <v>0</v>
      </c>
      <c r="G3552" s="21">
        <v>0</v>
      </c>
      <c r="H3552" s="21">
        <v>0</v>
      </c>
    </row>
    <row r="3553" spans="1:8" x14ac:dyDescent="0.35">
      <c r="A3553" s="20" t="str">
        <f t="shared" si="50"/>
        <v>DISTRIBUCION VOLUMEN X CRITERIO (kg ó litros)Resto frutas Ing.10-30MIL</v>
      </c>
      <c r="B3553" s="20">
        <v>0</v>
      </c>
      <c r="C3553" s="20">
        <v>0</v>
      </c>
      <c r="D3553" s="21" t="s">
        <v>147</v>
      </c>
      <c r="E3553" s="21">
        <v>28.688734520082605</v>
      </c>
      <c r="F3553" s="21">
        <v>17.26456510171986</v>
      </c>
      <c r="G3553" s="21">
        <v>11.179983586203992</v>
      </c>
      <c r="H3553" s="21">
        <v>0</v>
      </c>
    </row>
    <row r="3554" spans="1:8" x14ac:dyDescent="0.35">
      <c r="A3554" s="20" t="str">
        <f t="shared" si="50"/>
        <v>DISTRIBUCION VOLUMEN X CRITERIO (kg ó litros)Resto frutas Ing.30-100MIL</v>
      </c>
      <c r="B3554" s="20">
        <v>0</v>
      </c>
      <c r="C3554" s="20">
        <v>0</v>
      </c>
      <c r="D3554" s="21" t="s">
        <v>148</v>
      </c>
      <c r="E3554" s="21">
        <v>20.87315128627656</v>
      </c>
      <c r="F3554" s="21">
        <v>17.940655631757185</v>
      </c>
      <c r="G3554" s="21">
        <v>24.227259527366851</v>
      </c>
      <c r="H3554" s="21">
        <v>41.879366474934194</v>
      </c>
    </row>
    <row r="3555" spans="1:8" x14ac:dyDescent="0.35">
      <c r="A3555" s="20" t="str">
        <f t="shared" si="50"/>
        <v>DISTRIBUCION VOLUMEN X CRITERIO (kg ó litros)Resto frutas Ing.100-200MIL</v>
      </c>
      <c r="B3555" s="20">
        <v>0</v>
      </c>
      <c r="C3555" s="20">
        <v>0</v>
      </c>
      <c r="D3555" s="21" t="s">
        <v>149</v>
      </c>
      <c r="E3555" s="21">
        <v>7.6813810989012534</v>
      </c>
      <c r="F3555" s="21">
        <v>0</v>
      </c>
      <c r="G3555" s="21">
        <v>0</v>
      </c>
      <c r="H3555" s="21">
        <v>0</v>
      </c>
    </row>
    <row r="3556" spans="1:8" x14ac:dyDescent="0.35">
      <c r="A3556" s="20" t="str">
        <f t="shared" si="50"/>
        <v>DISTRIBUCION VOLUMEN X CRITERIO (kg ó litros)Resto frutas Ing.200-500MIL</v>
      </c>
      <c r="B3556" s="20">
        <v>0</v>
      </c>
      <c r="C3556" s="20">
        <v>0</v>
      </c>
      <c r="D3556" s="21" t="s">
        <v>150</v>
      </c>
      <c r="E3556" s="21">
        <v>12.463109291767703</v>
      </c>
      <c r="F3556" s="21">
        <v>10.021335174528884</v>
      </c>
      <c r="G3556" s="21">
        <v>0</v>
      </c>
      <c r="H3556" s="21">
        <v>0</v>
      </c>
    </row>
    <row r="3557" spans="1:8" x14ac:dyDescent="0.35">
      <c r="A3557" s="20" t="str">
        <f t="shared" si="50"/>
        <v>DISTRIBUCION VOLUMEN X CRITERIO (kg ó litros)Resto frutas Ing.&gt;500MIL</v>
      </c>
      <c r="B3557" s="20">
        <v>0</v>
      </c>
      <c r="C3557" s="20">
        <v>0</v>
      </c>
      <c r="D3557" s="21" t="s">
        <v>151</v>
      </c>
      <c r="E3557" s="21">
        <v>10.075503696219085</v>
      </c>
      <c r="F3557" s="21">
        <v>19.104871092593484</v>
      </c>
      <c r="G3557" s="21">
        <v>21.551356242503314</v>
      </c>
      <c r="H3557" s="21">
        <v>12.812775889889322</v>
      </c>
    </row>
    <row r="3558" spans="1:8" x14ac:dyDescent="0.35">
      <c r="A3558" s="20" t="str">
        <f t="shared" si="50"/>
        <v>DISTRIBUCION VOLUMEN X CRITERIO (kg ó litros)Resto frutas Ing.DE 15 A 19 AÑOS</v>
      </c>
      <c r="B3558" s="20">
        <v>0</v>
      </c>
      <c r="C3558" s="20">
        <v>0</v>
      </c>
      <c r="D3558" s="21" t="s">
        <v>152</v>
      </c>
      <c r="E3558" s="21">
        <v>0</v>
      </c>
      <c r="F3558" s="21">
        <v>0</v>
      </c>
      <c r="G3558" s="21">
        <v>0</v>
      </c>
      <c r="H3558" s="21">
        <v>0</v>
      </c>
    </row>
    <row r="3559" spans="1:8" x14ac:dyDescent="0.35">
      <c r="A3559" s="20" t="str">
        <f t="shared" si="50"/>
        <v>DISTRIBUCION VOLUMEN X CRITERIO (kg ó litros)Resto frutas Ing.DE 20 A 24 AÑOS</v>
      </c>
      <c r="B3559" s="20">
        <v>0</v>
      </c>
      <c r="C3559" s="20">
        <v>0</v>
      </c>
      <c r="D3559" s="21" t="s">
        <v>153</v>
      </c>
      <c r="E3559" s="21">
        <v>0</v>
      </c>
      <c r="F3559" s="21">
        <v>0</v>
      </c>
      <c r="G3559" s="21">
        <v>0</v>
      </c>
      <c r="H3559" s="21">
        <v>0</v>
      </c>
    </row>
    <row r="3560" spans="1:8" x14ac:dyDescent="0.35">
      <c r="A3560" s="20" t="str">
        <f t="shared" si="50"/>
        <v>DISTRIBUCION VOLUMEN X CRITERIO (kg ó litros)Resto frutas Ing.DE 25 A 34 AÑOS</v>
      </c>
      <c r="B3560" s="20">
        <v>0</v>
      </c>
      <c r="C3560" s="20">
        <v>0</v>
      </c>
      <c r="D3560" s="21" t="s">
        <v>154</v>
      </c>
      <c r="E3560" s="21">
        <v>4.6475257667901024</v>
      </c>
      <c r="F3560" s="21">
        <v>8.6208114507693079</v>
      </c>
      <c r="G3560" s="21">
        <v>0</v>
      </c>
      <c r="H3560" s="21">
        <v>0</v>
      </c>
    </row>
    <row r="3561" spans="1:8" x14ac:dyDescent="0.35">
      <c r="A3561" s="20" t="str">
        <f t="shared" si="50"/>
        <v>DISTRIBUCION VOLUMEN X CRITERIO (kg ó litros)Resto frutas Ing.DE 35 A 49 AÑOS</v>
      </c>
      <c r="B3561" s="20">
        <v>0</v>
      </c>
      <c r="C3561" s="20">
        <v>0</v>
      </c>
      <c r="D3561" s="21" t="s">
        <v>155</v>
      </c>
      <c r="E3561" s="21">
        <v>28.29102037985426</v>
      </c>
      <c r="F3561" s="21">
        <v>25.506021747256856</v>
      </c>
      <c r="G3561" s="21">
        <v>18.954710549020433</v>
      </c>
      <c r="H3561" s="21">
        <v>10.848378013090601</v>
      </c>
    </row>
    <row r="3562" spans="1:8" x14ac:dyDescent="0.35">
      <c r="A3562" s="20" t="str">
        <f t="shared" si="50"/>
        <v>DISTRIBUCION VOLUMEN X CRITERIO (kg ó litros)Resto frutas Ing.DE 50 A 59 AÑOS</v>
      </c>
      <c r="B3562" s="20">
        <v>0</v>
      </c>
      <c r="C3562" s="20">
        <v>0</v>
      </c>
      <c r="D3562" s="21" t="s">
        <v>156</v>
      </c>
      <c r="E3562" s="21">
        <v>26.456825926055121</v>
      </c>
      <c r="F3562" s="21">
        <v>39.918664717873277</v>
      </c>
      <c r="G3562" s="21">
        <v>25.91796468929526</v>
      </c>
      <c r="H3562" s="21">
        <v>37.34107104776475</v>
      </c>
    </row>
    <row r="3563" spans="1:8" x14ac:dyDescent="0.35">
      <c r="A3563" s="20" t="str">
        <f t="shared" si="50"/>
        <v>DISTRIBUCION VOLUMEN X CRITERIO (kg ó litros)Resto frutas Ing.DE 60 A 75 AÑOS</v>
      </c>
      <c r="B3563" s="20">
        <v>0</v>
      </c>
      <c r="C3563" s="20">
        <v>0</v>
      </c>
      <c r="D3563" s="21" t="s">
        <v>157</v>
      </c>
      <c r="E3563" s="21">
        <v>31.636270006179245</v>
      </c>
      <c r="F3563" s="21">
        <v>22.43737979847273</v>
      </c>
      <c r="G3563" s="21">
        <v>0</v>
      </c>
      <c r="H3563" s="21">
        <v>0</v>
      </c>
    </row>
    <row r="3564" spans="1:8" x14ac:dyDescent="0.35">
      <c r="A3564" s="20" t="str">
        <f t="shared" si="50"/>
        <v>DISTRIBUCION VOLUMEN X CRITERIO (kg ó litros)Resto frutas Ing.ALTA Y MEDIA ALTA</v>
      </c>
      <c r="B3564" s="20">
        <v>0</v>
      </c>
      <c r="C3564" s="20">
        <v>0</v>
      </c>
      <c r="D3564" s="21" t="s">
        <v>158</v>
      </c>
      <c r="E3564" s="21">
        <v>19.009973033437504</v>
      </c>
      <c r="F3564" s="21">
        <v>12.409661643004977</v>
      </c>
      <c r="G3564" s="21">
        <v>16.175913806527639</v>
      </c>
      <c r="H3564" s="21">
        <v>12.776093679378556</v>
      </c>
    </row>
    <row r="3565" spans="1:8" x14ac:dyDescent="0.35">
      <c r="A3565" s="20" t="str">
        <f t="shared" si="50"/>
        <v>DISTRIBUCION VOLUMEN X CRITERIO (kg ó litros)Resto frutas Ing.MEDIA</v>
      </c>
      <c r="B3565" s="20">
        <v>0</v>
      </c>
      <c r="C3565" s="20">
        <v>0</v>
      </c>
      <c r="D3565" s="21" t="s">
        <v>159</v>
      </c>
      <c r="E3565" s="21">
        <v>24.750324758195127</v>
      </c>
      <c r="F3565" s="21">
        <v>33.188624375628876</v>
      </c>
      <c r="G3565" s="21">
        <v>30.948852086445989</v>
      </c>
      <c r="H3565" s="21">
        <v>20.411059104211688</v>
      </c>
    </row>
    <row r="3566" spans="1:8" x14ac:dyDescent="0.35">
      <c r="A3566" s="20" t="str">
        <f t="shared" si="50"/>
        <v>DISTRIBUCION VOLUMEN X CRITERIO (kg ó litros)Resto frutas Ing.MEDIA BAJA</v>
      </c>
      <c r="B3566" s="20">
        <v>0</v>
      </c>
      <c r="C3566" s="20">
        <v>0</v>
      </c>
      <c r="D3566" s="21" t="s">
        <v>160</v>
      </c>
      <c r="E3566" s="21">
        <v>22.577701604710505</v>
      </c>
      <c r="F3566" s="21">
        <v>17.870693179928907</v>
      </c>
      <c r="G3566" s="21">
        <v>23.544428778855664</v>
      </c>
      <c r="H3566" s="21">
        <v>39.779062463836354</v>
      </c>
    </row>
    <row r="3567" spans="1:8" x14ac:dyDescent="0.35">
      <c r="A3567" s="20" t="str">
        <f t="shared" si="50"/>
        <v>DISTRIBUCION VOLUMEN X CRITERIO (kg ó litros)Resto frutas Ing.BAJA</v>
      </c>
      <c r="B3567" s="20">
        <v>0</v>
      </c>
      <c r="C3567" s="20">
        <v>0</v>
      </c>
      <c r="D3567" s="21" t="s">
        <v>161</v>
      </c>
      <c r="E3567" s="21">
        <v>33.661991286167073</v>
      </c>
      <c r="F3567" s="21">
        <v>36.531020801437222</v>
      </c>
      <c r="G3567" s="21">
        <v>29.330796910839418</v>
      </c>
      <c r="H3567" s="21">
        <v>0</v>
      </c>
    </row>
    <row r="3568" spans="1:8" x14ac:dyDescent="0.35">
      <c r="A3568" s="20" t="str">
        <f t="shared" si="50"/>
        <v>DISTRIBUCION VOLUMEN X CRITERIO (kg ó litros)Resto frutas Ing.HOMBRE</v>
      </c>
      <c r="B3568" s="20">
        <v>0</v>
      </c>
      <c r="C3568" s="20">
        <v>0</v>
      </c>
      <c r="D3568" s="21" t="s">
        <v>162</v>
      </c>
      <c r="E3568" s="21">
        <v>42.945317923525195</v>
      </c>
      <c r="F3568" s="21">
        <v>29.858783922385168</v>
      </c>
      <c r="G3568" s="21">
        <v>44.678041287009954</v>
      </c>
      <c r="H3568" s="21">
        <v>43.239264812807917</v>
      </c>
    </row>
    <row r="3569" spans="1:8" x14ac:dyDescent="0.35">
      <c r="A3569" s="20" t="str">
        <f t="shared" si="50"/>
        <v>DISTRIBUCION VOLUMEN X CRITERIO (kg ó litros)Resto frutas Ing.MUJER</v>
      </c>
      <c r="B3569" s="20">
        <v>0</v>
      </c>
      <c r="C3569" s="20">
        <v>0</v>
      </c>
      <c r="D3569" s="21" t="s">
        <v>163</v>
      </c>
      <c r="E3569" s="21">
        <v>57.054670429612578</v>
      </c>
      <c r="F3569" s="21">
        <v>70.141216077614814</v>
      </c>
      <c r="G3569" s="21">
        <v>55.321950295658759</v>
      </c>
      <c r="H3569" s="21">
        <v>56.760764300057573</v>
      </c>
    </row>
    <row r="3570" spans="1:8" x14ac:dyDescent="0.35">
      <c r="A3570" s="20" t="str">
        <f>$B$2265&amp;$C$3570&amp;D3570</f>
        <v>DISTRIBUCION VOLUMEN X CRITERIO (kg ó litros)Mermeladas Ing.T.ESPAÑA</v>
      </c>
      <c r="B3570" s="20">
        <v>0</v>
      </c>
      <c r="C3570" s="20" t="s">
        <v>91</v>
      </c>
      <c r="D3570" s="21" t="s">
        <v>135</v>
      </c>
      <c r="E3570" s="21">
        <v>100</v>
      </c>
      <c r="F3570" s="21">
        <v>100</v>
      </c>
      <c r="G3570" s="21">
        <v>100</v>
      </c>
      <c r="H3570" s="21">
        <v>100</v>
      </c>
    </row>
    <row r="3571" spans="1:8" x14ac:dyDescent="0.35">
      <c r="A3571" s="20" t="str">
        <f t="shared" ref="A3571:A3598" si="51">$B$2265&amp;$C$3570&amp;D3571</f>
        <v>DISTRIBUCION VOLUMEN X CRITERIO (kg ó litros)Mermeladas Ing.BCN AM</v>
      </c>
      <c r="B3571" s="20">
        <v>0</v>
      </c>
      <c r="C3571" s="20">
        <v>0</v>
      </c>
      <c r="D3571" s="21" t="s">
        <v>136</v>
      </c>
      <c r="E3571" s="21">
        <v>0</v>
      </c>
      <c r="F3571" s="21">
        <v>0</v>
      </c>
      <c r="G3571" s="21">
        <v>0</v>
      </c>
      <c r="H3571" s="21">
        <v>0</v>
      </c>
    </row>
    <row r="3572" spans="1:8" x14ac:dyDescent="0.35">
      <c r="A3572" s="20" t="str">
        <f t="shared" si="51"/>
        <v>DISTRIBUCION VOLUMEN X CRITERIO (kg ó litros)Mermeladas Ing.REST.CAT ARAGON</v>
      </c>
      <c r="B3572" s="20">
        <v>0</v>
      </c>
      <c r="C3572" s="20">
        <v>0</v>
      </c>
      <c r="D3572" s="21" t="s">
        <v>137</v>
      </c>
      <c r="E3572" s="21">
        <v>0</v>
      </c>
      <c r="F3572" s="21">
        <v>0</v>
      </c>
      <c r="G3572" s="21">
        <v>0</v>
      </c>
      <c r="H3572" s="21">
        <v>0</v>
      </c>
    </row>
    <row r="3573" spans="1:8" x14ac:dyDescent="0.35">
      <c r="A3573" s="20" t="str">
        <f t="shared" si="51"/>
        <v>DISTRIBUCION VOLUMEN X CRITERIO (kg ó litros)Mermeladas Ing.LEVANTE</v>
      </c>
      <c r="B3573" s="20">
        <v>0</v>
      </c>
      <c r="C3573" s="20">
        <v>0</v>
      </c>
      <c r="D3573" s="21" t="s">
        <v>138</v>
      </c>
      <c r="E3573" s="21">
        <v>14.516531833244468</v>
      </c>
      <c r="F3573" s="21">
        <v>22.178205993368916</v>
      </c>
      <c r="G3573" s="21">
        <v>23.008143498514052</v>
      </c>
      <c r="H3573" s="21">
        <v>0</v>
      </c>
    </row>
    <row r="3574" spans="1:8" x14ac:dyDescent="0.35">
      <c r="A3574" s="20" t="str">
        <f t="shared" si="51"/>
        <v>DISTRIBUCION VOLUMEN X CRITERIO (kg ó litros)Mermeladas Ing.ANDALUCIA</v>
      </c>
      <c r="B3574" s="20">
        <v>0</v>
      </c>
      <c r="C3574" s="20">
        <v>0</v>
      </c>
      <c r="D3574" s="21" t="s">
        <v>139</v>
      </c>
      <c r="E3574" s="21">
        <v>36.491793315549494</v>
      </c>
      <c r="F3574" s="21">
        <v>30.386807946737292</v>
      </c>
      <c r="G3574" s="21">
        <v>31.100098453059001</v>
      </c>
      <c r="H3574" s="21">
        <v>30.534247612899197</v>
      </c>
    </row>
    <row r="3575" spans="1:8" x14ac:dyDescent="0.35">
      <c r="A3575" s="20" t="str">
        <f t="shared" si="51"/>
        <v>DISTRIBUCION VOLUMEN X CRITERIO (kg ó litros)Mermeladas Ing.MDD AM</v>
      </c>
      <c r="B3575" s="20">
        <v>0</v>
      </c>
      <c r="C3575" s="20">
        <v>0</v>
      </c>
      <c r="D3575" s="21" t="s">
        <v>140</v>
      </c>
      <c r="E3575" s="21">
        <v>13.438544095472698</v>
      </c>
      <c r="F3575" s="21">
        <v>18.718498322589085</v>
      </c>
      <c r="G3575" s="21">
        <v>15.987688430917688</v>
      </c>
      <c r="H3575" s="21">
        <v>12.014724107543442</v>
      </c>
    </row>
    <row r="3576" spans="1:8" x14ac:dyDescent="0.35">
      <c r="A3576" s="20" t="str">
        <f t="shared" si="51"/>
        <v>DISTRIBUCION VOLUMEN X CRITERIO (kg ó litros)Mermeladas Ing.RTO CENTRO</v>
      </c>
      <c r="B3576" s="20">
        <v>0</v>
      </c>
      <c r="C3576" s="20">
        <v>0</v>
      </c>
      <c r="D3576" s="21" t="s">
        <v>141</v>
      </c>
      <c r="E3576" s="21">
        <v>0</v>
      </c>
      <c r="F3576" s="21">
        <v>9.1399365556502481</v>
      </c>
      <c r="G3576" s="21">
        <v>0</v>
      </c>
      <c r="H3576" s="21">
        <v>0</v>
      </c>
    </row>
    <row r="3577" spans="1:8" x14ac:dyDescent="0.35">
      <c r="A3577" s="20" t="str">
        <f t="shared" si="51"/>
        <v>DISTRIBUCION VOLUMEN X CRITERIO (kg ó litros)Mermeladas Ing.NORTE-CENTRO</v>
      </c>
      <c r="B3577" s="20">
        <v>0</v>
      </c>
      <c r="C3577" s="20">
        <v>0</v>
      </c>
      <c r="D3577" s="21" t="s">
        <v>142</v>
      </c>
      <c r="E3577" s="21">
        <v>0</v>
      </c>
      <c r="F3577" s="21">
        <v>0</v>
      </c>
      <c r="G3577" s="21">
        <v>0</v>
      </c>
      <c r="H3577" s="21">
        <v>0</v>
      </c>
    </row>
    <row r="3578" spans="1:8" x14ac:dyDescent="0.35">
      <c r="A3578" s="20" t="str">
        <f t="shared" si="51"/>
        <v>DISTRIBUCION VOLUMEN X CRITERIO (kg ó litros)Mermeladas Ing.NOROESTE</v>
      </c>
      <c r="B3578" s="20">
        <v>0</v>
      </c>
      <c r="C3578" s="20">
        <v>0</v>
      </c>
      <c r="D3578" s="21" t="s">
        <v>143</v>
      </c>
      <c r="E3578" s="21">
        <v>10.258697656576045</v>
      </c>
      <c r="F3578" s="21">
        <v>0</v>
      </c>
      <c r="G3578" s="21">
        <v>0</v>
      </c>
      <c r="H3578" s="21">
        <v>0</v>
      </c>
    </row>
    <row r="3579" spans="1:8" x14ac:dyDescent="0.35">
      <c r="A3579" s="20" t="str">
        <f t="shared" si="51"/>
        <v>DISTRIBUCION VOLUMEN X CRITERIO (kg ó litros)Mermeladas Ing.&lt;2MIL</v>
      </c>
      <c r="B3579" s="20">
        <v>0</v>
      </c>
      <c r="C3579" s="20">
        <v>0</v>
      </c>
      <c r="D3579" s="21" t="s">
        <v>144</v>
      </c>
      <c r="E3579" s="21">
        <v>0</v>
      </c>
      <c r="F3579" s="21">
        <v>0</v>
      </c>
      <c r="G3579" s="21">
        <v>0</v>
      </c>
      <c r="H3579" s="21">
        <v>0</v>
      </c>
    </row>
    <row r="3580" spans="1:8" x14ac:dyDescent="0.35">
      <c r="A3580" s="20" t="str">
        <f t="shared" si="51"/>
        <v>DISTRIBUCION VOLUMEN X CRITERIO (kg ó litros)Mermeladas Ing.2-5MIL</v>
      </c>
      <c r="B3580" s="20">
        <v>0</v>
      </c>
      <c r="C3580" s="20">
        <v>0</v>
      </c>
      <c r="D3580" s="21" t="s">
        <v>145</v>
      </c>
      <c r="E3580" s="21">
        <v>0</v>
      </c>
      <c r="F3580" s="21">
        <v>0</v>
      </c>
      <c r="G3580" s="21">
        <v>0</v>
      </c>
      <c r="H3580" s="21">
        <v>0</v>
      </c>
    </row>
    <row r="3581" spans="1:8" x14ac:dyDescent="0.35">
      <c r="A3581" s="20" t="str">
        <f t="shared" si="51"/>
        <v>DISTRIBUCION VOLUMEN X CRITERIO (kg ó litros)Mermeladas Ing.5-10MIL</v>
      </c>
      <c r="B3581" s="20">
        <v>0</v>
      </c>
      <c r="C3581" s="20">
        <v>0</v>
      </c>
      <c r="D3581" s="21" t="s">
        <v>146</v>
      </c>
      <c r="E3581" s="21">
        <v>0</v>
      </c>
      <c r="F3581" s="21">
        <v>0</v>
      </c>
      <c r="G3581" s="21">
        <v>0</v>
      </c>
      <c r="H3581" s="21">
        <v>0</v>
      </c>
    </row>
    <row r="3582" spans="1:8" x14ac:dyDescent="0.35">
      <c r="A3582" s="20" t="str">
        <f t="shared" si="51"/>
        <v>DISTRIBUCION VOLUMEN X CRITERIO (kg ó litros)Mermeladas Ing.10-30MIL</v>
      </c>
      <c r="B3582" s="20">
        <v>0</v>
      </c>
      <c r="C3582" s="20">
        <v>0</v>
      </c>
      <c r="D3582" s="21" t="s">
        <v>147</v>
      </c>
      <c r="E3582" s="21">
        <v>15.376519061472283</v>
      </c>
      <c r="F3582" s="21">
        <v>15.774082591811453</v>
      </c>
      <c r="G3582" s="21">
        <v>24.515669426559686</v>
      </c>
      <c r="H3582" s="21">
        <v>19.454355921271077</v>
      </c>
    </row>
    <row r="3583" spans="1:8" x14ac:dyDescent="0.35">
      <c r="A3583" s="20" t="str">
        <f t="shared" si="51"/>
        <v>DISTRIBUCION VOLUMEN X CRITERIO (kg ó litros)Mermeladas Ing.30-100MIL</v>
      </c>
      <c r="B3583" s="20">
        <v>0</v>
      </c>
      <c r="C3583" s="20">
        <v>0</v>
      </c>
      <c r="D3583" s="21" t="s">
        <v>148</v>
      </c>
      <c r="E3583" s="21">
        <v>16.418929977366776</v>
      </c>
      <c r="F3583" s="21">
        <v>20.366954585772501</v>
      </c>
      <c r="G3583" s="21">
        <v>20.339036056482414</v>
      </c>
      <c r="H3583" s="21">
        <v>14.680525321868473</v>
      </c>
    </row>
    <row r="3584" spans="1:8" x14ac:dyDescent="0.35">
      <c r="A3584" s="20" t="str">
        <f t="shared" si="51"/>
        <v>DISTRIBUCION VOLUMEN X CRITERIO (kg ó litros)Mermeladas Ing.100-200MIL</v>
      </c>
      <c r="B3584" s="20">
        <v>0</v>
      </c>
      <c r="C3584" s="20">
        <v>0</v>
      </c>
      <c r="D3584" s="21" t="s">
        <v>149</v>
      </c>
      <c r="E3584" s="21">
        <v>8.8649784034490047</v>
      </c>
      <c r="F3584" s="21">
        <v>11.991805117819872</v>
      </c>
      <c r="G3584" s="21">
        <v>0</v>
      </c>
      <c r="H3584" s="21">
        <v>20.895326743149305</v>
      </c>
    </row>
    <row r="3585" spans="1:8" x14ac:dyDescent="0.35">
      <c r="A3585" s="20" t="str">
        <f t="shared" si="51"/>
        <v>DISTRIBUCION VOLUMEN X CRITERIO (kg ó litros)Mermeladas Ing.200-500MIL</v>
      </c>
      <c r="B3585" s="20">
        <v>0</v>
      </c>
      <c r="C3585" s="20">
        <v>0</v>
      </c>
      <c r="D3585" s="21" t="s">
        <v>150</v>
      </c>
      <c r="E3585" s="21">
        <v>38.385171034098427</v>
      </c>
      <c r="F3585" s="21">
        <v>28.415907648002513</v>
      </c>
      <c r="G3585" s="21">
        <v>0</v>
      </c>
      <c r="H3585" s="21">
        <v>0</v>
      </c>
    </row>
    <row r="3586" spans="1:8" x14ac:dyDescent="0.35">
      <c r="A3586" s="20" t="str">
        <f t="shared" si="51"/>
        <v>DISTRIBUCION VOLUMEN X CRITERIO (kg ó litros)Mermeladas Ing.&gt;500MIL</v>
      </c>
      <c r="B3586" s="20">
        <v>0</v>
      </c>
      <c r="C3586" s="20">
        <v>0</v>
      </c>
      <c r="D3586" s="21" t="s">
        <v>151</v>
      </c>
      <c r="E3586" s="21">
        <v>9.2834449749593748</v>
      </c>
      <c r="F3586" s="21">
        <v>14.778561493425352</v>
      </c>
      <c r="G3586" s="21">
        <v>14.732237581403476</v>
      </c>
      <c r="H3586" s="21">
        <v>16.529174399334501</v>
      </c>
    </row>
    <row r="3587" spans="1:8" x14ac:dyDescent="0.35">
      <c r="A3587" s="20" t="str">
        <f t="shared" si="51"/>
        <v>DISTRIBUCION VOLUMEN X CRITERIO (kg ó litros)Mermeladas Ing.DE 15 A 19 AÑOS</v>
      </c>
      <c r="B3587" s="20">
        <v>0</v>
      </c>
      <c r="C3587" s="20">
        <v>0</v>
      </c>
      <c r="D3587" s="21" t="s">
        <v>152</v>
      </c>
      <c r="E3587" s="21">
        <v>0</v>
      </c>
      <c r="F3587" s="21">
        <v>0</v>
      </c>
      <c r="G3587" s="21">
        <v>0</v>
      </c>
      <c r="H3587" s="21">
        <v>0</v>
      </c>
    </row>
    <row r="3588" spans="1:8" x14ac:dyDescent="0.35">
      <c r="A3588" s="20" t="str">
        <f t="shared" si="51"/>
        <v>DISTRIBUCION VOLUMEN X CRITERIO (kg ó litros)Mermeladas Ing.DE 20 A 24 AÑOS</v>
      </c>
      <c r="B3588" s="20">
        <v>0</v>
      </c>
      <c r="C3588" s="20">
        <v>0</v>
      </c>
      <c r="D3588" s="21" t="s">
        <v>153</v>
      </c>
      <c r="E3588" s="21">
        <v>0</v>
      </c>
      <c r="F3588" s="21">
        <v>0</v>
      </c>
      <c r="G3588" s="21">
        <v>0</v>
      </c>
      <c r="H3588" s="21">
        <v>0</v>
      </c>
    </row>
    <row r="3589" spans="1:8" x14ac:dyDescent="0.35">
      <c r="A3589" s="20" t="str">
        <f t="shared" si="51"/>
        <v>DISTRIBUCION VOLUMEN X CRITERIO (kg ó litros)Mermeladas Ing.DE 25 A 34 AÑOS</v>
      </c>
      <c r="B3589" s="20">
        <v>0</v>
      </c>
      <c r="C3589" s="20">
        <v>0</v>
      </c>
      <c r="D3589" s="21" t="s">
        <v>154</v>
      </c>
      <c r="E3589" s="21">
        <v>10.335374297856434</v>
      </c>
      <c r="F3589" s="21">
        <v>5.8784671582404533</v>
      </c>
      <c r="G3589" s="21">
        <v>4.1919918436384238</v>
      </c>
      <c r="H3589" s="21">
        <v>0</v>
      </c>
    </row>
    <row r="3590" spans="1:8" x14ac:dyDescent="0.35">
      <c r="A3590" s="20" t="str">
        <f t="shared" si="51"/>
        <v>DISTRIBUCION VOLUMEN X CRITERIO (kg ó litros)Mermeladas Ing.DE 35 A 49 AÑOS</v>
      </c>
      <c r="B3590" s="20">
        <v>0</v>
      </c>
      <c r="C3590" s="20">
        <v>0</v>
      </c>
      <c r="D3590" s="21" t="s">
        <v>155</v>
      </c>
      <c r="E3590" s="21">
        <v>28.002684001634965</v>
      </c>
      <c r="F3590" s="21">
        <v>26.593698392341675</v>
      </c>
      <c r="G3590" s="21">
        <v>27.361059832629962</v>
      </c>
      <c r="H3590" s="21">
        <v>17.971352385229132</v>
      </c>
    </row>
    <row r="3591" spans="1:8" x14ac:dyDescent="0.35">
      <c r="A3591" s="20" t="str">
        <f t="shared" si="51"/>
        <v>DISTRIBUCION VOLUMEN X CRITERIO (kg ó litros)Mermeladas Ing.DE 50 A 59 AÑOS</v>
      </c>
      <c r="B3591" s="20">
        <v>0</v>
      </c>
      <c r="C3591" s="20">
        <v>0</v>
      </c>
      <c r="D3591" s="21" t="s">
        <v>156</v>
      </c>
      <c r="E3591" s="21">
        <v>22.674878575755912</v>
      </c>
      <c r="F3591" s="21">
        <v>32.845512966453512</v>
      </c>
      <c r="G3591" s="21">
        <v>32.645582868880687</v>
      </c>
      <c r="H3591" s="21">
        <v>34.637420798257402</v>
      </c>
    </row>
    <row r="3592" spans="1:8" x14ac:dyDescent="0.35">
      <c r="A3592" s="20" t="str">
        <f t="shared" si="51"/>
        <v>DISTRIBUCION VOLUMEN X CRITERIO (kg ó litros)Mermeladas Ing.DE 60 A 75 AÑOS</v>
      </c>
      <c r="B3592" s="20">
        <v>0</v>
      </c>
      <c r="C3592" s="20">
        <v>0</v>
      </c>
      <c r="D3592" s="21" t="s">
        <v>157</v>
      </c>
      <c r="E3592" s="21">
        <v>36.537904532269607</v>
      </c>
      <c r="F3592" s="21">
        <v>32.943140307038767</v>
      </c>
      <c r="G3592" s="21">
        <v>0</v>
      </c>
      <c r="H3592" s="21">
        <v>38.69436295079894</v>
      </c>
    </row>
    <row r="3593" spans="1:8" x14ac:dyDescent="0.35">
      <c r="A3593" s="20" t="str">
        <f t="shared" si="51"/>
        <v>DISTRIBUCION VOLUMEN X CRITERIO (kg ó litros)Mermeladas Ing.ALTA Y MEDIA ALTA</v>
      </c>
      <c r="B3593" s="20">
        <v>0</v>
      </c>
      <c r="C3593" s="20">
        <v>0</v>
      </c>
      <c r="D3593" s="21" t="s">
        <v>158</v>
      </c>
      <c r="E3593" s="21">
        <v>33.554009305895796</v>
      </c>
      <c r="F3593" s="21">
        <v>34.833903032280915</v>
      </c>
      <c r="G3593" s="21">
        <v>33.560836206006968</v>
      </c>
      <c r="H3593" s="21">
        <v>33.297313081774817</v>
      </c>
    </row>
    <row r="3594" spans="1:8" x14ac:dyDescent="0.35">
      <c r="A3594" s="20" t="str">
        <f t="shared" si="51"/>
        <v>DISTRIBUCION VOLUMEN X CRITERIO (kg ó litros)Mermeladas Ing.MEDIA</v>
      </c>
      <c r="B3594" s="20">
        <v>0</v>
      </c>
      <c r="C3594" s="20">
        <v>0</v>
      </c>
      <c r="D3594" s="21" t="s">
        <v>159</v>
      </c>
      <c r="E3594" s="21">
        <v>33.298920379531829</v>
      </c>
      <c r="F3594" s="21">
        <v>31.510816333013068</v>
      </c>
      <c r="G3594" s="21">
        <v>31.359885009972714</v>
      </c>
      <c r="H3594" s="21">
        <v>20.386183555899191</v>
      </c>
    </row>
    <row r="3595" spans="1:8" x14ac:dyDescent="0.35">
      <c r="A3595" s="20" t="str">
        <f t="shared" si="51"/>
        <v>DISTRIBUCION VOLUMEN X CRITERIO (kg ó litros)Mermeladas Ing.MEDIA BAJA</v>
      </c>
      <c r="B3595" s="20">
        <v>0</v>
      </c>
      <c r="C3595" s="20">
        <v>0</v>
      </c>
      <c r="D3595" s="21" t="s">
        <v>160</v>
      </c>
      <c r="E3595" s="21">
        <v>25.95495694806965</v>
      </c>
      <c r="F3595" s="21">
        <v>19.997072278690549</v>
      </c>
      <c r="G3595" s="21">
        <v>23.116126401572025</v>
      </c>
      <c r="H3595" s="21">
        <v>25.947144894026891</v>
      </c>
    </row>
    <row r="3596" spans="1:8" x14ac:dyDescent="0.35">
      <c r="A3596" s="20" t="str">
        <f t="shared" si="51"/>
        <v>DISTRIBUCION VOLUMEN X CRITERIO (kg ó litros)Mermeladas Ing.BAJA</v>
      </c>
      <c r="B3596" s="20">
        <v>0</v>
      </c>
      <c r="C3596" s="20">
        <v>0</v>
      </c>
      <c r="D3596" s="21" t="s">
        <v>161</v>
      </c>
      <c r="E3596" s="21">
        <v>0</v>
      </c>
      <c r="F3596" s="21">
        <v>13.658211711107471</v>
      </c>
      <c r="G3596" s="21">
        <v>11.963141290427401</v>
      </c>
      <c r="H3596" s="21">
        <v>20.369374191357544</v>
      </c>
    </row>
    <row r="3597" spans="1:8" x14ac:dyDescent="0.35">
      <c r="A3597" s="20" t="str">
        <f t="shared" si="51"/>
        <v>DISTRIBUCION VOLUMEN X CRITERIO (kg ó litros)Mermeladas Ing.HOMBRE</v>
      </c>
      <c r="B3597" s="20">
        <v>0</v>
      </c>
      <c r="C3597" s="20">
        <v>0</v>
      </c>
      <c r="D3597" s="21" t="s">
        <v>162</v>
      </c>
      <c r="E3597" s="21">
        <v>43.946520924937964</v>
      </c>
      <c r="F3597" s="21">
        <v>49.166744386596136</v>
      </c>
      <c r="G3597" s="21">
        <v>63.332855044092973</v>
      </c>
      <c r="H3597" s="21">
        <v>65.270713197254508</v>
      </c>
    </row>
    <row r="3598" spans="1:8" x14ac:dyDescent="0.35">
      <c r="A3598" s="20" t="str">
        <f t="shared" si="51"/>
        <v>DISTRIBUCION VOLUMEN X CRITERIO (kg ó litros)Mermeladas Ing.MUJER</v>
      </c>
      <c r="B3598" s="20">
        <v>0</v>
      </c>
      <c r="C3598" s="20">
        <v>0</v>
      </c>
      <c r="D3598" s="21" t="s">
        <v>163</v>
      </c>
      <c r="E3598" s="21">
        <v>56.053488034785481</v>
      </c>
      <c r="F3598" s="21">
        <v>50.833255613403871</v>
      </c>
      <c r="G3598" s="21">
        <v>36.667139431560685</v>
      </c>
      <c r="H3598" s="21">
        <v>34.729281561726026</v>
      </c>
    </row>
    <row r="3599" spans="1:8" x14ac:dyDescent="0.35">
      <c r="A3599" s="20" t="str">
        <f>$B$2265&amp;$C$3599&amp;D3599</f>
        <v>DISTRIBUCION VOLUMEN X CRITERIO (kg ó litros).Hortalizas/Verdur.IngT.ESPAÑA</v>
      </c>
      <c r="B3599" s="20">
        <v>0</v>
      </c>
      <c r="C3599" s="20" t="s">
        <v>92</v>
      </c>
      <c r="D3599" s="21" t="s">
        <v>135</v>
      </c>
      <c r="E3599" s="21">
        <v>100</v>
      </c>
      <c r="F3599" s="21">
        <v>100</v>
      </c>
      <c r="G3599" s="21">
        <v>100</v>
      </c>
      <c r="H3599" s="21">
        <v>100</v>
      </c>
    </row>
    <row r="3600" spans="1:8" x14ac:dyDescent="0.35">
      <c r="A3600" s="20" t="str">
        <f t="shared" ref="A3600:A3627" si="52">$B$2265&amp;$C$3599&amp;D3600</f>
        <v>DISTRIBUCION VOLUMEN X CRITERIO (kg ó litros).Hortalizas/Verdur.IngBCN AM</v>
      </c>
      <c r="B3600" s="20">
        <v>0</v>
      </c>
      <c r="C3600" s="20">
        <v>0</v>
      </c>
      <c r="D3600" s="21" t="s">
        <v>136</v>
      </c>
      <c r="E3600" s="21">
        <v>9.7165789574938337</v>
      </c>
      <c r="F3600" s="21">
        <v>10.296106218770557</v>
      </c>
      <c r="G3600" s="21">
        <v>8.2365900027584527</v>
      </c>
      <c r="H3600" s="21">
        <v>8.0827022415232523</v>
      </c>
    </row>
    <row r="3601" spans="1:8" x14ac:dyDescent="0.35">
      <c r="A3601" s="20" t="str">
        <f t="shared" si="52"/>
        <v>DISTRIBUCION VOLUMEN X CRITERIO (kg ó litros).Hortalizas/Verdur.IngREST.CAT ARAGON</v>
      </c>
      <c r="B3601" s="20">
        <v>0</v>
      </c>
      <c r="C3601" s="20">
        <v>0</v>
      </c>
      <c r="D3601" s="21" t="s">
        <v>137</v>
      </c>
      <c r="E3601" s="21">
        <v>15.994478752870686</v>
      </c>
      <c r="F3601" s="21">
        <v>11.428055209152015</v>
      </c>
      <c r="G3601" s="21">
        <v>9.4813170278981058</v>
      </c>
      <c r="H3601" s="21">
        <v>11.105233300016927</v>
      </c>
    </row>
    <row r="3602" spans="1:8" x14ac:dyDescent="0.35">
      <c r="A3602" s="20" t="str">
        <f t="shared" si="52"/>
        <v>DISTRIBUCION VOLUMEN X CRITERIO (kg ó litros).Hortalizas/Verdur.IngLEVANTE</v>
      </c>
      <c r="B3602" s="20">
        <v>0</v>
      </c>
      <c r="C3602" s="20">
        <v>0</v>
      </c>
      <c r="D3602" s="21" t="s">
        <v>138</v>
      </c>
      <c r="E3602" s="21">
        <v>15.91249005093473</v>
      </c>
      <c r="F3602" s="21">
        <v>16.959576224762465</v>
      </c>
      <c r="G3602" s="21">
        <v>17.201345680323712</v>
      </c>
      <c r="H3602" s="21">
        <v>16.078241405480124</v>
      </c>
    </row>
    <row r="3603" spans="1:8" x14ac:dyDescent="0.35">
      <c r="A3603" s="20" t="str">
        <f t="shared" si="52"/>
        <v>DISTRIBUCION VOLUMEN X CRITERIO (kg ó litros).Hortalizas/Verdur.IngANDALUCIA</v>
      </c>
      <c r="B3603" s="20">
        <v>0</v>
      </c>
      <c r="C3603" s="20">
        <v>0</v>
      </c>
      <c r="D3603" s="21" t="s">
        <v>139</v>
      </c>
      <c r="E3603" s="21">
        <v>18.862948281191574</v>
      </c>
      <c r="F3603" s="21">
        <v>19.413984847500874</v>
      </c>
      <c r="G3603" s="21">
        <v>21.14966507299162</v>
      </c>
      <c r="H3603" s="21">
        <v>20.26234538900421</v>
      </c>
    </row>
    <row r="3604" spans="1:8" x14ac:dyDescent="0.35">
      <c r="A3604" s="20" t="str">
        <f t="shared" si="52"/>
        <v>DISTRIBUCION VOLUMEN X CRITERIO (kg ó litros).Hortalizas/Verdur.IngMDD AM</v>
      </c>
      <c r="B3604" s="20">
        <v>0</v>
      </c>
      <c r="C3604" s="20">
        <v>0</v>
      </c>
      <c r="D3604" s="21" t="s">
        <v>140</v>
      </c>
      <c r="E3604" s="21">
        <v>16.492441570828667</v>
      </c>
      <c r="F3604" s="21">
        <v>16.652496971315575</v>
      </c>
      <c r="G3604" s="21">
        <v>20.676257895253347</v>
      </c>
      <c r="H3604" s="21">
        <v>19.87230619818871</v>
      </c>
    </row>
    <row r="3605" spans="1:8" x14ac:dyDescent="0.35">
      <c r="A3605" s="20" t="str">
        <f t="shared" si="52"/>
        <v>DISTRIBUCION VOLUMEN X CRITERIO (kg ó litros).Hortalizas/Verdur.IngRTO CENTRO</v>
      </c>
      <c r="B3605" s="20">
        <v>0</v>
      </c>
      <c r="C3605" s="20">
        <v>0</v>
      </c>
      <c r="D3605" s="21" t="s">
        <v>141</v>
      </c>
      <c r="E3605" s="21">
        <v>7.9043276167913037</v>
      </c>
      <c r="F3605" s="21">
        <v>9.0152195441084473</v>
      </c>
      <c r="G3605" s="21">
        <v>9.5458302441888154</v>
      </c>
      <c r="H3605" s="21">
        <v>8.8923611548625825</v>
      </c>
    </row>
    <row r="3606" spans="1:8" x14ac:dyDescent="0.35">
      <c r="A3606" s="20" t="str">
        <f t="shared" si="52"/>
        <v>DISTRIBUCION VOLUMEN X CRITERIO (kg ó litros).Hortalizas/Verdur.IngNORTE-CENTRO</v>
      </c>
      <c r="B3606" s="20">
        <v>0</v>
      </c>
      <c r="C3606" s="20">
        <v>0</v>
      </c>
      <c r="D3606" s="21" t="s">
        <v>142</v>
      </c>
      <c r="E3606" s="21">
        <v>7.2845776147469472</v>
      </c>
      <c r="F3606" s="21">
        <v>9.0042558191258468</v>
      </c>
      <c r="G3606" s="21">
        <v>7.7747218079969507</v>
      </c>
      <c r="H3606" s="21">
        <v>9.961016648525014</v>
      </c>
    </row>
    <row r="3607" spans="1:8" x14ac:dyDescent="0.35">
      <c r="A3607" s="20" t="str">
        <f t="shared" si="52"/>
        <v>DISTRIBUCION VOLUMEN X CRITERIO (kg ó litros).Hortalizas/Verdur.IngNOROESTE</v>
      </c>
      <c r="B3607" s="20">
        <v>0</v>
      </c>
      <c r="C3607" s="20">
        <v>0</v>
      </c>
      <c r="D3607" s="21" t="s">
        <v>143</v>
      </c>
      <c r="E3607" s="21">
        <v>7.8321588228876289</v>
      </c>
      <c r="F3607" s="21">
        <v>7.2303064899956002</v>
      </c>
      <c r="G3607" s="21">
        <v>5.9342761164516906</v>
      </c>
      <c r="H3607" s="21">
        <v>5.7457882069129074</v>
      </c>
    </row>
    <row r="3608" spans="1:8" x14ac:dyDescent="0.35">
      <c r="A3608" s="20" t="str">
        <f t="shared" si="52"/>
        <v>DISTRIBUCION VOLUMEN X CRITERIO (kg ó litros).Hortalizas/Verdur.Ing&lt;2MIL</v>
      </c>
      <c r="B3608" s="20">
        <v>0</v>
      </c>
      <c r="C3608" s="20">
        <v>0</v>
      </c>
      <c r="D3608" s="21" t="s">
        <v>144</v>
      </c>
      <c r="E3608" s="21">
        <v>3.7317579099015057</v>
      </c>
      <c r="F3608" s="21">
        <v>4.3892550207208298</v>
      </c>
      <c r="G3608" s="21">
        <v>3.8029336774744626</v>
      </c>
      <c r="H3608" s="21">
        <v>2.8685736115797766</v>
      </c>
    </row>
    <row r="3609" spans="1:8" x14ac:dyDescent="0.35">
      <c r="A3609" s="20" t="str">
        <f t="shared" si="52"/>
        <v>DISTRIBUCION VOLUMEN X CRITERIO (kg ó litros).Hortalizas/Verdur.Ing2-5MIL</v>
      </c>
      <c r="B3609" s="20">
        <v>0</v>
      </c>
      <c r="C3609" s="20">
        <v>0</v>
      </c>
      <c r="D3609" s="21" t="s">
        <v>145</v>
      </c>
      <c r="E3609" s="21">
        <v>9.7002269971253074</v>
      </c>
      <c r="F3609" s="21">
        <v>6.1277729525366418</v>
      </c>
      <c r="G3609" s="21">
        <v>4.7253359799478032</v>
      </c>
      <c r="H3609" s="21">
        <v>5.9023601368527183</v>
      </c>
    </row>
    <row r="3610" spans="1:8" x14ac:dyDescent="0.35">
      <c r="A3610" s="20" t="str">
        <f t="shared" si="52"/>
        <v>DISTRIBUCION VOLUMEN X CRITERIO (kg ó litros).Hortalizas/Verdur.Ing5-10MIL</v>
      </c>
      <c r="B3610" s="20">
        <v>0</v>
      </c>
      <c r="C3610" s="20">
        <v>0</v>
      </c>
      <c r="D3610" s="21" t="s">
        <v>146</v>
      </c>
      <c r="E3610" s="21">
        <v>7.5641930070099601</v>
      </c>
      <c r="F3610" s="21">
        <v>7.16357554912135</v>
      </c>
      <c r="G3610" s="21">
        <v>5.2988744932526837</v>
      </c>
      <c r="H3610" s="21">
        <v>7.9496211309771692</v>
      </c>
    </row>
    <row r="3611" spans="1:8" x14ac:dyDescent="0.35">
      <c r="A3611" s="20" t="str">
        <f t="shared" si="52"/>
        <v>DISTRIBUCION VOLUMEN X CRITERIO (kg ó litros).Hortalizas/Verdur.Ing10-30MIL</v>
      </c>
      <c r="B3611" s="20">
        <v>0</v>
      </c>
      <c r="C3611" s="20">
        <v>0</v>
      </c>
      <c r="D3611" s="21" t="s">
        <v>147</v>
      </c>
      <c r="E3611" s="21">
        <v>19.379372626703322</v>
      </c>
      <c r="F3611" s="21">
        <v>17.799236777604285</v>
      </c>
      <c r="G3611" s="21">
        <v>17.186307374557448</v>
      </c>
      <c r="H3611" s="21">
        <v>17.971223883888747</v>
      </c>
    </row>
    <row r="3612" spans="1:8" x14ac:dyDescent="0.35">
      <c r="A3612" s="20" t="str">
        <f t="shared" si="52"/>
        <v>DISTRIBUCION VOLUMEN X CRITERIO (kg ó litros).Hortalizas/Verdur.Ing30-100MIL</v>
      </c>
      <c r="B3612" s="20">
        <v>0</v>
      </c>
      <c r="C3612" s="20">
        <v>0</v>
      </c>
      <c r="D3612" s="21" t="s">
        <v>148</v>
      </c>
      <c r="E3612" s="21">
        <v>19.000431666618905</v>
      </c>
      <c r="F3612" s="21">
        <v>21.090631103528423</v>
      </c>
      <c r="G3612" s="21">
        <v>21.416838476849613</v>
      </c>
      <c r="H3612" s="21">
        <v>21.006913084310707</v>
      </c>
    </row>
    <row r="3613" spans="1:8" x14ac:dyDescent="0.35">
      <c r="A3613" s="20" t="str">
        <f t="shared" si="52"/>
        <v>DISTRIBUCION VOLUMEN X CRITERIO (kg ó litros).Hortalizas/Verdur.Ing100-200MIL</v>
      </c>
      <c r="B3613" s="20">
        <v>0</v>
      </c>
      <c r="C3613" s="20">
        <v>0</v>
      </c>
      <c r="D3613" s="21" t="s">
        <v>149</v>
      </c>
      <c r="E3613" s="21">
        <v>10.3403539477482</v>
      </c>
      <c r="F3613" s="21">
        <v>10.72435359076929</v>
      </c>
      <c r="G3613" s="21">
        <v>12.057982679144954</v>
      </c>
      <c r="H3613" s="21">
        <v>9.9634315369552144</v>
      </c>
    </row>
    <row r="3614" spans="1:8" x14ac:dyDescent="0.35">
      <c r="A3614" s="20" t="str">
        <f t="shared" si="52"/>
        <v>DISTRIBUCION VOLUMEN X CRITERIO (kg ó litros).Hortalizas/Verdur.Ing200-500MIL</v>
      </c>
      <c r="B3614" s="20">
        <v>0</v>
      </c>
      <c r="C3614" s="20">
        <v>0</v>
      </c>
      <c r="D3614" s="21" t="s">
        <v>150</v>
      </c>
      <c r="E3614" s="21">
        <v>12.039820924390876</v>
      </c>
      <c r="F3614" s="21">
        <v>13.395575106938139</v>
      </c>
      <c r="G3614" s="21">
        <v>13.391639090364713</v>
      </c>
      <c r="H3614" s="21">
        <v>13.972193751326062</v>
      </c>
    </row>
    <row r="3615" spans="1:8" x14ac:dyDescent="0.35">
      <c r="A3615" s="20" t="str">
        <f t="shared" si="52"/>
        <v>DISTRIBUCION VOLUMEN X CRITERIO (kg ó litros).Hortalizas/Verdur.Ing&gt;500MIL</v>
      </c>
      <c r="B3615" s="20">
        <v>0</v>
      </c>
      <c r="C3615" s="20">
        <v>0</v>
      </c>
      <c r="D3615" s="21" t="s">
        <v>151</v>
      </c>
      <c r="E3615" s="21">
        <v>18.243844483305775</v>
      </c>
      <c r="F3615" s="21">
        <v>19.309600302836209</v>
      </c>
      <c r="G3615" s="21">
        <v>22.1200901421658</v>
      </c>
      <c r="H3615" s="21">
        <v>20.36567918677822</v>
      </c>
    </row>
    <row r="3616" spans="1:8" x14ac:dyDescent="0.35">
      <c r="A3616" s="20" t="str">
        <f t="shared" si="52"/>
        <v>DISTRIBUCION VOLUMEN X CRITERIO (kg ó litros).Hortalizas/Verdur.IngDE 15 A 19 AÑOS</v>
      </c>
      <c r="B3616" s="20">
        <v>0</v>
      </c>
      <c r="C3616" s="20">
        <v>0</v>
      </c>
      <c r="D3616" s="21" t="s">
        <v>152</v>
      </c>
      <c r="E3616" s="21">
        <v>3.2378799101364244</v>
      </c>
      <c r="F3616" s="21">
        <v>2.5305757222785865</v>
      </c>
      <c r="G3616" s="21">
        <v>2.2035822185003813</v>
      </c>
      <c r="H3616" s="21">
        <v>2.7783085442056374</v>
      </c>
    </row>
    <row r="3617" spans="1:8" x14ac:dyDescent="0.35">
      <c r="A3617" s="20" t="str">
        <f t="shared" si="52"/>
        <v>DISTRIBUCION VOLUMEN X CRITERIO (kg ó litros).Hortalizas/Verdur.IngDE 20 A 24 AÑOS</v>
      </c>
      <c r="B3617" s="20">
        <v>0</v>
      </c>
      <c r="C3617" s="20">
        <v>0</v>
      </c>
      <c r="D3617" s="21" t="s">
        <v>153</v>
      </c>
      <c r="E3617" s="21">
        <v>3.9429925122932046</v>
      </c>
      <c r="F3617" s="21">
        <v>3.3369958154454378</v>
      </c>
      <c r="G3617" s="21">
        <v>4.3723314299332436</v>
      </c>
      <c r="H3617" s="21">
        <v>3.7785397426028351</v>
      </c>
    </row>
    <row r="3618" spans="1:8" x14ac:dyDescent="0.35">
      <c r="A3618" s="20" t="str">
        <f t="shared" si="52"/>
        <v>DISTRIBUCION VOLUMEN X CRITERIO (kg ó litros).Hortalizas/Verdur.IngDE 25 A 34 AÑOS</v>
      </c>
      <c r="B3618" s="20">
        <v>0</v>
      </c>
      <c r="C3618" s="20">
        <v>0</v>
      </c>
      <c r="D3618" s="21" t="s">
        <v>154</v>
      </c>
      <c r="E3618" s="21">
        <v>12.349257612756636</v>
      </c>
      <c r="F3618" s="21">
        <v>10.962982348107687</v>
      </c>
      <c r="G3618" s="21">
        <v>12.931967132081814</v>
      </c>
      <c r="H3618" s="21">
        <v>11.404646073046692</v>
      </c>
    </row>
    <row r="3619" spans="1:8" x14ac:dyDescent="0.35">
      <c r="A3619" s="20" t="str">
        <f t="shared" si="52"/>
        <v>DISTRIBUCION VOLUMEN X CRITERIO (kg ó litros).Hortalizas/Verdur.IngDE 35 A 49 AÑOS</v>
      </c>
      <c r="B3619" s="20">
        <v>0</v>
      </c>
      <c r="C3619" s="20">
        <v>0</v>
      </c>
      <c r="D3619" s="21" t="s">
        <v>155</v>
      </c>
      <c r="E3619" s="21">
        <v>30.428373845424616</v>
      </c>
      <c r="F3619" s="21">
        <v>30.772408299416306</v>
      </c>
      <c r="G3619" s="21">
        <v>29.578694343879587</v>
      </c>
      <c r="H3619" s="21">
        <v>28.142587491540418</v>
      </c>
    </row>
    <row r="3620" spans="1:8" x14ac:dyDescent="0.35">
      <c r="A3620" s="20" t="str">
        <f t="shared" si="52"/>
        <v>DISTRIBUCION VOLUMEN X CRITERIO (kg ó litros).Hortalizas/Verdur.IngDE 50 A 59 AÑOS</v>
      </c>
      <c r="B3620" s="20">
        <v>0</v>
      </c>
      <c r="C3620" s="20">
        <v>0</v>
      </c>
      <c r="D3620" s="21" t="s">
        <v>156</v>
      </c>
      <c r="E3620" s="21">
        <v>23.736464660212864</v>
      </c>
      <c r="F3620" s="21">
        <v>24.427622362809139</v>
      </c>
      <c r="G3620" s="21">
        <v>25.460074795876558</v>
      </c>
      <c r="H3620" s="21">
        <v>26.057630304007752</v>
      </c>
    </row>
    <row r="3621" spans="1:8" x14ac:dyDescent="0.35">
      <c r="A3621" s="20" t="str">
        <f t="shared" si="52"/>
        <v>DISTRIBUCION VOLUMEN X CRITERIO (kg ó litros).Hortalizas/Verdur.IngDE 60 A 75 AÑOS</v>
      </c>
      <c r="B3621" s="20">
        <v>0</v>
      </c>
      <c r="C3621" s="20">
        <v>0</v>
      </c>
      <c r="D3621" s="21" t="s">
        <v>157</v>
      </c>
      <c r="E3621" s="21">
        <v>26.305032280975844</v>
      </c>
      <c r="F3621" s="21">
        <v>27.969417968503606</v>
      </c>
      <c r="G3621" s="21">
        <v>25.453351021957104</v>
      </c>
      <c r="H3621" s="21">
        <v>27.838281476977016</v>
      </c>
    </row>
    <row r="3622" spans="1:8" x14ac:dyDescent="0.35">
      <c r="A3622" s="20" t="str">
        <f t="shared" si="52"/>
        <v>DISTRIBUCION VOLUMEN X CRITERIO (kg ó litros).Hortalizas/Verdur.IngALTA Y MEDIA ALTA</v>
      </c>
      <c r="B3622" s="20">
        <v>0</v>
      </c>
      <c r="C3622" s="20">
        <v>0</v>
      </c>
      <c r="D3622" s="21" t="s">
        <v>158</v>
      </c>
      <c r="E3622" s="21">
        <v>27.657469456139143</v>
      </c>
      <c r="F3622" s="21">
        <v>28.904637676787615</v>
      </c>
      <c r="G3622" s="21">
        <v>27.403691281542731</v>
      </c>
      <c r="H3622" s="21">
        <v>31.887929867766516</v>
      </c>
    </row>
    <row r="3623" spans="1:8" x14ac:dyDescent="0.35">
      <c r="A3623" s="20" t="str">
        <f t="shared" si="52"/>
        <v>DISTRIBUCION VOLUMEN X CRITERIO (kg ó litros).Hortalizas/Verdur.IngMEDIA</v>
      </c>
      <c r="B3623" s="20">
        <v>0</v>
      </c>
      <c r="C3623" s="20">
        <v>0</v>
      </c>
      <c r="D3623" s="21" t="s">
        <v>159</v>
      </c>
      <c r="E3623" s="21">
        <v>31.853611552645717</v>
      </c>
      <c r="F3623" s="21">
        <v>30.408164621947169</v>
      </c>
      <c r="G3623" s="21">
        <v>31.233215544584318</v>
      </c>
      <c r="H3623" s="21">
        <v>28.392073636331883</v>
      </c>
    </row>
    <row r="3624" spans="1:8" x14ac:dyDescent="0.35">
      <c r="A3624" s="20" t="str">
        <f t="shared" si="52"/>
        <v>DISTRIBUCION VOLUMEN X CRITERIO (kg ó litros).Hortalizas/Verdur.IngMEDIA BAJA</v>
      </c>
      <c r="B3624" s="20">
        <v>0</v>
      </c>
      <c r="C3624" s="20">
        <v>0</v>
      </c>
      <c r="D3624" s="21" t="s">
        <v>160</v>
      </c>
      <c r="E3624" s="21">
        <v>19.294444764115422</v>
      </c>
      <c r="F3624" s="21">
        <v>23.449774951451499</v>
      </c>
      <c r="G3624" s="21">
        <v>24.806172444163941</v>
      </c>
      <c r="H3624" s="21">
        <v>23.364749721539006</v>
      </c>
    </row>
    <row r="3625" spans="1:8" x14ac:dyDescent="0.35">
      <c r="A3625" s="20" t="str">
        <f t="shared" si="52"/>
        <v>DISTRIBUCION VOLUMEN X CRITERIO (kg ó litros).Hortalizas/Verdur.IngBAJA</v>
      </c>
      <c r="B3625" s="20">
        <v>0</v>
      </c>
      <c r="C3625" s="20">
        <v>0</v>
      </c>
      <c r="D3625" s="21" t="s">
        <v>161</v>
      </c>
      <c r="E3625" s="21">
        <v>21.194475056590214</v>
      </c>
      <c r="F3625" s="21">
        <v>17.237425306636204</v>
      </c>
      <c r="G3625" s="21">
        <v>16.556922018747574</v>
      </c>
      <c r="H3625" s="21">
        <v>16.355244010407073</v>
      </c>
    </row>
    <row r="3626" spans="1:8" x14ac:dyDescent="0.35">
      <c r="A3626" s="20" t="str">
        <f t="shared" si="52"/>
        <v>DISTRIBUCION VOLUMEN X CRITERIO (kg ó litros).Hortalizas/Verdur.IngHOMBRE</v>
      </c>
      <c r="B3626" s="20">
        <v>0</v>
      </c>
      <c r="C3626" s="20">
        <v>0</v>
      </c>
      <c r="D3626" s="21" t="s">
        <v>162</v>
      </c>
      <c r="E3626" s="21">
        <v>51.865397393017275</v>
      </c>
      <c r="F3626" s="21">
        <v>51.286843952408056</v>
      </c>
      <c r="G3626" s="21">
        <v>48.823261390145127</v>
      </c>
      <c r="H3626" s="21">
        <v>49.407378961782364</v>
      </c>
    </row>
    <row r="3627" spans="1:8" x14ac:dyDescent="0.35">
      <c r="A3627" s="20" t="str">
        <f t="shared" si="52"/>
        <v>DISTRIBUCION VOLUMEN X CRITERIO (kg ó litros).Hortalizas/Verdur.IngMUJER</v>
      </c>
      <c r="B3627" s="20">
        <v>0</v>
      </c>
      <c r="C3627" s="20">
        <v>0</v>
      </c>
      <c r="D3627" s="21" t="s">
        <v>163</v>
      </c>
      <c r="E3627" s="21">
        <v>48.134605280973659</v>
      </c>
      <c r="F3627" s="21">
        <v>48.713156612742893</v>
      </c>
      <c r="G3627" s="21">
        <v>51.176741392902379</v>
      </c>
      <c r="H3627" s="21">
        <v>50.592615274973582</v>
      </c>
    </row>
    <row r="3628" spans="1:8" x14ac:dyDescent="0.35">
      <c r="A3628" s="20" t="str">
        <f>$B$2265&amp;$C$3628&amp;D3628</f>
        <v>DISTRIBUCION VOLUMEN X CRITERIO (kg ó litros)Tomates Ing.T.ESPAÑA</v>
      </c>
      <c r="B3628" s="20">
        <v>0</v>
      </c>
      <c r="C3628" s="20" t="s">
        <v>93</v>
      </c>
      <c r="D3628" s="21" t="s">
        <v>135</v>
      </c>
      <c r="E3628" s="21">
        <v>100</v>
      </c>
      <c r="F3628" s="21">
        <v>100</v>
      </c>
      <c r="G3628" s="21">
        <v>100</v>
      </c>
      <c r="H3628" s="21">
        <v>100</v>
      </c>
    </row>
    <row r="3629" spans="1:8" x14ac:dyDescent="0.35">
      <c r="A3629" s="20" t="str">
        <f t="shared" ref="A3629:A3656" si="53">$B$2265&amp;$C$3628&amp;D3629</f>
        <v>DISTRIBUCION VOLUMEN X CRITERIO (kg ó litros)Tomates Ing.BCN AM</v>
      </c>
      <c r="B3629" s="20">
        <v>0</v>
      </c>
      <c r="C3629" s="20">
        <v>0</v>
      </c>
      <c r="D3629" s="21" t="s">
        <v>136</v>
      </c>
      <c r="E3629" s="21">
        <v>8.2309434081278852</v>
      </c>
      <c r="F3629" s="21">
        <v>7.6478644010279178</v>
      </c>
      <c r="G3629" s="21">
        <v>6.2594269749477984</v>
      </c>
      <c r="H3629" s="21">
        <v>7.672353612229954</v>
      </c>
    </row>
    <row r="3630" spans="1:8" x14ac:dyDescent="0.35">
      <c r="A3630" s="20" t="str">
        <f t="shared" si="53"/>
        <v>DISTRIBUCION VOLUMEN X CRITERIO (kg ó litros)Tomates Ing.REST.CAT ARAGON</v>
      </c>
      <c r="B3630" s="20">
        <v>0</v>
      </c>
      <c r="C3630" s="20">
        <v>0</v>
      </c>
      <c r="D3630" s="21" t="s">
        <v>137</v>
      </c>
      <c r="E3630" s="21">
        <v>14.807597822054772</v>
      </c>
      <c r="F3630" s="21">
        <v>7.9886124511835286</v>
      </c>
      <c r="G3630" s="21">
        <v>7.419405858237198</v>
      </c>
      <c r="H3630" s="21">
        <v>8.9040302248607546</v>
      </c>
    </row>
    <row r="3631" spans="1:8" x14ac:dyDescent="0.35">
      <c r="A3631" s="20" t="str">
        <f t="shared" si="53"/>
        <v>DISTRIBUCION VOLUMEN X CRITERIO (kg ó litros)Tomates Ing.LEVANTE</v>
      </c>
      <c r="B3631" s="20">
        <v>0</v>
      </c>
      <c r="C3631" s="20">
        <v>0</v>
      </c>
      <c r="D3631" s="21" t="s">
        <v>138</v>
      </c>
      <c r="E3631" s="21">
        <v>18.111017616843171</v>
      </c>
      <c r="F3631" s="21">
        <v>19.142955590841122</v>
      </c>
      <c r="G3631" s="21">
        <v>20.449721117132107</v>
      </c>
      <c r="H3631" s="21">
        <v>18.376847864514467</v>
      </c>
    </row>
    <row r="3632" spans="1:8" x14ac:dyDescent="0.35">
      <c r="A3632" s="20" t="str">
        <f t="shared" si="53"/>
        <v>DISTRIBUCION VOLUMEN X CRITERIO (kg ó litros)Tomates Ing.ANDALUCIA</v>
      </c>
      <c r="B3632" s="20">
        <v>0</v>
      </c>
      <c r="C3632" s="20">
        <v>0</v>
      </c>
      <c r="D3632" s="21" t="s">
        <v>139</v>
      </c>
      <c r="E3632" s="21">
        <v>23.26443068819842</v>
      </c>
      <c r="F3632" s="21">
        <v>25.127087978006223</v>
      </c>
      <c r="G3632" s="21">
        <v>25.479671896820161</v>
      </c>
      <c r="H3632" s="21">
        <v>25.89044824725703</v>
      </c>
    </row>
    <row r="3633" spans="1:8" x14ac:dyDescent="0.35">
      <c r="A3633" s="20" t="str">
        <f t="shared" si="53"/>
        <v>DISTRIBUCION VOLUMEN X CRITERIO (kg ó litros)Tomates Ing.MDD AM</v>
      </c>
      <c r="B3633" s="20">
        <v>0</v>
      </c>
      <c r="C3633" s="20">
        <v>0</v>
      </c>
      <c r="D3633" s="21" t="s">
        <v>140</v>
      </c>
      <c r="E3633" s="21">
        <v>15.862133394804779</v>
      </c>
      <c r="F3633" s="21">
        <v>17.295203272990502</v>
      </c>
      <c r="G3633" s="21">
        <v>20.212544951146231</v>
      </c>
      <c r="H3633" s="21">
        <v>20.423373364906759</v>
      </c>
    </row>
    <row r="3634" spans="1:8" x14ac:dyDescent="0.35">
      <c r="A3634" s="20" t="str">
        <f t="shared" si="53"/>
        <v>DISTRIBUCION VOLUMEN X CRITERIO (kg ó litros)Tomates Ing.RTO CENTRO</v>
      </c>
      <c r="B3634" s="20">
        <v>0</v>
      </c>
      <c r="C3634" s="20">
        <v>0</v>
      </c>
      <c r="D3634" s="21" t="s">
        <v>141</v>
      </c>
      <c r="E3634" s="21">
        <v>8.0900062107641411</v>
      </c>
      <c r="F3634" s="21">
        <v>9.9547764869962165</v>
      </c>
      <c r="G3634" s="21">
        <v>11.089205979237175</v>
      </c>
      <c r="H3634" s="21">
        <v>8.8706913838248624</v>
      </c>
    </row>
    <row r="3635" spans="1:8" x14ac:dyDescent="0.35">
      <c r="A3635" s="20" t="str">
        <f t="shared" si="53"/>
        <v>DISTRIBUCION VOLUMEN X CRITERIO (kg ó litros)Tomates Ing.NORTE-CENTRO</v>
      </c>
      <c r="B3635" s="20">
        <v>0</v>
      </c>
      <c r="C3635" s="20">
        <v>0</v>
      </c>
      <c r="D3635" s="21" t="s">
        <v>142</v>
      </c>
      <c r="E3635" s="21">
        <v>6.0861988884410323</v>
      </c>
      <c r="F3635" s="21">
        <v>7.0095920480721441</v>
      </c>
      <c r="G3635" s="21">
        <v>5.3786843242219344</v>
      </c>
      <c r="H3635" s="21">
        <v>6.5526085958749256</v>
      </c>
    </row>
    <row r="3636" spans="1:8" x14ac:dyDescent="0.35">
      <c r="A3636" s="20" t="str">
        <f t="shared" si="53"/>
        <v>DISTRIBUCION VOLUMEN X CRITERIO (kg ó litros)Tomates Ing.NOROESTE</v>
      </c>
      <c r="B3636" s="20">
        <v>0</v>
      </c>
      <c r="C3636" s="20">
        <v>0</v>
      </c>
      <c r="D3636" s="21" t="s">
        <v>143</v>
      </c>
      <c r="E3636" s="21">
        <v>5.5476728270082818</v>
      </c>
      <c r="F3636" s="21">
        <v>5.8339093165684393</v>
      </c>
      <c r="G3636" s="21">
        <v>3.7113432031036564</v>
      </c>
      <c r="H3636" s="21">
        <v>3.3096496034003531</v>
      </c>
    </row>
    <row r="3637" spans="1:8" x14ac:dyDescent="0.35">
      <c r="A3637" s="20" t="str">
        <f t="shared" si="53"/>
        <v>DISTRIBUCION VOLUMEN X CRITERIO (kg ó litros)Tomates Ing.&lt;2MIL</v>
      </c>
      <c r="B3637" s="20">
        <v>0</v>
      </c>
      <c r="C3637" s="20">
        <v>0</v>
      </c>
      <c r="D3637" s="21" t="s">
        <v>144</v>
      </c>
      <c r="E3637" s="21">
        <v>3.1296544884012665</v>
      </c>
      <c r="F3637" s="21">
        <v>3.020808818073605</v>
      </c>
      <c r="G3637" s="21">
        <v>2.9458491341128714</v>
      </c>
      <c r="H3637" s="21">
        <v>2.529011155178694</v>
      </c>
    </row>
    <row r="3638" spans="1:8" x14ac:dyDescent="0.35">
      <c r="A3638" s="20" t="str">
        <f t="shared" si="53"/>
        <v>DISTRIBUCION VOLUMEN X CRITERIO (kg ó litros)Tomates Ing.2-5MIL</v>
      </c>
      <c r="B3638" s="20">
        <v>0</v>
      </c>
      <c r="C3638" s="20">
        <v>0</v>
      </c>
      <c r="D3638" s="21" t="s">
        <v>145</v>
      </c>
      <c r="E3638" s="21">
        <v>11.203679128015617</v>
      </c>
      <c r="F3638" s="21">
        <v>7.16424383926622</v>
      </c>
      <c r="G3638" s="21">
        <v>5.7810500719345477</v>
      </c>
      <c r="H3638" s="21">
        <v>5.2958670976263482</v>
      </c>
    </row>
    <row r="3639" spans="1:8" x14ac:dyDescent="0.35">
      <c r="A3639" s="20" t="str">
        <f t="shared" si="53"/>
        <v>DISTRIBUCION VOLUMEN X CRITERIO (kg ó litros)Tomates Ing.5-10MIL</v>
      </c>
      <c r="B3639" s="20">
        <v>0</v>
      </c>
      <c r="C3639" s="20">
        <v>0</v>
      </c>
      <c r="D3639" s="21" t="s">
        <v>146</v>
      </c>
      <c r="E3639" s="21">
        <v>7.0406072575860623</v>
      </c>
      <c r="F3639" s="21">
        <v>6.6094117053195287</v>
      </c>
      <c r="G3639" s="21">
        <v>5.3619482182992062</v>
      </c>
      <c r="H3639" s="21">
        <v>10.082045891719346</v>
      </c>
    </row>
    <row r="3640" spans="1:8" x14ac:dyDescent="0.35">
      <c r="A3640" s="20" t="str">
        <f t="shared" si="53"/>
        <v>DISTRIBUCION VOLUMEN X CRITERIO (kg ó litros)Tomates Ing.10-30MIL</v>
      </c>
      <c r="B3640" s="20">
        <v>0</v>
      </c>
      <c r="C3640" s="20">
        <v>0</v>
      </c>
      <c r="D3640" s="21" t="s">
        <v>147</v>
      </c>
      <c r="E3640" s="21">
        <v>18.400358524524304</v>
      </c>
      <c r="F3640" s="21">
        <v>17.736674346424024</v>
      </c>
      <c r="G3640" s="21">
        <v>18.615474527902162</v>
      </c>
      <c r="H3640" s="21">
        <v>17.601730706293615</v>
      </c>
    </row>
    <row r="3641" spans="1:8" x14ac:dyDescent="0.35">
      <c r="A3641" s="20" t="str">
        <f t="shared" si="53"/>
        <v>DISTRIBUCION VOLUMEN X CRITERIO (kg ó litros)Tomates Ing.30-100MIL</v>
      </c>
      <c r="B3641" s="20">
        <v>0</v>
      </c>
      <c r="C3641" s="20">
        <v>0</v>
      </c>
      <c r="D3641" s="21" t="s">
        <v>148</v>
      </c>
      <c r="E3641" s="21">
        <v>18.259722150800933</v>
      </c>
      <c r="F3641" s="21">
        <v>18.606721452232776</v>
      </c>
      <c r="G3641" s="21">
        <v>19.957580194167569</v>
      </c>
      <c r="H3641" s="21">
        <v>19.271666325594328</v>
      </c>
    </row>
    <row r="3642" spans="1:8" x14ac:dyDescent="0.35">
      <c r="A3642" s="20" t="str">
        <f t="shared" si="53"/>
        <v>DISTRIBUCION VOLUMEN X CRITERIO (kg ó litros)Tomates Ing.100-200MIL</v>
      </c>
      <c r="B3642" s="20">
        <v>0</v>
      </c>
      <c r="C3642" s="20">
        <v>0</v>
      </c>
      <c r="D3642" s="21" t="s">
        <v>149</v>
      </c>
      <c r="E3642" s="21">
        <v>13.256925248056465</v>
      </c>
      <c r="F3642" s="21">
        <v>14.755441520610308</v>
      </c>
      <c r="G3642" s="21">
        <v>14.58278508867688</v>
      </c>
      <c r="H3642" s="21">
        <v>11.70299311517639</v>
      </c>
    </row>
    <row r="3643" spans="1:8" x14ac:dyDescent="0.35">
      <c r="A3643" s="20" t="str">
        <f t="shared" si="53"/>
        <v>DISTRIBUCION VOLUMEN X CRITERIO (kg ó litros)Tomates Ing.200-500MIL</v>
      </c>
      <c r="B3643" s="20">
        <v>0</v>
      </c>
      <c r="C3643" s="20">
        <v>0</v>
      </c>
      <c r="D3643" s="21" t="s">
        <v>150</v>
      </c>
      <c r="E3643" s="21">
        <v>11.998258086662592</v>
      </c>
      <c r="F3643" s="21">
        <v>13.094270545747971</v>
      </c>
      <c r="G3643" s="21">
        <v>11.083087306280587</v>
      </c>
      <c r="H3643" s="21">
        <v>11.756481399370644</v>
      </c>
    </row>
    <row r="3644" spans="1:8" x14ac:dyDescent="0.35">
      <c r="A3644" s="20" t="str">
        <f t="shared" si="53"/>
        <v>DISTRIBUCION VOLUMEN X CRITERIO (kg ó litros)Tomates Ing.&gt;500MIL</v>
      </c>
      <c r="B3644" s="20">
        <v>0</v>
      </c>
      <c r="C3644" s="20">
        <v>0</v>
      </c>
      <c r="D3644" s="21" t="s">
        <v>151</v>
      </c>
      <c r="E3644" s="21">
        <v>16.71079734842748</v>
      </c>
      <c r="F3644" s="21">
        <v>19.012427040442223</v>
      </c>
      <c r="G3644" s="21">
        <v>21.672229623563346</v>
      </c>
      <c r="H3644" s="21">
        <v>21.760205462858387</v>
      </c>
    </row>
    <row r="3645" spans="1:8" x14ac:dyDescent="0.35">
      <c r="A3645" s="20" t="str">
        <f t="shared" si="53"/>
        <v>DISTRIBUCION VOLUMEN X CRITERIO (kg ó litros)Tomates Ing.DE 15 A 19 AÑOS</v>
      </c>
      <c r="B3645" s="20">
        <v>0</v>
      </c>
      <c r="C3645" s="20">
        <v>0</v>
      </c>
      <c r="D3645" s="21" t="s">
        <v>152</v>
      </c>
      <c r="E3645" s="21">
        <v>2.9486423693146246</v>
      </c>
      <c r="F3645" s="21">
        <v>2.8302009419060061</v>
      </c>
      <c r="G3645" s="21">
        <v>0</v>
      </c>
      <c r="H3645" s="21">
        <v>2.1620053130414338</v>
      </c>
    </row>
    <row r="3646" spans="1:8" x14ac:dyDescent="0.35">
      <c r="A3646" s="20" t="str">
        <f t="shared" si="53"/>
        <v>DISTRIBUCION VOLUMEN X CRITERIO (kg ó litros)Tomates Ing.DE 20 A 24 AÑOS</v>
      </c>
      <c r="B3646" s="20">
        <v>0</v>
      </c>
      <c r="C3646" s="20">
        <v>0</v>
      </c>
      <c r="D3646" s="21" t="s">
        <v>153</v>
      </c>
      <c r="E3646" s="21">
        <v>3.7075051180517238</v>
      </c>
      <c r="F3646" s="21">
        <v>2.3988092555493314</v>
      </c>
      <c r="G3646" s="21">
        <v>3.6585656382583336</v>
      </c>
      <c r="H3646" s="21">
        <v>3.0821015563695937</v>
      </c>
    </row>
    <row r="3647" spans="1:8" x14ac:dyDescent="0.35">
      <c r="A3647" s="20" t="str">
        <f t="shared" si="53"/>
        <v>DISTRIBUCION VOLUMEN X CRITERIO (kg ó litros)Tomates Ing.DE 25 A 34 AÑOS</v>
      </c>
      <c r="B3647" s="20">
        <v>0</v>
      </c>
      <c r="C3647" s="20">
        <v>0</v>
      </c>
      <c r="D3647" s="21" t="s">
        <v>154</v>
      </c>
      <c r="E3647" s="21">
        <v>10.932863759263345</v>
      </c>
      <c r="F3647" s="21">
        <v>10.510920518162989</v>
      </c>
      <c r="G3647" s="21">
        <v>11.092951776378838</v>
      </c>
      <c r="H3647" s="21">
        <v>9.1581657417164237</v>
      </c>
    </row>
    <row r="3648" spans="1:8" x14ac:dyDescent="0.35">
      <c r="A3648" s="20" t="str">
        <f t="shared" si="53"/>
        <v>DISTRIBUCION VOLUMEN X CRITERIO (kg ó litros)Tomates Ing.DE 35 A 49 AÑOS</v>
      </c>
      <c r="B3648" s="20">
        <v>0</v>
      </c>
      <c r="C3648" s="20">
        <v>0</v>
      </c>
      <c r="D3648" s="21" t="s">
        <v>155</v>
      </c>
      <c r="E3648" s="21">
        <v>29.889835061089798</v>
      </c>
      <c r="F3648" s="21">
        <v>30.750099848223805</v>
      </c>
      <c r="G3648" s="21">
        <v>26.28850759103959</v>
      </c>
      <c r="H3648" s="21">
        <v>24.955321870211307</v>
      </c>
    </row>
    <row r="3649" spans="1:8" x14ac:dyDescent="0.35">
      <c r="A3649" s="20" t="str">
        <f t="shared" si="53"/>
        <v>DISTRIBUCION VOLUMEN X CRITERIO (kg ó litros)Tomates Ing.DE 50 A 59 AÑOS</v>
      </c>
      <c r="B3649" s="20">
        <v>0</v>
      </c>
      <c r="C3649" s="20">
        <v>0</v>
      </c>
      <c r="D3649" s="21" t="s">
        <v>156</v>
      </c>
      <c r="E3649" s="21">
        <v>24.121383466580998</v>
      </c>
      <c r="F3649" s="21">
        <v>24.600709430042457</v>
      </c>
      <c r="G3649" s="21">
        <v>26.576167705640131</v>
      </c>
      <c r="H3649" s="21">
        <v>27.074951762897271</v>
      </c>
    </row>
    <row r="3650" spans="1:8" x14ac:dyDescent="0.35">
      <c r="A3650" s="20" t="str">
        <f t="shared" si="53"/>
        <v>DISTRIBUCION VOLUMEN X CRITERIO (kg ó litros)Tomates Ing.DE 60 A 75 AÑOS</v>
      </c>
      <c r="B3650" s="20">
        <v>0</v>
      </c>
      <c r="C3650" s="20">
        <v>0</v>
      </c>
      <c r="D3650" s="21" t="s">
        <v>157</v>
      </c>
      <c r="E3650" s="21">
        <v>28.399774095757195</v>
      </c>
      <c r="F3650" s="21">
        <v>28.909258877739102</v>
      </c>
      <c r="G3650" s="21">
        <v>30.377093704025519</v>
      </c>
      <c r="H3650" s="21">
        <v>33.567445385935464</v>
      </c>
    </row>
    <row r="3651" spans="1:8" x14ac:dyDescent="0.35">
      <c r="A3651" s="20" t="str">
        <f t="shared" si="53"/>
        <v>DISTRIBUCION VOLUMEN X CRITERIO (kg ó litros)Tomates Ing.ALTA Y MEDIA ALTA</v>
      </c>
      <c r="B3651" s="20">
        <v>0</v>
      </c>
      <c r="C3651" s="20">
        <v>0</v>
      </c>
      <c r="D3651" s="21" t="s">
        <v>158</v>
      </c>
      <c r="E3651" s="21">
        <v>28.207166032575415</v>
      </c>
      <c r="F3651" s="21">
        <v>29.94283165118814</v>
      </c>
      <c r="G3651" s="21">
        <v>29.884112838911275</v>
      </c>
      <c r="H3651" s="21">
        <v>36.129476485768009</v>
      </c>
    </row>
    <row r="3652" spans="1:8" x14ac:dyDescent="0.35">
      <c r="A3652" s="20" t="str">
        <f t="shared" si="53"/>
        <v>DISTRIBUCION VOLUMEN X CRITERIO (kg ó litros)Tomates Ing.MEDIA</v>
      </c>
      <c r="B3652" s="20">
        <v>0</v>
      </c>
      <c r="C3652" s="20">
        <v>0</v>
      </c>
      <c r="D3652" s="21" t="s">
        <v>159</v>
      </c>
      <c r="E3652" s="21">
        <v>32.363600236578755</v>
      </c>
      <c r="F3652" s="21">
        <v>31.025015823381302</v>
      </c>
      <c r="G3652" s="21">
        <v>29.870998296073626</v>
      </c>
      <c r="H3652" s="21">
        <v>26.229288878212547</v>
      </c>
    </row>
    <row r="3653" spans="1:8" x14ac:dyDescent="0.35">
      <c r="A3653" s="20" t="str">
        <f t="shared" si="53"/>
        <v>DISTRIBUCION VOLUMEN X CRITERIO (kg ó litros)Tomates Ing.MEDIA BAJA</v>
      </c>
      <c r="B3653" s="20">
        <v>0</v>
      </c>
      <c r="C3653" s="20">
        <v>0</v>
      </c>
      <c r="D3653" s="21" t="s">
        <v>160</v>
      </c>
      <c r="E3653" s="21">
        <v>19.868917428476284</v>
      </c>
      <c r="F3653" s="21">
        <v>21.952328761508316</v>
      </c>
      <c r="G3653" s="21">
        <v>22.025873894573675</v>
      </c>
      <c r="H3653" s="21">
        <v>20.905456572138359</v>
      </c>
    </row>
    <row r="3654" spans="1:8" x14ac:dyDescent="0.35">
      <c r="A3654" s="20" t="str">
        <f t="shared" si="53"/>
        <v>DISTRIBUCION VOLUMEN X CRITERIO (kg ó litros)Tomates Ing.BAJA</v>
      </c>
      <c r="B3654" s="20">
        <v>0</v>
      </c>
      <c r="C3654" s="20">
        <v>0</v>
      </c>
      <c r="D3654" s="21" t="s">
        <v>161</v>
      </c>
      <c r="E3654" s="21">
        <v>19.560319651411419</v>
      </c>
      <c r="F3654" s="21">
        <v>17.079824802816191</v>
      </c>
      <c r="G3654" s="21">
        <v>18.219018784269139</v>
      </c>
      <c r="H3654" s="21">
        <v>16.735785433950824</v>
      </c>
    </row>
    <row r="3655" spans="1:8" x14ac:dyDescent="0.35">
      <c r="A3655" s="20" t="str">
        <f t="shared" si="53"/>
        <v>DISTRIBUCION VOLUMEN X CRITERIO (kg ó litros)Tomates Ing.HOMBRE</v>
      </c>
      <c r="B3655" s="20">
        <v>0</v>
      </c>
      <c r="C3655" s="20">
        <v>0</v>
      </c>
      <c r="D3655" s="21" t="s">
        <v>162</v>
      </c>
      <c r="E3655" s="21">
        <v>53.491301773501753</v>
      </c>
      <c r="F3655" s="21">
        <v>52.311881488866021</v>
      </c>
      <c r="G3655" s="21">
        <v>51.931417961513425</v>
      </c>
      <c r="H3655" s="21">
        <v>51.131392684807409</v>
      </c>
    </row>
    <row r="3656" spans="1:8" x14ac:dyDescent="0.35">
      <c r="A3656" s="20" t="str">
        <f t="shared" si="53"/>
        <v>DISTRIBUCION VOLUMEN X CRITERIO (kg ó litros)Tomates Ing.MUJER</v>
      </c>
      <c r="B3656" s="20">
        <v>0</v>
      </c>
      <c r="C3656" s="20">
        <v>0</v>
      </c>
      <c r="D3656" s="21" t="s">
        <v>163</v>
      </c>
      <c r="E3656" s="21">
        <v>46.508699620466565</v>
      </c>
      <c r="F3656" s="21">
        <v>47.688117075821935</v>
      </c>
      <c r="G3656" s="21">
        <v>48.068580826535182</v>
      </c>
      <c r="H3656" s="21">
        <v>48.868604350537538</v>
      </c>
    </row>
    <row r="3657" spans="1:8" x14ac:dyDescent="0.35">
      <c r="A3657" s="20" t="str">
        <f>$B$2265&amp;$C$3657&amp;D3657</f>
        <v>DISTRIBUCION VOLUMEN X CRITERIO (kg ó litros)Judías verdes Ing.T.ESPAÑA</v>
      </c>
      <c r="B3657" s="20">
        <v>0</v>
      </c>
      <c r="C3657" s="20" t="s">
        <v>94</v>
      </c>
      <c r="D3657" s="21" t="s">
        <v>135</v>
      </c>
      <c r="E3657" s="21">
        <v>100</v>
      </c>
      <c r="F3657" s="21">
        <v>100</v>
      </c>
      <c r="G3657" s="21">
        <v>100</v>
      </c>
      <c r="H3657" s="21">
        <v>100</v>
      </c>
    </row>
    <row r="3658" spans="1:8" x14ac:dyDescent="0.35">
      <c r="A3658" s="20" t="str">
        <f t="shared" ref="A3658:A3685" si="54">$B$2265&amp;$C$3657&amp;D3658</f>
        <v>DISTRIBUCION VOLUMEN X CRITERIO (kg ó litros)Judías verdes Ing.BCN AM</v>
      </c>
      <c r="B3658" s="20">
        <v>0</v>
      </c>
      <c r="C3658" s="20">
        <v>0</v>
      </c>
      <c r="D3658" s="21" t="s">
        <v>136</v>
      </c>
      <c r="E3658" s="21">
        <v>0</v>
      </c>
      <c r="F3658" s="21">
        <v>0</v>
      </c>
      <c r="G3658" s="21">
        <v>0</v>
      </c>
      <c r="H3658" s="21">
        <v>0</v>
      </c>
    </row>
    <row r="3659" spans="1:8" x14ac:dyDescent="0.35">
      <c r="A3659" s="20" t="str">
        <f t="shared" si="54"/>
        <v>DISTRIBUCION VOLUMEN X CRITERIO (kg ó litros)Judías verdes Ing.REST.CAT ARAGON</v>
      </c>
      <c r="B3659" s="20">
        <v>0</v>
      </c>
      <c r="C3659" s="20">
        <v>0</v>
      </c>
      <c r="D3659" s="21" t="s">
        <v>137</v>
      </c>
      <c r="E3659" s="21">
        <v>0</v>
      </c>
      <c r="F3659" s="21">
        <v>0</v>
      </c>
      <c r="G3659" s="21">
        <v>0</v>
      </c>
      <c r="H3659" s="21">
        <v>0</v>
      </c>
    </row>
    <row r="3660" spans="1:8" x14ac:dyDescent="0.35">
      <c r="A3660" s="20" t="str">
        <f t="shared" si="54"/>
        <v>DISTRIBUCION VOLUMEN X CRITERIO (kg ó litros)Judías verdes Ing.LEVANTE</v>
      </c>
      <c r="B3660" s="20">
        <v>0</v>
      </c>
      <c r="C3660" s="20">
        <v>0</v>
      </c>
      <c r="D3660" s="21" t="s">
        <v>138</v>
      </c>
      <c r="E3660" s="21">
        <v>0</v>
      </c>
      <c r="F3660" s="21">
        <v>0</v>
      </c>
      <c r="G3660" s="21">
        <v>0</v>
      </c>
      <c r="H3660" s="21">
        <v>0</v>
      </c>
    </row>
    <row r="3661" spans="1:8" x14ac:dyDescent="0.35">
      <c r="A3661" s="20" t="str">
        <f t="shared" si="54"/>
        <v>DISTRIBUCION VOLUMEN X CRITERIO (kg ó litros)Judías verdes Ing.ANDALUCIA</v>
      </c>
      <c r="B3661" s="20">
        <v>0</v>
      </c>
      <c r="C3661" s="20">
        <v>0</v>
      </c>
      <c r="D3661" s="21" t="s">
        <v>139</v>
      </c>
      <c r="E3661" s="21">
        <v>10.622010140324406</v>
      </c>
      <c r="F3661" s="21">
        <v>12.630311329155871</v>
      </c>
      <c r="G3661" s="21">
        <v>0</v>
      </c>
      <c r="H3661" s="21">
        <v>0</v>
      </c>
    </row>
    <row r="3662" spans="1:8" x14ac:dyDescent="0.35">
      <c r="A3662" s="20" t="str">
        <f t="shared" si="54"/>
        <v>DISTRIBUCION VOLUMEN X CRITERIO (kg ó litros)Judías verdes Ing.MDD AM</v>
      </c>
      <c r="B3662" s="20">
        <v>0</v>
      </c>
      <c r="C3662" s="20">
        <v>0</v>
      </c>
      <c r="D3662" s="21" t="s">
        <v>140</v>
      </c>
      <c r="E3662" s="21">
        <v>14.282980610480536</v>
      </c>
      <c r="F3662" s="21">
        <v>12.977693511761037</v>
      </c>
      <c r="G3662" s="21">
        <v>0</v>
      </c>
      <c r="H3662" s="21">
        <v>0</v>
      </c>
    </row>
    <row r="3663" spans="1:8" x14ac:dyDescent="0.35">
      <c r="A3663" s="20" t="str">
        <f t="shared" si="54"/>
        <v>DISTRIBUCION VOLUMEN X CRITERIO (kg ó litros)Judías verdes Ing.RTO CENTRO</v>
      </c>
      <c r="B3663" s="20">
        <v>0</v>
      </c>
      <c r="C3663" s="20">
        <v>0</v>
      </c>
      <c r="D3663" s="21" t="s">
        <v>141</v>
      </c>
      <c r="E3663" s="21">
        <v>0</v>
      </c>
      <c r="F3663" s="21">
        <v>0</v>
      </c>
      <c r="G3663" s="21">
        <v>0</v>
      </c>
      <c r="H3663" s="21">
        <v>0</v>
      </c>
    </row>
    <row r="3664" spans="1:8" x14ac:dyDescent="0.35">
      <c r="A3664" s="20" t="str">
        <f t="shared" si="54"/>
        <v>DISTRIBUCION VOLUMEN X CRITERIO (kg ó litros)Judías verdes Ing.NORTE-CENTRO</v>
      </c>
      <c r="B3664" s="20">
        <v>0</v>
      </c>
      <c r="C3664" s="20">
        <v>0</v>
      </c>
      <c r="D3664" s="21" t="s">
        <v>142</v>
      </c>
      <c r="E3664" s="21">
        <v>0</v>
      </c>
      <c r="F3664" s="21">
        <v>0</v>
      </c>
      <c r="G3664" s="21">
        <v>0</v>
      </c>
      <c r="H3664" s="21">
        <v>0</v>
      </c>
    </row>
    <row r="3665" spans="1:8" x14ac:dyDescent="0.35">
      <c r="A3665" s="20" t="str">
        <f t="shared" si="54"/>
        <v>DISTRIBUCION VOLUMEN X CRITERIO (kg ó litros)Judías verdes Ing.NOROESTE</v>
      </c>
      <c r="B3665" s="20">
        <v>0</v>
      </c>
      <c r="C3665" s="20">
        <v>0</v>
      </c>
      <c r="D3665" s="21" t="s">
        <v>143</v>
      </c>
      <c r="E3665" s="21">
        <v>0</v>
      </c>
      <c r="F3665" s="21">
        <v>0</v>
      </c>
      <c r="G3665" s="21">
        <v>0</v>
      </c>
      <c r="H3665" s="21">
        <v>0</v>
      </c>
    </row>
    <row r="3666" spans="1:8" x14ac:dyDescent="0.35">
      <c r="A3666" s="20" t="str">
        <f t="shared" si="54"/>
        <v>DISTRIBUCION VOLUMEN X CRITERIO (kg ó litros)Judías verdes Ing.&lt;2MIL</v>
      </c>
      <c r="B3666" s="20">
        <v>0</v>
      </c>
      <c r="C3666" s="20">
        <v>0</v>
      </c>
      <c r="D3666" s="21" t="s">
        <v>144</v>
      </c>
      <c r="E3666" s="21">
        <v>0</v>
      </c>
      <c r="F3666" s="21">
        <v>0</v>
      </c>
      <c r="G3666" s="21">
        <v>0</v>
      </c>
      <c r="H3666" s="21">
        <v>0</v>
      </c>
    </row>
    <row r="3667" spans="1:8" x14ac:dyDescent="0.35">
      <c r="A3667" s="20" t="str">
        <f t="shared" si="54"/>
        <v>DISTRIBUCION VOLUMEN X CRITERIO (kg ó litros)Judías verdes Ing.2-5MIL</v>
      </c>
      <c r="B3667" s="20">
        <v>0</v>
      </c>
      <c r="C3667" s="20">
        <v>0</v>
      </c>
      <c r="D3667" s="21" t="s">
        <v>145</v>
      </c>
      <c r="E3667" s="21">
        <v>0</v>
      </c>
      <c r="F3667" s="21">
        <v>0</v>
      </c>
      <c r="G3667" s="21">
        <v>0</v>
      </c>
      <c r="H3667" s="21">
        <v>0</v>
      </c>
    </row>
    <row r="3668" spans="1:8" x14ac:dyDescent="0.35">
      <c r="A3668" s="20" t="str">
        <f t="shared" si="54"/>
        <v>DISTRIBUCION VOLUMEN X CRITERIO (kg ó litros)Judías verdes Ing.5-10MIL</v>
      </c>
      <c r="B3668" s="20">
        <v>0</v>
      </c>
      <c r="C3668" s="20">
        <v>0</v>
      </c>
      <c r="D3668" s="21" t="s">
        <v>146</v>
      </c>
      <c r="E3668" s="21">
        <v>0</v>
      </c>
      <c r="F3668" s="21">
        <v>0</v>
      </c>
      <c r="G3668" s="21">
        <v>0</v>
      </c>
      <c r="H3668" s="21">
        <v>0</v>
      </c>
    </row>
    <row r="3669" spans="1:8" x14ac:dyDescent="0.35">
      <c r="A3669" s="20" t="str">
        <f t="shared" si="54"/>
        <v>DISTRIBUCION VOLUMEN X CRITERIO (kg ó litros)Judías verdes Ing.10-30MIL</v>
      </c>
      <c r="B3669" s="20">
        <v>0</v>
      </c>
      <c r="C3669" s="20">
        <v>0</v>
      </c>
      <c r="D3669" s="21" t="s">
        <v>147</v>
      </c>
      <c r="E3669" s="21">
        <v>22.568610116396385</v>
      </c>
      <c r="F3669" s="21">
        <v>0</v>
      </c>
      <c r="G3669" s="21">
        <v>0</v>
      </c>
      <c r="H3669" s="21">
        <v>0</v>
      </c>
    </row>
    <row r="3670" spans="1:8" x14ac:dyDescent="0.35">
      <c r="A3670" s="20" t="str">
        <f t="shared" si="54"/>
        <v>DISTRIBUCION VOLUMEN X CRITERIO (kg ó litros)Judías verdes Ing.30-100MIL</v>
      </c>
      <c r="B3670" s="20">
        <v>0</v>
      </c>
      <c r="C3670" s="20">
        <v>0</v>
      </c>
      <c r="D3670" s="21" t="s">
        <v>148</v>
      </c>
      <c r="E3670" s="21">
        <v>20.380426021414682</v>
      </c>
      <c r="F3670" s="21">
        <v>14.096105675919897</v>
      </c>
      <c r="G3670" s="21">
        <v>0</v>
      </c>
      <c r="H3670" s="21">
        <v>0</v>
      </c>
    </row>
    <row r="3671" spans="1:8" x14ac:dyDescent="0.35">
      <c r="A3671" s="20" t="str">
        <f t="shared" si="54"/>
        <v>DISTRIBUCION VOLUMEN X CRITERIO (kg ó litros)Judías verdes Ing.100-200MIL</v>
      </c>
      <c r="B3671" s="20">
        <v>0</v>
      </c>
      <c r="C3671" s="20">
        <v>0</v>
      </c>
      <c r="D3671" s="21" t="s">
        <v>149</v>
      </c>
      <c r="E3671" s="21">
        <v>0</v>
      </c>
      <c r="F3671" s="21">
        <v>0</v>
      </c>
      <c r="G3671" s="21">
        <v>0</v>
      </c>
      <c r="H3671" s="21">
        <v>0</v>
      </c>
    </row>
    <row r="3672" spans="1:8" x14ac:dyDescent="0.35">
      <c r="A3672" s="20" t="str">
        <f t="shared" si="54"/>
        <v>DISTRIBUCION VOLUMEN X CRITERIO (kg ó litros)Judías verdes Ing.200-500MIL</v>
      </c>
      <c r="B3672" s="20">
        <v>0</v>
      </c>
      <c r="C3672" s="20">
        <v>0</v>
      </c>
      <c r="D3672" s="21" t="s">
        <v>150</v>
      </c>
      <c r="E3672" s="21">
        <v>0</v>
      </c>
      <c r="F3672" s="21">
        <v>0</v>
      </c>
      <c r="G3672" s="21">
        <v>0</v>
      </c>
      <c r="H3672" s="21">
        <v>0</v>
      </c>
    </row>
    <row r="3673" spans="1:8" x14ac:dyDescent="0.35">
      <c r="A3673" s="20" t="str">
        <f t="shared" si="54"/>
        <v>DISTRIBUCION VOLUMEN X CRITERIO (kg ó litros)Judías verdes Ing.&gt;500MIL</v>
      </c>
      <c r="B3673" s="20">
        <v>0</v>
      </c>
      <c r="C3673" s="20">
        <v>0</v>
      </c>
      <c r="D3673" s="21" t="s">
        <v>151</v>
      </c>
      <c r="E3673" s="21">
        <v>18.053425014423276</v>
      </c>
      <c r="F3673" s="21">
        <v>26.123998315613999</v>
      </c>
      <c r="G3673" s="21">
        <v>32.387893936664227</v>
      </c>
      <c r="H3673" s="21">
        <v>0</v>
      </c>
    </row>
    <row r="3674" spans="1:8" x14ac:dyDescent="0.35">
      <c r="A3674" s="20" t="str">
        <f t="shared" si="54"/>
        <v>DISTRIBUCION VOLUMEN X CRITERIO (kg ó litros)Judías verdes Ing.DE 15 A 19 AÑOS</v>
      </c>
      <c r="B3674" s="20">
        <v>0</v>
      </c>
      <c r="C3674" s="20">
        <v>0</v>
      </c>
      <c r="D3674" s="21" t="s">
        <v>152</v>
      </c>
      <c r="E3674" s="21">
        <v>0</v>
      </c>
      <c r="F3674" s="21">
        <v>0</v>
      </c>
      <c r="G3674" s="21">
        <v>0</v>
      </c>
      <c r="H3674" s="21">
        <v>0</v>
      </c>
    </row>
    <row r="3675" spans="1:8" x14ac:dyDescent="0.35">
      <c r="A3675" s="20" t="str">
        <f t="shared" si="54"/>
        <v>DISTRIBUCION VOLUMEN X CRITERIO (kg ó litros)Judías verdes Ing.DE 20 A 24 AÑOS</v>
      </c>
      <c r="B3675" s="20">
        <v>0</v>
      </c>
      <c r="C3675" s="20">
        <v>0</v>
      </c>
      <c r="D3675" s="21" t="s">
        <v>153</v>
      </c>
      <c r="E3675" s="21">
        <v>0</v>
      </c>
      <c r="F3675" s="21">
        <v>0</v>
      </c>
      <c r="G3675" s="21">
        <v>0</v>
      </c>
      <c r="H3675" s="21">
        <v>0</v>
      </c>
    </row>
    <row r="3676" spans="1:8" x14ac:dyDescent="0.35">
      <c r="A3676" s="20" t="str">
        <f t="shared" si="54"/>
        <v>DISTRIBUCION VOLUMEN X CRITERIO (kg ó litros)Judías verdes Ing.DE 25 A 34 AÑOS</v>
      </c>
      <c r="B3676" s="20">
        <v>0</v>
      </c>
      <c r="C3676" s="20">
        <v>0</v>
      </c>
      <c r="D3676" s="21" t="s">
        <v>154</v>
      </c>
      <c r="E3676" s="21">
        <v>0</v>
      </c>
      <c r="F3676" s="21">
        <v>0</v>
      </c>
      <c r="G3676" s="21">
        <v>0</v>
      </c>
      <c r="H3676" s="21">
        <v>0</v>
      </c>
    </row>
    <row r="3677" spans="1:8" x14ac:dyDescent="0.35">
      <c r="A3677" s="20" t="str">
        <f t="shared" si="54"/>
        <v>DISTRIBUCION VOLUMEN X CRITERIO (kg ó litros)Judías verdes Ing.DE 35 A 49 AÑOS</v>
      </c>
      <c r="B3677" s="20">
        <v>0</v>
      </c>
      <c r="C3677" s="20">
        <v>0</v>
      </c>
      <c r="D3677" s="21" t="s">
        <v>155</v>
      </c>
      <c r="E3677" s="21">
        <v>15.761132802279377</v>
      </c>
      <c r="F3677" s="21">
        <v>12.690726269144037</v>
      </c>
      <c r="G3677" s="21">
        <v>14.167887668003921</v>
      </c>
      <c r="H3677" s="21">
        <v>16.598053556084874</v>
      </c>
    </row>
    <row r="3678" spans="1:8" x14ac:dyDescent="0.35">
      <c r="A3678" s="20" t="str">
        <f t="shared" si="54"/>
        <v>DISTRIBUCION VOLUMEN X CRITERIO (kg ó litros)Judías verdes Ing.DE 50 A 59 AÑOS</v>
      </c>
      <c r="B3678" s="20">
        <v>0</v>
      </c>
      <c r="C3678" s="20">
        <v>0</v>
      </c>
      <c r="D3678" s="21" t="s">
        <v>156</v>
      </c>
      <c r="E3678" s="21">
        <v>31.381209380672836</v>
      </c>
      <c r="F3678" s="21">
        <v>22.186138125870087</v>
      </c>
      <c r="G3678" s="21">
        <v>25.427733517594081</v>
      </c>
      <c r="H3678" s="21">
        <v>20.444176745018972</v>
      </c>
    </row>
    <row r="3679" spans="1:8" x14ac:dyDescent="0.35">
      <c r="A3679" s="20" t="str">
        <f t="shared" si="54"/>
        <v>DISTRIBUCION VOLUMEN X CRITERIO (kg ó litros)Judías verdes Ing.DE 60 A 75 AÑOS</v>
      </c>
      <c r="B3679" s="20">
        <v>0</v>
      </c>
      <c r="C3679" s="20">
        <v>0</v>
      </c>
      <c r="D3679" s="21" t="s">
        <v>157</v>
      </c>
      <c r="E3679" s="21">
        <v>49.3451219946975</v>
      </c>
      <c r="F3679" s="21">
        <v>60.661186437823424</v>
      </c>
      <c r="G3679" s="21">
        <v>53.647021984271234</v>
      </c>
      <c r="H3679" s="21">
        <v>58.061366612287266</v>
      </c>
    </row>
    <row r="3680" spans="1:8" x14ac:dyDescent="0.35">
      <c r="A3680" s="20" t="str">
        <f t="shared" si="54"/>
        <v>DISTRIBUCION VOLUMEN X CRITERIO (kg ó litros)Judías verdes Ing.ALTA Y MEDIA ALTA</v>
      </c>
      <c r="B3680" s="20">
        <v>0</v>
      </c>
      <c r="C3680" s="20">
        <v>0</v>
      </c>
      <c r="D3680" s="21" t="s">
        <v>158</v>
      </c>
      <c r="E3680" s="21">
        <v>24.138434713144349</v>
      </c>
      <c r="F3680" s="21">
        <v>31.29299027326703</v>
      </c>
      <c r="G3680" s="21">
        <v>32.471735419546313</v>
      </c>
      <c r="H3680" s="21">
        <v>36.747375677710671</v>
      </c>
    </row>
    <row r="3681" spans="1:8" x14ac:dyDescent="0.35">
      <c r="A3681" s="20" t="str">
        <f t="shared" si="54"/>
        <v>DISTRIBUCION VOLUMEN X CRITERIO (kg ó litros)Judías verdes Ing.MEDIA</v>
      </c>
      <c r="B3681" s="20">
        <v>0</v>
      </c>
      <c r="C3681" s="20">
        <v>0</v>
      </c>
      <c r="D3681" s="21" t="s">
        <v>159</v>
      </c>
      <c r="E3681" s="21">
        <v>31.798630265049926</v>
      </c>
      <c r="F3681" s="21">
        <v>19.813247931051599</v>
      </c>
      <c r="G3681" s="21">
        <v>30.582239918411634</v>
      </c>
      <c r="H3681" s="21">
        <v>23.965796411702371</v>
      </c>
    </row>
    <row r="3682" spans="1:8" x14ac:dyDescent="0.35">
      <c r="A3682" s="20" t="str">
        <f t="shared" si="54"/>
        <v>DISTRIBUCION VOLUMEN X CRITERIO (kg ó litros)Judías verdes Ing.MEDIA BAJA</v>
      </c>
      <c r="B3682" s="20">
        <v>0</v>
      </c>
      <c r="C3682" s="20">
        <v>0</v>
      </c>
      <c r="D3682" s="21" t="s">
        <v>160</v>
      </c>
      <c r="E3682" s="21">
        <v>22.092721545470582</v>
      </c>
      <c r="F3682" s="21">
        <v>28.995720865911611</v>
      </c>
      <c r="G3682" s="21">
        <v>0</v>
      </c>
      <c r="H3682" s="21">
        <v>0</v>
      </c>
    </row>
    <row r="3683" spans="1:8" x14ac:dyDescent="0.35">
      <c r="A3683" s="20" t="str">
        <f t="shared" si="54"/>
        <v>DISTRIBUCION VOLUMEN X CRITERIO (kg ó litros)Judías verdes Ing.BAJA</v>
      </c>
      <c r="B3683" s="20">
        <v>0</v>
      </c>
      <c r="C3683" s="20">
        <v>0</v>
      </c>
      <c r="D3683" s="21" t="s">
        <v>161</v>
      </c>
      <c r="E3683" s="21">
        <v>0</v>
      </c>
      <c r="F3683" s="21">
        <v>0</v>
      </c>
      <c r="G3683" s="21">
        <v>0</v>
      </c>
      <c r="H3683" s="21">
        <v>0</v>
      </c>
    </row>
    <row r="3684" spans="1:8" x14ac:dyDescent="0.35">
      <c r="A3684" s="20" t="str">
        <f t="shared" si="54"/>
        <v>DISTRIBUCION VOLUMEN X CRITERIO (kg ó litros)Judías verdes Ing.HOMBRE</v>
      </c>
      <c r="B3684" s="20">
        <v>0</v>
      </c>
      <c r="C3684" s="20">
        <v>0</v>
      </c>
      <c r="D3684" s="21" t="s">
        <v>162</v>
      </c>
      <c r="E3684" s="21">
        <v>68.138515493843471</v>
      </c>
      <c r="F3684" s="21">
        <v>74.049802186619345</v>
      </c>
      <c r="G3684" s="21">
        <v>60.68235826626789</v>
      </c>
      <c r="H3684" s="21">
        <v>70.103249151571873</v>
      </c>
    </row>
    <row r="3685" spans="1:8" x14ac:dyDescent="0.35">
      <c r="A3685" s="20" t="str">
        <f t="shared" si="54"/>
        <v>DISTRIBUCION VOLUMEN X CRITERIO (kg ó litros)Judías verdes Ing.MUJER</v>
      </c>
      <c r="B3685" s="20">
        <v>0</v>
      </c>
      <c r="C3685" s="20">
        <v>0</v>
      </c>
      <c r="D3685" s="21" t="s">
        <v>163</v>
      </c>
      <c r="E3685" s="21">
        <v>31.861490704017715</v>
      </c>
      <c r="F3685" s="21">
        <v>25.950199347763856</v>
      </c>
      <c r="G3685" s="21">
        <v>39.317627682760367</v>
      </c>
      <c r="H3685" s="21">
        <v>29.896752507439267</v>
      </c>
    </row>
    <row r="3686" spans="1:8" x14ac:dyDescent="0.35">
      <c r="A3686" s="20" t="str">
        <f>$B$2265&amp;$C$3686&amp;D3686</f>
        <v>DISTRIBUCION VOLUMEN X CRITERIO (kg ó litros)Patatas Ing.T.ESPAÑA</v>
      </c>
      <c r="B3686" s="20">
        <v>0</v>
      </c>
      <c r="C3686" s="20" t="s">
        <v>95</v>
      </c>
      <c r="D3686" s="21" t="s">
        <v>135</v>
      </c>
      <c r="E3686" s="21">
        <v>100</v>
      </c>
      <c r="F3686" s="21">
        <v>100</v>
      </c>
      <c r="G3686" s="21">
        <v>100</v>
      </c>
      <c r="H3686" s="21">
        <v>100</v>
      </c>
    </row>
    <row r="3687" spans="1:8" x14ac:dyDescent="0.35">
      <c r="A3687" s="20" t="str">
        <f t="shared" ref="A3687:A3714" si="55">$B$2265&amp;$C$3686&amp;D3687</f>
        <v>DISTRIBUCION VOLUMEN X CRITERIO (kg ó litros)Patatas Ing.BCN AM</v>
      </c>
      <c r="B3687" s="20">
        <v>0</v>
      </c>
      <c r="C3687" s="20">
        <v>0</v>
      </c>
      <c r="D3687" s="21" t="s">
        <v>136</v>
      </c>
      <c r="E3687" s="21">
        <v>9.1683755287118203</v>
      </c>
      <c r="F3687" s="21">
        <v>9.3951641556442809</v>
      </c>
      <c r="G3687" s="21">
        <v>7.6660701650990495</v>
      </c>
      <c r="H3687" s="21">
        <v>7.1841458632779576</v>
      </c>
    </row>
    <row r="3688" spans="1:8" x14ac:dyDescent="0.35">
      <c r="A3688" s="20" t="str">
        <f t="shared" si="55"/>
        <v>DISTRIBUCION VOLUMEN X CRITERIO (kg ó litros)Patatas Ing.REST.CAT ARAGON</v>
      </c>
      <c r="B3688" s="20">
        <v>0</v>
      </c>
      <c r="C3688" s="20">
        <v>0</v>
      </c>
      <c r="D3688" s="21" t="s">
        <v>137</v>
      </c>
      <c r="E3688" s="21">
        <v>12.938989746010138</v>
      </c>
      <c r="F3688" s="21">
        <v>10.599939700311218</v>
      </c>
      <c r="G3688" s="21">
        <v>9.0599589243299565</v>
      </c>
      <c r="H3688" s="21">
        <v>9.5290691746066543</v>
      </c>
    </row>
    <row r="3689" spans="1:8" x14ac:dyDescent="0.35">
      <c r="A3689" s="20" t="str">
        <f t="shared" si="55"/>
        <v>DISTRIBUCION VOLUMEN X CRITERIO (kg ó litros)Patatas Ing.LEVANTE</v>
      </c>
      <c r="B3689" s="20">
        <v>0</v>
      </c>
      <c r="C3689" s="20">
        <v>0</v>
      </c>
      <c r="D3689" s="21" t="s">
        <v>138</v>
      </c>
      <c r="E3689" s="21">
        <v>14.827589045407683</v>
      </c>
      <c r="F3689" s="21">
        <v>15.538000660920117</v>
      </c>
      <c r="G3689" s="21">
        <v>16.027090350312399</v>
      </c>
      <c r="H3689" s="21">
        <v>15.26681344884696</v>
      </c>
    </row>
    <row r="3690" spans="1:8" x14ac:dyDescent="0.35">
      <c r="A3690" s="20" t="str">
        <f t="shared" si="55"/>
        <v>DISTRIBUCION VOLUMEN X CRITERIO (kg ó litros)Patatas Ing.ANDALUCIA</v>
      </c>
      <c r="B3690" s="20">
        <v>0</v>
      </c>
      <c r="C3690" s="20">
        <v>0</v>
      </c>
      <c r="D3690" s="21" t="s">
        <v>139</v>
      </c>
      <c r="E3690" s="21">
        <v>20.432161021255517</v>
      </c>
      <c r="F3690" s="21">
        <v>20.631822822477375</v>
      </c>
      <c r="G3690" s="21">
        <v>21.688407317374576</v>
      </c>
      <c r="H3690" s="21">
        <v>20.98943294567842</v>
      </c>
    </row>
    <row r="3691" spans="1:8" x14ac:dyDescent="0.35">
      <c r="A3691" s="20" t="str">
        <f t="shared" si="55"/>
        <v>DISTRIBUCION VOLUMEN X CRITERIO (kg ó litros)Patatas Ing.MDD AM</v>
      </c>
      <c r="B3691" s="20">
        <v>0</v>
      </c>
      <c r="C3691" s="20">
        <v>0</v>
      </c>
      <c r="D3691" s="21" t="s">
        <v>140</v>
      </c>
      <c r="E3691" s="21">
        <v>17.239985384797425</v>
      </c>
      <c r="F3691" s="21">
        <v>17.494850972702881</v>
      </c>
      <c r="G3691" s="21">
        <v>20.299221798916015</v>
      </c>
      <c r="H3691" s="21">
        <v>20.232876969505579</v>
      </c>
    </row>
    <row r="3692" spans="1:8" x14ac:dyDescent="0.35">
      <c r="A3692" s="20" t="str">
        <f t="shared" si="55"/>
        <v>DISTRIBUCION VOLUMEN X CRITERIO (kg ó litros)Patatas Ing.RTO CENTRO</v>
      </c>
      <c r="B3692" s="20">
        <v>0</v>
      </c>
      <c r="C3692" s="20">
        <v>0</v>
      </c>
      <c r="D3692" s="21" t="s">
        <v>141</v>
      </c>
      <c r="E3692" s="21">
        <v>8.4997594900026368</v>
      </c>
      <c r="F3692" s="21">
        <v>9.0539489281061822</v>
      </c>
      <c r="G3692" s="21">
        <v>9.1872371909179709</v>
      </c>
      <c r="H3692" s="21">
        <v>8.9799439325665187</v>
      </c>
    </row>
    <row r="3693" spans="1:8" x14ac:dyDescent="0.35">
      <c r="A3693" s="20" t="str">
        <f t="shared" si="55"/>
        <v>DISTRIBUCION VOLUMEN X CRITERIO (kg ó litros)Patatas Ing.NORTE-CENTRO</v>
      </c>
      <c r="B3693" s="20">
        <v>0</v>
      </c>
      <c r="C3693" s="20">
        <v>0</v>
      </c>
      <c r="D3693" s="21" t="s">
        <v>142</v>
      </c>
      <c r="E3693" s="21">
        <v>8.0749373151458954</v>
      </c>
      <c r="F3693" s="21">
        <v>9.1756633295829495</v>
      </c>
      <c r="G3693" s="21">
        <v>8.8246526420620111</v>
      </c>
      <c r="H3693" s="21">
        <v>10.993570263158055</v>
      </c>
    </row>
    <row r="3694" spans="1:8" x14ac:dyDescent="0.35">
      <c r="A3694" s="20" t="str">
        <f t="shared" si="55"/>
        <v>DISTRIBUCION VOLUMEN X CRITERIO (kg ó litros)Patatas Ing.NOROESTE</v>
      </c>
      <c r="B3694" s="20">
        <v>0</v>
      </c>
      <c r="C3694" s="20">
        <v>0</v>
      </c>
      <c r="D3694" s="21" t="s">
        <v>143</v>
      </c>
      <c r="E3694" s="21">
        <v>8.8182065643914171</v>
      </c>
      <c r="F3694" s="21">
        <v>8.1106118498690378</v>
      </c>
      <c r="G3694" s="21">
        <v>7.2473669731304966</v>
      </c>
      <c r="H3694" s="21">
        <v>6.8241366633864073</v>
      </c>
    </row>
    <row r="3695" spans="1:8" x14ac:dyDescent="0.35">
      <c r="A3695" s="20" t="str">
        <f t="shared" si="55"/>
        <v>DISTRIBUCION VOLUMEN X CRITERIO (kg ó litros)Patatas Ing.&lt;2MIL</v>
      </c>
      <c r="B3695" s="20">
        <v>0</v>
      </c>
      <c r="C3695" s="20">
        <v>0</v>
      </c>
      <c r="D3695" s="21" t="s">
        <v>144</v>
      </c>
      <c r="E3695" s="21">
        <v>3.9092050709669564</v>
      </c>
      <c r="F3695" s="21">
        <v>4.4892998705632774</v>
      </c>
      <c r="G3695" s="21">
        <v>3.816839418525328</v>
      </c>
      <c r="H3695" s="21">
        <v>2.8403465032741999</v>
      </c>
    </row>
    <row r="3696" spans="1:8" x14ac:dyDescent="0.35">
      <c r="A3696" s="20" t="str">
        <f t="shared" si="55"/>
        <v>DISTRIBUCION VOLUMEN X CRITERIO (kg ó litros)Patatas Ing.2-5MIL</v>
      </c>
      <c r="B3696" s="20">
        <v>0</v>
      </c>
      <c r="C3696" s="20">
        <v>0</v>
      </c>
      <c r="D3696" s="21" t="s">
        <v>145</v>
      </c>
      <c r="E3696" s="21">
        <v>6.4858165937255148</v>
      </c>
      <c r="F3696" s="21">
        <v>6.8076431932527788</v>
      </c>
      <c r="G3696" s="21">
        <v>4.7944579947435386</v>
      </c>
      <c r="H3696" s="21">
        <v>6.4714317499012246</v>
      </c>
    </row>
    <row r="3697" spans="1:8" x14ac:dyDescent="0.35">
      <c r="A3697" s="20" t="str">
        <f t="shared" si="55"/>
        <v>DISTRIBUCION VOLUMEN X CRITERIO (kg ó litros)Patatas Ing.5-10MIL</v>
      </c>
      <c r="B3697" s="20">
        <v>0</v>
      </c>
      <c r="C3697" s="20">
        <v>0</v>
      </c>
      <c r="D3697" s="21" t="s">
        <v>146</v>
      </c>
      <c r="E3697" s="21">
        <v>8.0807478341343444</v>
      </c>
      <c r="F3697" s="21">
        <v>7.5384428114020618</v>
      </c>
      <c r="G3697" s="21">
        <v>5.6016086065243442</v>
      </c>
      <c r="H3697" s="21">
        <v>7.3618300633964173</v>
      </c>
    </row>
    <row r="3698" spans="1:8" x14ac:dyDescent="0.35">
      <c r="A3698" s="20" t="str">
        <f t="shared" si="55"/>
        <v>DISTRIBUCION VOLUMEN X CRITERIO (kg ó litros)Patatas Ing.10-30MIL</v>
      </c>
      <c r="B3698" s="20">
        <v>0</v>
      </c>
      <c r="C3698" s="20">
        <v>0</v>
      </c>
      <c r="D3698" s="21" t="s">
        <v>147</v>
      </c>
      <c r="E3698" s="21">
        <v>20.19158075198121</v>
      </c>
      <c r="F3698" s="21">
        <v>17.760940546233588</v>
      </c>
      <c r="G3698" s="21">
        <v>17.641946054051186</v>
      </c>
      <c r="H3698" s="21">
        <v>18.775058107756124</v>
      </c>
    </row>
    <row r="3699" spans="1:8" x14ac:dyDescent="0.35">
      <c r="A3699" s="20" t="str">
        <f t="shared" si="55"/>
        <v>DISTRIBUCION VOLUMEN X CRITERIO (kg ó litros)Patatas Ing.30-100MIL</v>
      </c>
      <c r="B3699" s="20">
        <v>0</v>
      </c>
      <c r="C3699" s="20">
        <v>0</v>
      </c>
      <c r="D3699" s="21" t="s">
        <v>148</v>
      </c>
      <c r="E3699" s="21">
        <v>19.654484261653636</v>
      </c>
      <c r="F3699" s="21">
        <v>20.354328528093397</v>
      </c>
      <c r="G3699" s="21">
        <v>21.028238070901583</v>
      </c>
      <c r="H3699" s="21">
        <v>20.683219047001234</v>
      </c>
    </row>
    <row r="3700" spans="1:8" x14ac:dyDescent="0.35">
      <c r="A3700" s="20" t="str">
        <f t="shared" si="55"/>
        <v>DISTRIBUCION VOLUMEN X CRITERIO (kg ó litros)Patatas Ing.100-200MIL</v>
      </c>
      <c r="B3700" s="20">
        <v>0</v>
      </c>
      <c r="C3700" s="20">
        <v>0</v>
      </c>
      <c r="D3700" s="21" t="s">
        <v>149</v>
      </c>
      <c r="E3700" s="21">
        <v>10.475999570704275</v>
      </c>
      <c r="F3700" s="21">
        <v>10.151545231361203</v>
      </c>
      <c r="G3700" s="21">
        <v>11.74202387870158</v>
      </c>
      <c r="H3700" s="21">
        <v>9.3647598588365462</v>
      </c>
    </row>
    <row r="3701" spans="1:8" x14ac:dyDescent="0.35">
      <c r="A3701" s="20" t="str">
        <f t="shared" si="55"/>
        <v>DISTRIBUCION VOLUMEN X CRITERIO (kg ó litros)Patatas Ing.200-500MIL</v>
      </c>
      <c r="B3701" s="20">
        <v>0</v>
      </c>
      <c r="C3701" s="20">
        <v>0</v>
      </c>
      <c r="D3701" s="21" t="s">
        <v>150</v>
      </c>
      <c r="E3701" s="21">
        <v>12.823237879631119</v>
      </c>
      <c r="F3701" s="21">
        <v>14.214137562727702</v>
      </c>
      <c r="G3701" s="21">
        <v>14.350264678915501</v>
      </c>
      <c r="H3701" s="21">
        <v>14.754873620353306</v>
      </c>
    </row>
    <row r="3702" spans="1:8" x14ac:dyDescent="0.35">
      <c r="A3702" s="20" t="str">
        <f t="shared" si="55"/>
        <v>DISTRIBUCION VOLUMEN X CRITERIO (kg ó litros)Patatas Ing.&gt;500MIL</v>
      </c>
      <c r="B3702" s="20">
        <v>0</v>
      </c>
      <c r="C3702" s="20">
        <v>0</v>
      </c>
      <c r="D3702" s="21" t="s">
        <v>151</v>
      </c>
      <c r="E3702" s="21">
        <v>18.378930797557906</v>
      </c>
      <c r="F3702" s="21">
        <v>18.683664616380405</v>
      </c>
      <c r="G3702" s="21">
        <v>21.024625369954894</v>
      </c>
      <c r="H3702" s="21">
        <v>19.748471955867334</v>
      </c>
    </row>
    <row r="3703" spans="1:8" x14ac:dyDescent="0.35">
      <c r="A3703" s="20" t="str">
        <f t="shared" si="55"/>
        <v>DISTRIBUCION VOLUMEN X CRITERIO (kg ó litros)Patatas Ing.DE 15 A 19 AÑOS</v>
      </c>
      <c r="B3703" s="20">
        <v>0</v>
      </c>
      <c r="C3703" s="20">
        <v>0</v>
      </c>
      <c r="D3703" s="21" t="s">
        <v>152</v>
      </c>
      <c r="E3703" s="21">
        <v>3.5381220059406289</v>
      </c>
      <c r="F3703" s="21">
        <v>3.171799743973462</v>
      </c>
      <c r="G3703" s="21">
        <v>2.475528007082024</v>
      </c>
      <c r="H3703" s="21">
        <v>3.1764732077434061</v>
      </c>
    </row>
    <row r="3704" spans="1:8" x14ac:dyDescent="0.35">
      <c r="A3704" s="20" t="str">
        <f t="shared" si="55"/>
        <v>DISTRIBUCION VOLUMEN X CRITERIO (kg ó litros)Patatas Ing.DE 20 A 24 AÑOS</v>
      </c>
      <c r="B3704" s="20">
        <v>0</v>
      </c>
      <c r="C3704" s="20">
        <v>0</v>
      </c>
      <c r="D3704" s="21" t="s">
        <v>153</v>
      </c>
      <c r="E3704" s="21">
        <v>4.252541983100981</v>
      </c>
      <c r="F3704" s="21">
        <v>3.7971987052893135</v>
      </c>
      <c r="G3704" s="21">
        <v>4.7648249754975307</v>
      </c>
      <c r="H3704" s="21">
        <v>4.1379076029817501</v>
      </c>
    </row>
    <row r="3705" spans="1:8" x14ac:dyDescent="0.35">
      <c r="A3705" s="20" t="str">
        <f t="shared" si="55"/>
        <v>DISTRIBUCION VOLUMEN X CRITERIO (kg ó litros)Patatas Ing.DE 25 A 34 AÑOS</v>
      </c>
      <c r="B3705" s="20">
        <v>0</v>
      </c>
      <c r="C3705" s="20">
        <v>0</v>
      </c>
      <c r="D3705" s="21" t="s">
        <v>154</v>
      </c>
      <c r="E3705" s="21">
        <v>13.6789444484308</v>
      </c>
      <c r="F3705" s="21">
        <v>11.693045089753397</v>
      </c>
      <c r="G3705" s="21">
        <v>13.691236607490159</v>
      </c>
      <c r="H3705" s="21">
        <v>12.271026792192121</v>
      </c>
    </row>
    <row r="3706" spans="1:8" x14ac:dyDescent="0.35">
      <c r="A3706" s="20" t="str">
        <f t="shared" si="55"/>
        <v>DISTRIBUCION VOLUMEN X CRITERIO (kg ó litros)Patatas Ing.DE 35 A 49 AÑOS</v>
      </c>
      <c r="B3706" s="20">
        <v>0</v>
      </c>
      <c r="C3706" s="20">
        <v>0</v>
      </c>
      <c r="D3706" s="21" t="s">
        <v>155</v>
      </c>
      <c r="E3706" s="21">
        <v>32.891773954239476</v>
      </c>
      <c r="F3706" s="21">
        <v>32.3745849184996</v>
      </c>
      <c r="G3706" s="21">
        <v>30.633172943659687</v>
      </c>
      <c r="H3706" s="21">
        <v>28.822200033233663</v>
      </c>
    </row>
    <row r="3707" spans="1:8" x14ac:dyDescent="0.35">
      <c r="A3707" s="20" t="str">
        <f t="shared" si="55"/>
        <v>DISTRIBUCION VOLUMEN X CRITERIO (kg ó litros)Patatas Ing.DE 50 A 59 AÑOS</v>
      </c>
      <c r="B3707" s="20">
        <v>0</v>
      </c>
      <c r="C3707" s="20">
        <v>0</v>
      </c>
      <c r="D3707" s="21" t="s">
        <v>156</v>
      </c>
      <c r="E3707" s="21">
        <v>23.705162522055488</v>
      </c>
      <c r="F3707" s="21">
        <v>23.394537571718569</v>
      </c>
      <c r="G3707" s="21">
        <v>24.006992500018693</v>
      </c>
      <c r="H3707" s="21">
        <v>25.930280405063517</v>
      </c>
    </row>
    <row r="3708" spans="1:8" x14ac:dyDescent="0.35">
      <c r="A3708" s="20" t="str">
        <f t="shared" si="55"/>
        <v>DISTRIBUCION VOLUMEN X CRITERIO (kg ó litros)Patatas Ing.DE 60 A 75 AÑOS</v>
      </c>
      <c r="B3708" s="20">
        <v>0</v>
      </c>
      <c r="C3708" s="20">
        <v>0</v>
      </c>
      <c r="D3708" s="21" t="s">
        <v>157</v>
      </c>
      <c r="E3708" s="21">
        <v>21.933455556351447</v>
      </c>
      <c r="F3708" s="21">
        <v>25.568838157682162</v>
      </c>
      <c r="G3708" s="21">
        <v>24.428246682397948</v>
      </c>
      <c r="H3708" s="21">
        <v>25.662102527459048</v>
      </c>
    </row>
    <row r="3709" spans="1:8" x14ac:dyDescent="0.35">
      <c r="A3709" s="20" t="str">
        <f t="shared" si="55"/>
        <v>DISTRIBUCION VOLUMEN X CRITERIO (kg ó litros)Patatas Ing.ALTA Y MEDIA ALTA</v>
      </c>
      <c r="B3709" s="20">
        <v>0</v>
      </c>
      <c r="C3709" s="20">
        <v>0</v>
      </c>
      <c r="D3709" s="21" t="s">
        <v>158</v>
      </c>
      <c r="E3709" s="21">
        <v>27.497002353909512</v>
      </c>
      <c r="F3709" s="21">
        <v>27.515381360476436</v>
      </c>
      <c r="G3709" s="21">
        <v>25.952982114581296</v>
      </c>
      <c r="H3709" s="21">
        <v>31.04752734106107</v>
      </c>
    </row>
    <row r="3710" spans="1:8" x14ac:dyDescent="0.35">
      <c r="A3710" s="20" t="str">
        <f t="shared" si="55"/>
        <v>DISTRIBUCION VOLUMEN X CRITERIO (kg ó litros)Patatas Ing.MEDIA</v>
      </c>
      <c r="B3710" s="20">
        <v>0</v>
      </c>
      <c r="C3710" s="20">
        <v>0</v>
      </c>
      <c r="D3710" s="21" t="s">
        <v>159</v>
      </c>
      <c r="E3710" s="21">
        <v>33.888753627622812</v>
      </c>
      <c r="F3710" s="21">
        <v>31.065561217862076</v>
      </c>
      <c r="G3710" s="21">
        <v>31.978550630919084</v>
      </c>
      <c r="H3710" s="21">
        <v>28.08918771548905</v>
      </c>
    </row>
    <row r="3711" spans="1:8" x14ac:dyDescent="0.35">
      <c r="A3711" s="20" t="str">
        <f t="shared" si="55"/>
        <v>DISTRIBUCION VOLUMEN X CRITERIO (kg ó litros)Patatas Ing.MEDIA BAJA</v>
      </c>
      <c r="B3711" s="20">
        <v>0</v>
      </c>
      <c r="C3711" s="20">
        <v>0</v>
      </c>
      <c r="D3711" s="21" t="s">
        <v>160</v>
      </c>
      <c r="E3711" s="21">
        <v>19.716828546114581</v>
      </c>
      <c r="F3711" s="21">
        <v>23.567933928062843</v>
      </c>
      <c r="G3711" s="21">
        <v>24.604878560290487</v>
      </c>
      <c r="H3711" s="21">
        <v>23.878359089526334</v>
      </c>
    </row>
    <row r="3712" spans="1:8" x14ac:dyDescent="0.35">
      <c r="A3712" s="20" t="str">
        <f t="shared" si="55"/>
        <v>DISTRIBUCION VOLUMEN X CRITERIO (kg ó litros)Patatas Ing.BAJA</v>
      </c>
      <c r="B3712" s="20">
        <v>0</v>
      </c>
      <c r="C3712" s="20">
        <v>0</v>
      </c>
      <c r="D3712" s="21" t="s">
        <v>161</v>
      </c>
      <c r="E3712" s="21">
        <v>18.897415744831815</v>
      </c>
      <c r="F3712" s="21">
        <v>17.851127966759716</v>
      </c>
      <c r="G3712" s="21">
        <v>17.463591419608743</v>
      </c>
      <c r="H3712" s="21">
        <v>16.984918668705902</v>
      </c>
    </row>
    <row r="3713" spans="1:8" x14ac:dyDescent="0.35">
      <c r="A3713" s="20" t="str">
        <f t="shared" si="55"/>
        <v>DISTRIBUCION VOLUMEN X CRITERIO (kg ó litros)Patatas Ing.HOMBRE</v>
      </c>
      <c r="B3713" s="20">
        <v>0</v>
      </c>
      <c r="C3713" s="20">
        <v>0</v>
      </c>
      <c r="D3713" s="21" t="s">
        <v>162</v>
      </c>
      <c r="E3713" s="21">
        <v>50.25589976912579</v>
      </c>
      <c r="F3713" s="21">
        <v>50.53548490220637</v>
      </c>
      <c r="G3713" s="21">
        <v>48.405974643416691</v>
      </c>
      <c r="H3713" s="21">
        <v>48.827614458041552</v>
      </c>
    </row>
    <row r="3714" spans="1:8" x14ac:dyDescent="0.35">
      <c r="A3714" s="20" t="str">
        <f t="shared" si="55"/>
        <v>DISTRIBUCION VOLUMEN X CRITERIO (kg ó litros)Patatas Ing.MUJER</v>
      </c>
      <c r="B3714" s="20">
        <v>0</v>
      </c>
      <c r="C3714" s="20">
        <v>0</v>
      </c>
      <c r="D3714" s="21" t="s">
        <v>163</v>
      </c>
      <c r="E3714" s="21">
        <v>49.744105498798483</v>
      </c>
      <c r="F3714" s="21">
        <v>49.464518036526108</v>
      </c>
      <c r="G3714" s="21">
        <v>51.594028612824452</v>
      </c>
      <c r="H3714" s="21">
        <v>51.172375439681083</v>
      </c>
    </row>
    <row r="3715" spans="1:8" x14ac:dyDescent="0.35">
      <c r="A3715" s="20" t="str">
        <f>$B$2265&amp;$C$3715&amp;D3715</f>
        <v>DISTRIBUCION VOLUMEN X CRITERIO (kg ó litros)Cebollas Ing.T.ESPAÑA</v>
      </c>
      <c r="B3715" s="20">
        <v>0</v>
      </c>
      <c r="C3715" s="20" t="s">
        <v>96</v>
      </c>
      <c r="D3715" s="21" t="s">
        <v>135</v>
      </c>
      <c r="E3715" s="21">
        <v>100</v>
      </c>
      <c r="F3715" s="21">
        <v>100</v>
      </c>
      <c r="G3715" s="21">
        <v>100</v>
      </c>
      <c r="H3715" s="21">
        <v>100</v>
      </c>
    </row>
    <row r="3716" spans="1:8" x14ac:dyDescent="0.35">
      <c r="A3716" s="20" t="str">
        <f t="shared" ref="A3716:A3743" si="56">$B$2265&amp;$C$3715&amp;D3716</f>
        <v>DISTRIBUCION VOLUMEN X CRITERIO (kg ó litros)Cebollas Ing.BCN AM</v>
      </c>
      <c r="B3716" s="20">
        <v>0</v>
      </c>
      <c r="C3716" s="20">
        <v>0</v>
      </c>
      <c r="D3716" s="21" t="s">
        <v>136</v>
      </c>
      <c r="E3716" s="21">
        <v>10.752487598273976</v>
      </c>
      <c r="F3716" s="21">
        <v>12.239397515585889</v>
      </c>
      <c r="G3716" s="21">
        <v>9.3866852129402165</v>
      </c>
      <c r="H3716" s="21">
        <v>10.141087926228632</v>
      </c>
    </row>
    <row r="3717" spans="1:8" x14ac:dyDescent="0.35">
      <c r="A3717" s="20" t="str">
        <f t="shared" si="56"/>
        <v>DISTRIBUCION VOLUMEN X CRITERIO (kg ó litros)Cebollas Ing.REST.CAT ARAGON</v>
      </c>
      <c r="B3717" s="20">
        <v>0</v>
      </c>
      <c r="C3717" s="20">
        <v>0</v>
      </c>
      <c r="D3717" s="21" t="s">
        <v>137</v>
      </c>
      <c r="E3717" s="21">
        <v>23.118036255858968</v>
      </c>
      <c r="F3717" s="21">
        <v>10.733436974527564</v>
      </c>
      <c r="G3717" s="21">
        <v>10.560691471351948</v>
      </c>
      <c r="H3717" s="21">
        <v>13.274617593496597</v>
      </c>
    </row>
    <row r="3718" spans="1:8" x14ac:dyDescent="0.35">
      <c r="A3718" s="20" t="str">
        <f t="shared" si="56"/>
        <v>DISTRIBUCION VOLUMEN X CRITERIO (kg ó litros)Cebollas Ing.LEVANTE</v>
      </c>
      <c r="B3718" s="20">
        <v>0</v>
      </c>
      <c r="C3718" s="20">
        <v>0</v>
      </c>
      <c r="D3718" s="21" t="s">
        <v>138</v>
      </c>
      <c r="E3718" s="21">
        <v>16.548547165594709</v>
      </c>
      <c r="F3718" s="21">
        <v>19.90001217230386</v>
      </c>
      <c r="G3718" s="21">
        <v>17.162802247740871</v>
      </c>
      <c r="H3718" s="21">
        <v>16.619505951821967</v>
      </c>
    </row>
    <row r="3719" spans="1:8" x14ac:dyDescent="0.35">
      <c r="A3719" s="20" t="str">
        <f t="shared" si="56"/>
        <v>DISTRIBUCION VOLUMEN X CRITERIO (kg ó litros)Cebollas Ing.ANDALUCIA</v>
      </c>
      <c r="B3719" s="20">
        <v>0</v>
      </c>
      <c r="C3719" s="20">
        <v>0</v>
      </c>
      <c r="D3719" s="21" t="s">
        <v>139</v>
      </c>
      <c r="E3719" s="21">
        <v>14.480595980163816</v>
      </c>
      <c r="F3719" s="21">
        <v>16.761286207961177</v>
      </c>
      <c r="G3719" s="21">
        <v>18.225530845594836</v>
      </c>
      <c r="H3719" s="21">
        <v>15.786419288671871</v>
      </c>
    </row>
    <row r="3720" spans="1:8" x14ac:dyDescent="0.35">
      <c r="A3720" s="20" t="str">
        <f t="shared" si="56"/>
        <v>DISTRIBUCION VOLUMEN X CRITERIO (kg ó litros)Cebollas Ing.MDD AM</v>
      </c>
      <c r="B3720" s="20">
        <v>0</v>
      </c>
      <c r="C3720" s="20">
        <v>0</v>
      </c>
      <c r="D3720" s="21" t="s">
        <v>140</v>
      </c>
      <c r="E3720" s="21">
        <v>14.883601662556448</v>
      </c>
      <c r="F3720" s="21">
        <v>15.97241298502165</v>
      </c>
      <c r="G3720" s="21">
        <v>22.304333206982051</v>
      </c>
      <c r="H3720" s="21">
        <v>20.934751374933217</v>
      </c>
    </row>
    <row r="3721" spans="1:8" x14ac:dyDescent="0.35">
      <c r="A3721" s="20" t="str">
        <f t="shared" si="56"/>
        <v>DISTRIBUCION VOLUMEN X CRITERIO (kg ó litros)Cebollas Ing.RTO CENTRO</v>
      </c>
      <c r="B3721" s="20">
        <v>0</v>
      </c>
      <c r="C3721" s="20">
        <v>0</v>
      </c>
      <c r="D3721" s="21" t="s">
        <v>141</v>
      </c>
      <c r="E3721" s="21">
        <v>6.9301191908055433</v>
      </c>
      <c r="F3721" s="21">
        <v>9.2983786528476049</v>
      </c>
      <c r="G3721" s="21">
        <v>10.41857487074452</v>
      </c>
      <c r="H3721" s="21">
        <v>9.2655270779522994</v>
      </c>
    </row>
    <row r="3722" spans="1:8" x14ac:dyDescent="0.35">
      <c r="A3722" s="20" t="str">
        <f t="shared" si="56"/>
        <v>DISTRIBUCION VOLUMEN X CRITERIO (kg ó litros)Cebollas Ing.NORTE-CENTRO</v>
      </c>
      <c r="B3722" s="20">
        <v>0</v>
      </c>
      <c r="C3722" s="20">
        <v>0</v>
      </c>
      <c r="D3722" s="21" t="s">
        <v>142</v>
      </c>
      <c r="E3722" s="21">
        <v>5.9449040290861133</v>
      </c>
      <c r="F3722" s="21">
        <v>7.4498069859365845</v>
      </c>
      <c r="G3722" s="21">
        <v>7.1822503597100908</v>
      </c>
      <c r="H3722" s="21">
        <v>9.1648388433509052</v>
      </c>
    </row>
    <row r="3723" spans="1:8" x14ac:dyDescent="0.35">
      <c r="A3723" s="20" t="str">
        <f t="shared" si="56"/>
        <v>DISTRIBUCION VOLUMEN X CRITERIO (kg ó litros)Cebollas Ing.NOROESTE</v>
      </c>
      <c r="B3723" s="20">
        <v>0</v>
      </c>
      <c r="C3723" s="20">
        <v>0</v>
      </c>
      <c r="D3723" s="21" t="s">
        <v>143</v>
      </c>
      <c r="E3723" s="21">
        <v>7.3417056900075703</v>
      </c>
      <c r="F3723" s="21">
        <v>7.6452686619506087</v>
      </c>
      <c r="G3723" s="21">
        <v>4.7591362237397998</v>
      </c>
      <c r="H3723" s="21">
        <v>4.8132472356699934</v>
      </c>
    </row>
    <row r="3724" spans="1:8" x14ac:dyDescent="0.35">
      <c r="A3724" s="20" t="str">
        <f t="shared" si="56"/>
        <v>DISTRIBUCION VOLUMEN X CRITERIO (kg ó litros)Cebollas Ing.&lt;2MIL</v>
      </c>
      <c r="B3724" s="20">
        <v>0</v>
      </c>
      <c r="C3724" s="20">
        <v>0</v>
      </c>
      <c r="D3724" s="21" t="s">
        <v>144</v>
      </c>
      <c r="E3724" s="21">
        <v>3.4196543089858671</v>
      </c>
      <c r="F3724" s="21">
        <v>4.3767305956399047</v>
      </c>
      <c r="G3724" s="21">
        <v>3.9624091751570645</v>
      </c>
      <c r="H3724" s="21">
        <v>3.0595819095283328</v>
      </c>
    </row>
    <row r="3725" spans="1:8" x14ac:dyDescent="0.35">
      <c r="A3725" s="20" t="str">
        <f t="shared" si="56"/>
        <v>DISTRIBUCION VOLUMEN X CRITERIO (kg ó litros)Cebollas Ing.2-5MIL</v>
      </c>
      <c r="B3725" s="20">
        <v>0</v>
      </c>
      <c r="C3725" s="20">
        <v>0</v>
      </c>
      <c r="D3725" s="21" t="s">
        <v>145</v>
      </c>
      <c r="E3725" s="21">
        <v>15.846599302510789</v>
      </c>
      <c r="F3725" s="21">
        <v>4.691030253609334</v>
      </c>
      <c r="G3725" s="21">
        <v>4.5064862156471053</v>
      </c>
      <c r="H3725" s="21">
        <v>5.0060407032952625</v>
      </c>
    </row>
    <row r="3726" spans="1:8" x14ac:dyDescent="0.35">
      <c r="A3726" s="20" t="str">
        <f t="shared" si="56"/>
        <v>DISTRIBUCION VOLUMEN X CRITERIO (kg ó litros)Cebollas Ing.5-10MIL</v>
      </c>
      <c r="B3726" s="20">
        <v>0</v>
      </c>
      <c r="C3726" s="20">
        <v>0</v>
      </c>
      <c r="D3726" s="21" t="s">
        <v>146</v>
      </c>
      <c r="E3726" s="21">
        <v>6.8166098553337902</v>
      </c>
      <c r="F3726" s="21">
        <v>7.0174399768347602</v>
      </c>
      <c r="G3726" s="21">
        <v>4.8510174118141025</v>
      </c>
      <c r="H3726" s="21">
        <v>8.5775621146100143</v>
      </c>
    </row>
    <row r="3727" spans="1:8" x14ac:dyDescent="0.35">
      <c r="A3727" s="20" t="str">
        <f t="shared" si="56"/>
        <v>DISTRIBUCION VOLUMEN X CRITERIO (kg ó litros)Cebollas Ing.10-30MIL</v>
      </c>
      <c r="B3727" s="20">
        <v>0</v>
      </c>
      <c r="C3727" s="20">
        <v>0</v>
      </c>
      <c r="D3727" s="21" t="s">
        <v>147</v>
      </c>
      <c r="E3727" s="21">
        <v>17.64380226302589</v>
      </c>
      <c r="F3727" s="21">
        <v>16.660053643318172</v>
      </c>
      <c r="G3727" s="21">
        <v>15.91088915401159</v>
      </c>
      <c r="H3727" s="21">
        <v>16.487614776199827</v>
      </c>
    </row>
    <row r="3728" spans="1:8" x14ac:dyDescent="0.35">
      <c r="A3728" s="20" t="str">
        <f t="shared" si="56"/>
        <v>DISTRIBUCION VOLUMEN X CRITERIO (kg ó litros)Cebollas Ing.30-100MIL</v>
      </c>
      <c r="B3728" s="20">
        <v>0</v>
      </c>
      <c r="C3728" s="20">
        <v>0</v>
      </c>
      <c r="D3728" s="21" t="s">
        <v>148</v>
      </c>
      <c r="E3728" s="21">
        <v>18.828396347506608</v>
      </c>
      <c r="F3728" s="21">
        <v>24.859890226267051</v>
      </c>
      <c r="G3728" s="21">
        <v>23.416981639983959</v>
      </c>
      <c r="H3728" s="21">
        <v>22.648351572785142</v>
      </c>
    </row>
    <row r="3729" spans="1:8" x14ac:dyDescent="0.35">
      <c r="A3729" s="20" t="str">
        <f t="shared" si="56"/>
        <v>DISTRIBUCION VOLUMEN X CRITERIO (kg ó litros)Cebollas Ing.100-200MIL</v>
      </c>
      <c r="B3729" s="20">
        <v>0</v>
      </c>
      <c r="C3729" s="20">
        <v>0</v>
      </c>
      <c r="D3729" s="21" t="s">
        <v>149</v>
      </c>
      <c r="E3729" s="21">
        <v>8.7416857628270694</v>
      </c>
      <c r="F3729" s="21">
        <v>9.2343506998450504</v>
      </c>
      <c r="G3729" s="21">
        <v>12.951665140298227</v>
      </c>
      <c r="H3729" s="21">
        <v>9.8949411172593056</v>
      </c>
    </row>
    <row r="3730" spans="1:8" x14ac:dyDescent="0.35">
      <c r="A3730" s="20" t="str">
        <f t="shared" si="56"/>
        <v>DISTRIBUCION VOLUMEN X CRITERIO (kg ó litros)Cebollas Ing.200-500MIL</v>
      </c>
      <c r="B3730" s="20">
        <v>0</v>
      </c>
      <c r="C3730" s="20">
        <v>0</v>
      </c>
      <c r="D3730" s="21" t="s">
        <v>150</v>
      </c>
      <c r="E3730" s="21">
        <v>10.669631054140748</v>
      </c>
      <c r="F3730" s="21">
        <v>13.573147247455797</v>
      </c>
      <c r="G3730" s="21">
        <v>11.441667853280645</v>
      </c>
      <c r="H3730" s="21">
        <v>13.061549163142599</v>
      </c>
    </row>
    <row r="3731" spans="1:8" x14ac:dyDescent="0.35">
      <c r="A3731" s="20" t="str">
        <f t="shared" si="56"/>
        <v>DISTRIBUCION VOLUMEN X CRITERIO (kg ó litros)Cebollas Ing.&gt;500MIL</v>
      </c>
      <c r="B3731" s="20">
        <v>0</v>
      </c>
      <c r="C3731" s="20">
        <v>0</v>
      </c>
      <c r="D3731" s="21" t="s">
        <v>151</v>
      </c>
      <c r="E3731" s="21">
        <v>18.033618464712472</v>
      </c>
      <c r="F3731" s="21">
        <v>19.587358079967711</v>
      </c>
      <c r="G3731" s="21">
        <v>22.958884491168121</v>
      </c>
      <c r="H3731" s="21">
        <v>21.26436363854322</v>
      </c>
    </row>
    <row r="3732" spans="1:8" x14ac:dyDescent="0.35">
      <c r="A3732" s="20" t="str">
        <f t="shared" si="56"/>
        <v>DISTRIBUCION VOLUMEN X CRITERIO (kg ó litros)Cebollas Ing.DE 15 A 19 AÑOS</v>
      </c>
      <c r="B3732" s="20">
        <v>0</v>
      </c>
      <c r="C3732" s="20">
        <v>0</v>
      </c>
      <c r="D3732" s="21" t="s">
        <v>152</v>
      </c>
      <c r="E3732" s="21">
        <v>3.3952695348622353</v>
      </c>
      <c r="F3732" s="21">
        <v>1.8230399563930328</v>
      </c>
      <c r="G3732" s="21">
        <v>0</v>
      </c>
      <c r="H3732" s="21">
        <v>0</v>
      </c>
    </row>
    <row r="3733" spans="1:8" x14ac:dyDescent="0.35">
      <c r="A3733" s="20" t="str">
        <f t="shared" si="56"/>
        <v>DISTRIBUCION VOLUMEN X CRITERIO (kg ó litros)Cebollas Ing.DE 20 A 24 AÑOS</v>
      </c>
      <c r="B3733" s="20">
        <v>0</v>
      </c>
      <c r="C3733" s="20">
        <v>0</v>
      </c>
      <c r="D3733" s="21" t="s">
        <v>153</v>
      </c>
      <c r="E3733" s="21">
        <v>3.5827592769898136</v>
      </c>
      <c r="F3733" s="21">
        <v>3.5537149041670961</v>
      </c>
      <c r="G3733" s="21">
        <v>4.4259054472892903</v>
      </c>
      <c r="H3733" s="21">
        <v>3.7682664925949538</v>
      </c>
    </row>
    <row r="3734" spans="1:8" x14ac:dyDescent="0.35">
      <c r="A3734" s="20" t="str">
        <f t="shared" si="56"/>
        <v>DISTRIBUCION VOLUMEN X CRITERIO (kg ó litros)Cebollas Ing.DE 25 A 34 AÑOS</v>
      </c>
      <c r="B3734" s="20">
        <v>0</v>
      </c>
      <c r="C3734" s="20">
        <v>0</v>
      </c>
      <c r="D3734" s="21" t="s">
        <v>154</v>
      </c>
      <c r="E3734" s="21">
        <v>11.757039755215269</v>
      </c>
      <c r="F3734" s="21">
        <v>10.978888521089134</v>
      </c>
      <c r="G3734" s="21">
        <v>12.713054041500033</v>
      </c>
      <c r="H3734" s="21">
        <v>11.713583064311617</v>
      </c>
    </row>
    <row r="3735" spans="1:8" x14ac:dyDescent="0.35">
      <c r="A3735" s="20" t="str">
        <f t="shared" si="56"/>
        <v>DISTRIBUCION VOLUMEN X CRITERIO (kg ó litros)Cebollas Ing.DE 35 A 49 AÑOS</v>
      </c>
      <c r="B3735" s="20">
        <v>0</v>
      </c>
      <c r="C3735" s="20">
        <v>0</v>
      </c>
      <c r="D3735" s="21" t="s">
        <v>155</v>
      </c>
      <c r="E3735" s="21">
        <v>27.104687382115976</v>
      </c>
      <c r="F3735" s="21">
        <v>31.624104250024249</v>
      </c>
      <c r="G3735" s="21">
        <v>31.311100469709974</v>
      </c>
      <c r="H3735" s="21">
        <v>29.421676269561743</v>
      </c>
    </row>
    <row r="3736" spans="1:8" x14ac:dyDescent="0.35">
      <c r="A3736" s="20" t="str">
        <f t="shared" si="56"/>
        <v>DISTRIBUCION VOLUMEN X CRITERIO (kg ó litros)Cebollas Ing.DE 50 A 59 AÑOS</v>
      </c>
      <c r="B3736" s="20">
        <v>0</v>
      </c>
      <c r="C3736" s="20">
        <v>0</v>
      </c>
      <c r="D3736" s="21" t="s">
        <v>156</v>
      </c>
      <c r="E3736" s="21">
        <v>21.452825423552845</v>
      </c>
      <c r="F3736" s="21">
        <v>25.091293793135598</v>
      </c>
      <c r="G3736" s="21">
        <v>25.74126818329588</v>
      </c>
      <c r="H3736" s="21">
        <v>25.479342801557586</v>
      </c>
    </row>
    <row r="3737" spans="1:8" x14ac:dyDescent="0.35">
      <c r="A3737" s="20" t="str">
        <f t="shared" si="56"/>
        <v>DISTRIBUCION VOLUMEN X CRITERIO (kg ó litros)Cebollas Ing.DE 60 A 75 AÑOS</v>
      </c>
      <c r="B3737" s="20">
        <v>0</v>
      </c>
      <c r="C3737" s="20">
        <v>0</v>
      </c>
      <c r="D3737" s="21" t="s">
        <v>157</v>
      </c>
      <c r="E3737" s="21">
        <v>32.707418845490047</v>
      </c>
      <c r="F3737" s="21">
        <v>26.92896113820013</v>
      </c>
      <c r="G3737" s="21">
        <v>23.916400938319125</v>
      </c>
      <c r="H3737" s="21">
        <v>27.413203204354385</v>
      </c>
    </row>
    <row r="3738" spans="1:8" x14ac:dyDescent="0.35">
      <c r="A3738" s="20" t="str">
        <f t="shared" si="56"/>
        <v>DISTRIBUCION VOLUMEN X CRITERIO (kg ó litros)Cebollas Ing.ALTA Y MEDIA ALTA</v>
      </c>
      <c r="B3738" s="20">
        <v>0</v>
      </c>
      <c r="C3738" s="20">
        <v>0</v>
      </c>
      <c r="D3738" s="21" t="s">
        <v>158</v>
      </c>
      <c r="E3738" s="21">
        <v>24.226723090255391</v>
      </c>
      <c r="F3738" s="21">
        <v>27.477090942986603</v>
      </c>
      <c r="G3738" s="21">
        <v>27.236116081991913</v>
      </c>
      <c r="H3738" s="21">
        <v>31.551378695618805</v>
      </c>
    </row>
    <row r="3739" spans="1:8" x14ac:dyDescent="0.35">
      <c r="A3739" s="20" t="str">
        <f t="shared" si="56"/>
        <v>DISTRIBUCION VOLUMEN X CRITERIO (kg ó litros)Cebollas Ing.MEDIA</v>
      </c>
      <c r="B3739" s="20">
        <v>0</v>
      </c>
      <c r="C3739" s="20">
        <v>0</v>
      </c>
      <c r="D3739" s="21" t="s">
        <v>159</v>
      </c>
      <c r="E3739" s="21">
        <v>30.128056179095108</v>
      </c>
      <c r="F3739" s="21">
        <v>30.747675199443442</v>
      </c>
      <c r="G3739" s="21">
        <v>29.79225838640971</v>
      </c>
      <c r="H3739" s="21">
        <v>28.017405736686523</v>
      </c>
    </row>
    <row r="3740" spans="1:8" x14ac:dyDescent="0.35">
      <c r="A3740" s="20" t="str">
        <f t="shared" si="56"/>
        <v>DISTRIBUCION VOLUMEN X CRITERIO (kg ó litros)Cebollas Ing.MEDIA BAJA</v>
      </c>
      <c r="B3740" s="20">
        <v>0</v>
      </c>
      <c r="C3740" s="20">
        <v>0</v>
      </c>
      <c r="D3740" s="21" t="s">
        <v>160</v>
      </c>
      <c r="E3740" s="21">
        <v>16.848029844319306</v>
      </c>
      <c r="F3740" s="21">
        <v>24.545754415829087</v>
      </c>
      <c r="G3740" s="21">
        <v>28.134858471326012</v>
      </c>
      <c r="H3740" s="21">
        <v>25.467273979365068</v>
      </c>
    </row>
    <row r="3741" spans="1:8" x14ac:dyDescent="0.35">
      <c r="A3741" s="20" t="str">
        <f t="shared" si="56"/>
        <v>DISTRIBUCION VOLUMEN X CRITERIO (kg ó litros)Cebollas Ing.BAJA</v>
      </c>
      <c r="B3741" s="20">
        <v>0</v>
      </c>
      <c r="C3741" s="20">
        <v>0</v>
      </c>
      <c r="D3741" s="21" t="s">
        <v>161</v>
      </c>
      <c r="E3741" s="21">
        <v>28.797191604427034</v>
      </c>
      <c r="F3741" s="21">
        <v>17.229480776765346</v>
      </c>
      <c r="G3741" s="21">
        <v>14.836773025326275</v>
      </c>
      <c r="H3741" s="21">
        <v>14.963943124966306</v>
      </c>
    </row>
    <row r="3742" spans="1:8" x14ac:dyDescent="0.35">
      <c r="A3742" s="20" t="str">
        <f t="shared" si="56"/>
        <v>DISTRIBUCION VOLUMEN X CRITERIO (kg ó litros)Cebollas Ing.HOMBRE</v>
      </c>
      <c r="B3742" s="20">
        <v>0</v>
      </c>
      <c r="C3742" s="20">
        <v>0</v>
      </c>
      <c r="D3742" s="21" t="s">
        <v>162</v>
      </c>
      <c r="E3742" s="21">
        <v>56.348359707091689</v>
      </c>
      <c r="F3742" s="21">
        <v>51.082185985957061</v>
      </c>
      <c r="G3742" s="21">
        <v>51.31951323744515</v>
      </c>
      <c r="H3742" s="21">
        <v>51.149875306375989</v>
      </c>
    </row>
    <row r="3743" spans="1:8" x14ac:dyDescent="0.35">
      <c r="A3743" s="20" t="str">
        <f t="shared" si="56"/>
        <v>DISTRIBUCION VOLUMEN X CRITERIO (kg ó litros)Cebollas Ing.MUJER</v>
      </c>
      <c r="B3743" s="20">
        <v>0</v>
      </c>
      <c r="C3743" s="20">
        <v>0</v>
      </c>
      <c r="D3743" s="21" t="s">
        <v>163</v>
      </c>
      <c r="E3743" s="21">
        <v>43.651640024115487</v>
      </c>
      <c r="F3743" s="21">
        <v>48.917814920380302</v>
      </c>
      <c r="G3743" s="21">
        <v>48.680489338387481</v>
      </c>
      <c r="H3743" s="21">
        <v>48.850119123690568</v>
      </c>
    </row>
    <row r="3744" spans="1:8" x14ac:dyDescent="0.35">
      <c r="A3744" s="20" t="str">
        <f>$B$2265&amp;$C$3744&amp;D3744</f>
        <v>DISTRIBUCION VOLUMEN X CRITERIO (kg ó litros)Pimientos Ing.T.ESPAÑA</v>
      </c>
      <c r="B3744" s="20">
        <v>0</v>
      </c>
      <c r="C3744" s="20" t="s">
        <v>97</v>
      </c>
      <c r="D3744" s="21" t="s">
        <v>135</v>
      </c>
      <c r="E3744" s="21">
        <v>100</v>
      </c>
      <c r="F3744" s="21">
        <v>100</v>
      </c>
      <c r="G3744" s="21">
        <v>100</v>
      </c>
      <c r="H3744" s="21">
        <v>100</v>
      </c>
    </row>
    <row r="3745" spans="1:8" x14ac:dyDescent="0.35">
      <c r="A3745" s="20" t="str">
        <f t="shared" ref="A3745:A3772" si="57">$B$2265&amp;$C$3744&amp;D3745</f>
        <v>DISTRIBUCION VOLUMEN X CRITERIO (kg ó litros)Pimientos Ing.BCN AM</v>
      </c>
      <c r="B3745" s="20">
        <v>0</v>
      </c>
      <c r="C3745" s="20">
        <v>0</v>
      </c>
      <c r="D3745" s="21" t="s">
        <v>136</v>
      </c>
      <c r="E3745" s="21">
        <v>10.448384670521895</v>
      </c>
      <c r="F3745" s="21">
        <v>11.201086087989218</v>
      </c>
      <c r="G3745" s="21">
        <v>7.7175559339041619</v>
      </c>
      <c r="H3745" s="21">
        <v>10.371509466066518</v>
      </c>
    </row>
    <row r="3746" spans="1:8" x14ac:dyDescent="0.35">
      <c r="A3746" s="20" t="str">
        <f t="shared" si="57"/>
        <v>DISTRIBUCION VOLUMEN X CRITERIO (kg ó litros)Pimientos Ing.REST.CAT ARAGON</v>
      </c>
      <c r="B3746" s="20">
        <v>0</v>
      </c>
      <c r="C3746" s="20">
        <v>0</v>
      </c>
      <c r="D3746" s="21" t="s">
        <v>137</v>
      </c>
      <c r="E3746" s="21">
        <v>18.016432034396257</v>
      </c>
      <c r="F3746" s="21">
        <v>15.314979908499545</v>
      </c>
      <c r="G3746" s="21">
        <v>13.880391492109812</v>
      </c>
      <c r="H3746" s="21">
        <v>17.277307563599507</v>
      </c>
    </row>
    <row r="3747" spans="1:8" x14ac:dyDescent="0.35">
      <c r="A3747" s="20" t="str">
        <f t="shared" si="57"/>
        <v>DISTRIBUCION VOLUMEN X CRITERIO (kg ó litros)Pimientos Ing.LEVANTE</v>
      </c>
      <c r="B3747" s="20">
        <v>0</v>
      </c>
      <c r="C3747" s="20">
        <v>0</v>
      </c>
      <c r="D3747" s="21" t="s">
        <v>138</v>
      </c>
      <c r="E3747" s="21">
        <v>19.42628658886926</v>
      </c>
      <c r="F3747" s="21">
        <v>16.072999519225423</v>
      </c>
      <c r="G3747" s="21">
        <v>20.06580918779564</v>
      </c>
      <c r="H3747" s="21">
        <v>15.854011084997374</v>
      </c>
    </row>
    <row r="3748" spans="1:8" x14ac:dyDescent="0.35">
      <c r="A3748" s="20" t="str">
        <f t="shared" si="57"/>
        <v>DISTRIBUCION VOLUMEN X CRITERIO (kg ó litros)Pimientos Ing.ANDALUCIA</v>
      </c>
      <c r="B3748" s="20">
        <v>0</v>
      </c>
      <c r="C3748" s="20">
        <v>0</v>
      </c>
      <c r="D3748" s="21" t="s">
        <v>139</v>
      </c>
      <c r="E3748" s="21">
        <v>14.656654389192935</v>
      </c>
      <c r="F3748" s="21">
        <v>16.905153921802516</v>
      </c>
      <c r="G3748" s="21">
        <v>18.633072762803103</v>
      </c>
      <c r="H3748" s="21">
        <v>17.23357316720795</v>
      </c>
    </row>
    <row r="3749" spans="1:8" x14ac:dyDescent="0.35">
      <c r="A3749" s="20" t="str">
        <f t="shared" si="57"/>
        <v>DISTRIBUCION VOLUMEN X CRITERIO (kg ó litros)Pimientos Ing.MDD AM</v>
      </c>
      <c r="B3749" s="20">
        <v>0</v>
      </c>
      <c r="C3749" s="20">
        <v>0</v>
      </c>
      <c r="D3749" s="21" t="s">
        <v>140</v>
      </c>
      <c r="E3749" s="21">
        <v>13.961508270663575</v>
      </c>
      <c r="F3749" s="21">
        <v>14.035024101535123</v>
      </c>
      <c r="G3749" s="21">
        <v>20.229963754821693</v>
      </c>
      <c r="H3749" s="21">
        <v>16.074674812787865</v>
      </c>
    </row>
    <row r="3750" spans="1:8" x14ac:dyDescent="0.35">
      <c r="A3750" s="20" t="str">
        <f t="shared" si="57"/>
        <v>DISTRIBUCION VOLUMEN X CRITERIO (kg ó litros)Pimientos Ing.RTO CENTRO</v>
      </c>
      <c r="B3750" s="20">
        <v>0</v>
      </c>
      <c r="C3750" s="20">
        <v>0</v>
      </c>
      <c r="D3750" s="21" t="s">
        <v>141</v>
      </c>
      <c r="E3750" s="21">
        <v>6.6091808743620666</v>
      </c>
      <c r="F3750" s="21">
        <v>5.9804182634995273</v>
      </c>
      <c r="G3750" s="21">
        <v>6.1651459227607877</v>
      </c>
      <c r="H3750" s="21">
        <v>6.6337378242425498</v>
      </c>
    </row>
    <row r="3751" spans="1:8" x14ac:dyDescent="0.35">
      <c r="A3751" s="20" t="str">
        <f t="shared" si="57"/>
        <v>DISTRIBUCION VOLUMEN X CRITERIO (kg ó litros)Pimientos Ing.NORTE-CENTRO</v>
      </c>
      <c r="B3751" s="20">
        <v>0</v>
      </c>
      <c r="C3751" s="20">
        <v>0</v>
      </c>
      <c r="D3751" s="21" t="s">
        <v>142</v>
      </c>
      <c r="E3751" s="21">
        <v>10.048142904974936</v>
      </c>
      <c r="F3751" s="21">
        <v>14.0589313206185</v>
      </c>
      <c r="G3751" s="21">
        <v>10.452114260672753</v>
      </c>
      <c r="H3751" s="21">
        <v>12.209772322107092</v>
      </c>
    </row>
    <row r="3752" spans="1:8" x14ac:dyDescent="0.35">
      <c r="A3752" s="20" t="str">
        <f t="shared" si="57"/>
        <v>DISTRIBUCION VOLUMEN X CRITERIO (kg ó litros)Pimientos Ing.NOROESTE</v>
      </c>
      <c r="B3752" s="20">
        <v>0</v>
      </c>
      <c r="C3752" s="20">
        <v>0</v>
      </c>
      <c r="D3752" s="21" t="s">
        <v>143</v>
      </c>
      <c r="E3752" s="21">
        <v>6.8334102509626833</v>
      </c>
      <c r="F3752" s="21">
        <v>6.431404965249274</v>
      </c>
      <c r="G3752" s="21">
        <v>2.8559464476620349</v>
      </c>
      <c r="H3752" s="21">
        <v>4.345408099625069</v>
      </c>
    </row>
    <row r="3753" spans="1:8" x14ac:dyDescent="0.35">
      <c r="A3753" s="20" t="str">
        <f t="shared" si="57"/>
        <v>DISTRIBUCION VOLUMEN X CRITERIO (kg ó litros)Pimientos Ing.&lt;2MIL</v>
      </c>
      <c r="B3753" s="20">
        <v>0</v>
      </c>
      <c r="C3753" s="20">
        <v>0</v>
      </c>
      <c r="D3753" s="21" t="s">
        <v>144</v>
      </c>
      <c r="E3753" s="21">
        <v>4.2774743134172573</v>
      </c>
      <c r="F3753" s="21">
        <v>5.6225488922384343</v>
      </c>
      <c r="G3753" s="21">
        <v>0</v>
      </c>
      <c r="H3753" s="21">
        <v>2.7483253259123233</v>
      </c>
    </row>
    <row r="3754" spans="1:8" x14ac:dyDescent="0.35">
      <c r="A3754" s="20" t="str">
        <f t="shared" si="57"/>
        <v>DISTRIBUCION VOLUMEN X CRITERIO (kg ó litros)Pimientos Ing.2-5MIL</v>
      </c>
      <c r="B3754" s="20">
        <v>0</v>
      </c>
      <c r="C3754" s="20">
        <v>0</v>
      </c>
      <c r="D3754" s="21" t="s">
        <v>145</v>
      </c>
      <c r="E3754" s="21">
        <v>7.782596256801769</v>
      </c>
      <c r="F3754" s="21">
        <v>4.5047950071585445</v>
      </c>
      <c r="G3754" s="21">
        <v>4.1887057400134671</v>
      </c>
      <c r="H3754" s="21">
        <v>6.3947892005974909</v>
      </c>
    </row>
    <row r="3755" spans="1:8" x14ac:dyDescent="0.35">
      <c r="A3755" s="20" t="str">
        <f t="shared" si="57"/>
        <v>DISTRIBUCION VOLUMEN X CRITERIO (kg ó litros)Pimientos Ing.5-10MIL</v>
      </c>
      <c r="B3755" s="20">
        <v>0</v>
      </c>
      <c r="C3755" s="20">
        <v>0</v>
      </c>
      <c r="D3755" s="21" t="s">
        <v>146</v>
      </c>
      <c r="E3755" s="21">
        <v>8.9065798488137808</v>
      </c>
      <c r="F3755" s="21">
        <v>7.2803215273876551</v>
      </c>
      <c r="G3755" s="21">
        <v>5.8793675868853246</v>
      </c>
      <c r="H3755" s="21">
        <v>10.865158418215877</v>
      </c>
    </row>
    <row r="3756" spans="1:8" x14ac:dyDescent="0.35">
      <c r="A3756" s="20" t="str">
        <f t="shared" si="57"/>
        <v>DISTRIBUCION VOLUMEN X CRITERIO (kg ó litros)Pimientos Ing.10-30MIL</v>
      </c>
      <c r="B3756" s="20">
        <v>0</v>
      </c>
      <c r="C3756" s="20">
        <v>0</v>
      </c>
      <c r="D3756" s="21" t="s">
        <v>147</v>
      </c>
      <c r="E3756" s="21">
        <v>21.18975359256655</v>
      </c>
      <c r="F3756" s="21">
        <v>19.691222605065619</v>
      </c>
      <c r="G3756" s="21">
        <v>19.829760403155067</v>
      </c>
      <c r="H3756" s="21">
        <v>15.456286949010096</v>
      </c>
    </row>
    <row r="3757" spans="1:8" x14ac:dyDescent="0.35">
      <c r="A3757" s="20" t="str">
        <f t="shared" si="57"/>
        <v>DISTRIBUCION VOLUMEN X CRITERIO (kg ó litros)Pimientos Ing.30-100MIL</v>
      </c>
      <c r="B3757" s="20">
        <v>0</v>
      </c>
      <c r="C3757" s="20">
        <v>0</v>
      </c>
      <c r="D3757" s="21" t="s">
        <v>148</v>
      </c>
      <c r="E3757" s="21">
        <v>17.440872662915492</v>
      </c>
      <c r="F3757" s="21">
        <v>20.698539653488485</v>
      </c>
      <c r="G3757" s="21">
        <v>20.52406590857888</v>
      </c>
      <c r="H3757" s="21">
        <v>22.046104534154431</v>
      </c>
    </row>
    <row r="3758" spans="1:8" x14ac:dyDescent="0.35">
      <c r="A3758" s="20" t="str">
        <f t="shared" si="57"/>
        <v>DISTRIBUCION VOLUMEN X CRITERIO (kg ó litros)Pimientos Ing.100-200MIL</v>
      </c>
      <c r="B3758" s="20">
        <v>0</v>
      </c>
      <c r="C3758" s="20">
        <v>0</v>
      </c>
      <c r="D3758" s="21" t="s">
        <v>149</v>
      </c>
      <c r="E3758" s="21">
        <v>11.060591528200495</v>
      </c>
      <c r="F3758" s="21">
        <v>10.824647862580521</v>
      </c>
      <c r="G3758" s="21">
        <v>12.393620297967828</v>
      </c>
      <c r="H3758" s="21">
        <v>10.120651785986725</v>
      </c>
    </row>
    <row r="3759" spans="1:8" x14ac:dyDescent="0.35">
      <c r="A3759" s="20" t="str">
        <f t="shared" si="57"/>
        <v>DISTRIBUCION VOLUMEN X CRITERIO (kg ó litros)Pimientos Ing.200-500MIL</v>
      </c>
      <c r="B3759" s="20">
        <v>0</v>
      </c>
      <c r="C3759" s="20">
        <v>0</v>
      </c>
      <c r="D3759" s="21" t="s">
        <v>150</v>
      </c>
      <c r="E3759" s="21">
        <v>12.32931863457404</v>
      </c>
      <c r="F3759" s="21">
        <v>11.618763108072679</v>
      </c>
      <c r="G3759" s="21">
        <v>11.432961146538485</v>
      </c>
      <c r="H3759" s="21">
        <v>12.157339005880189</v>
      </c>
    </row>
    <row r="3760" spans="1:8" x14ac:dyDescent="0.35">
      <c r="A3760" s="20" t="str">
        <f t="shared" si="57"/>
        <v>DISTRIBUCION VOLUMEN X CRITERIO (kg ó litros)Pimientos Ing.&gt;500MIL</v>
      </c>
      <c r="B3760" s="20">
        <v>0</v>
      </c>
      <c r="C3760" s="20">
        <v>0</v>
      </c>
      <c r="D3760" s="21" t="s">
        <v>151</v>
      </c>
      <c r="E3760" s="21">
        <v>17.012812741176813</v>
      </c>
      <c r="F3760" s="21">
        <v>19.75915833778031</v>
      </c>
      <c r="G3760" s="21">
        <v>23.184784126229211</v>
      </c>
      <c r="H3760" s="21">
        <v>20.211338757472401</v>
      </c>
    </row>
    <row r="3761" spans="1:8" x14ac:dyDescent="0.35">
      <c r="A3761" s="20" t="str">
        <f t="shared" si="57"/>
        <v>DISTRIBUCION VOLUMEN X CRITERIO (kg ó litros)Pimientos Ing.DE 15 A 19 AÑOS</v>
      </c>
      <c r="B3761" s="20">
        <v>0</v>
      </c>
      <c r="C3761" s="20">
        <v>0</v>
      </c>
      <c r="D3761" s="21" t="s">
        <v>152</v>
      </c>
      <c r="E3761" s="21">
        <v>0</v>
      </c>
      <c r="F3761" s="21">
        <v>0</v>
      </c>
      <c r="G3761" s="21">
        <v>0</v>
      </c>
      <c r="H3761" s="21">
        <v>0</v>
      </c>
    </row>
    <row r="3762" spans="1:8" x14ac:dyDescent="0.35">
      <c r="A3762" s="20" t="str">
        <f t="shared" si="57"/>
        <v>DISTRIBUCION VOLUMEN X CRITERIO (kg ó litros)Pimientos Ing.DE 20 A 24 AÑOS</v>
      </c>
      <c r="B3762" s="20">
        <v>0</v>
      </c>
      <c r="C3762" s="20">
        <v>0</v>
      </c>
      <c r="D3762" s="21" t="s">
        <v>153</v>
      </c>
      <c r="E3762" s="21">
        <v>2.8464844181451161</v>
      </c>
      <c r="F3762" s="21">
        <v>2.1587430516816974</v>
      </c>
      <c r="G3762" s="21">
        <v>2.2277789499101419</v>
      </c>
      <c r="H3762" s="21">
        <v>1.4956679046419121</v>
      </c>
    </row>
    <row r="3763" spans="1:8" x14ac:dyDescent="0.35">
      <c r="A3763" s="20" t="str">
        <f t="shared" si="57"/>
        <v>DISTRIBUCION VOLUMEN X CRITERIO (kg ó litros)Pimientos Ing.DE 25 A 34 AÑOS</v>
      </c>
      <c r="B3763" s="20">
        <v>0</v>
      </c>
      <c r="C3763" s="20">
        <v>0</v>
      </c>
      <c r="D3763" s="21" t="s">
        <v>154</v>
      </c>
      <c r="E3763" s="21">
        <v>9.5054015174160504</v>
      </c>
      <c r="F3763" s="21">
        <v>7.1537834922582064</v>
      </c>
      <c r="G3763" s="21">
        <v>7.6877679017337872</v>
      </c>
      <c r="H3763" s="21">
        <v>6.9481414221505622</v>
      </c>
    </row>
    <row r="3764" spans="1:8" x14ac:dyDescent="0.35">
      <c r="A3764" s="20" t="str">
        <f t="shared" si="57"/>
        <v>DISTRIBUCION VOLUMEN X CRITERIO (kg ó litros)Pimientos Ing.DE 35 A 49 AÑOS</v>
      </c>
      <c r="B3764" s="20">
        <v>0</v>
      </c>
      <c r="C3764" s="20">
        <v>0</v>
      </c>
      <c r="D3764" s="21" t="s">
        <v>155</v>
      </c>
      <c r="E3764" s="21">
        <v>26.899119113250681</v>
      </c>
      <c r="F3764" s="21">
        <v>26.058591208010878</v>
      </c>
      <c r="G3764" s="21">
        <v>24.846496454266514</v>
      </c>
      <c r="H3764" s="21">
        <v>24.964769669702275</v>
      </c>
    </row>
    <row r="3765" spans="1:8" x14ac:dyDescent="0.35">
      <c r="A3765" s="20" t="str">
        <f t="shared" si="57"/>
        <v>DISTRIBUCION VOLUMEN X CRITERIO (kg ó litros)Pimientos Ing.DE 50 A 59 AÑOS</v>
      </c>
      <c r="B3765" s="20">
        <v>0</v>
      </c>
      <c r="C3765" s="20">
        <v>0</v>
      </c>
      <c r="D3765" s="21" t="s">
        <v>156</v>
      </c>
      <c r="E3765" s="21">
        <v>29.153478220746603</v>
      </c>
      <c r="F3765" s="21">
        <v>26.441929658737696</v>
      </c>
      <c r="G3765" s="21">
        <v>30.743755805063227</v>
      </c>
      <c r="H3765" s="21">
        <v>25.30145262255072</v>
      </c>
    </row>
    <row r="3766" spans="1:8" x14ac:dyDescent="0.35">
      <c r="A3766" s="20" t="str">
        <f t="shared" si="57"/>
        <v>DISTRIBUCION VOLUMEN X CRITERIO (kg ó litros)Pimientos Ing.DE 60 A 75 AÑOS</v>
      </c>
      <c r="B3766" s="20">
        <v>0</v>
      </c>
      <c r="C3766" s="20">
        <v>0</v>
      </c>
      <c r="D3766" s="21" t="s">
        <v>157</v>
      </c>
      <c r="E3766" s="21">
        <v>30.818949466273942</v>
      </c>
      <c r="F3766" s="21">
        <v>37.874628400201559</v>
      </c>
      <c r="G3766" s="21">
        <v>33.959456575594324</v>
      </c>
      <c r="H3766" s="21">
        <v>40.385136161936117</v>
      </c>
    </row>
    <row r="3767" spans="1:8" x14ac:dyDescent="0.35">
      <c r="A3767" s="20" t="str">
        <f t="shared" si="57"/>
        <v>DISTRIBUCION VOLUMEN X CRITERIO (kg ó litros)Pimientos Ing.ALTA Y MEDIA ALTA</v>
      </c>
      <c r="B3767" s="20">
        <v>0</v>
      </c>
      <c r="C3767" s="20">
        <v>0</v>
      </c>
      <c r="D3767" s="21" t="s">
        <v>158</v>
      </c>
      <c r="E3767" s="21">
        <v>32.893653940626621</v>
      </c>
      <c r="F3767" s="21">
        <v>33.710760647525547</v>
      </c>
      <c r="G3767" s="21">
        <v>35.46149822321815</v>
      </c>
      <c r="H3767" s="21">
        <v>37.89038465102972</v>
      </c>
    </row>
    <row r="3768" spans="1:8" x14ac:dyDescent="0.35">
      <c r="A3768" s="20" t="str">
        <f t="shared" si="57"/>
        <v>DISTRIBUCION VOLUMEN X CRITERIO (kg ó litros)Pimientos Ing.MEDIA</v>
      </c>
      <c r="B3768" s="20">
        <v>0</v>
      </c>
      <c r="C3768" s="20">
        <v>0</v>
      </c>
      <c r="D3768" s="21" t="s">
        <v>159</v>
      </c>
      <c r="E3768" s="21">
        <v>31.306385996868798</v>
      </c>
      <c r="F3768" s="21">
        <v>28.907223478639366</v>
      </c>
      <c r="G3768" s="21">
        <v>28.93301516379621</v>
      </c>
      <c r="H3768" s="21">
        <v>28.769989148743914</v>
      </c>
    </row>
    <row r="3769" spans="1:8" x14ac:dyDescent="0.35">
      <c r="A3769" s="20" t="str">
        <f t="shared" si="57"/>
        <v>DISTRIBUCION VOLUMEN X CRITERIO (kg ó litros)Pimientos Ing.MEDIA BAJA</v>
      </c>
      <c r="B3769" s="20">
        <v>0</v>
      </c>
      <c r="C3769" s="20">
        <v>0</v>
      </c>
      <c r="D3769" s="21" t="s">
        <v>160</v>
      </c>
      <c r="E3769" s="21">
        <v>16.604781132848434</v>
      </c>
      <c r="F3769" s="21">
        <v>22.983488466663268</v>
      </c>
      <c r="G3769" s="21">
        <v>24.524135291581313</v>
      </c>
      <c r="H3769" s="21">
        <v>23.293135921944856</v>
      </c>
    </row>
    <row r="3770" spans="1:8" x14ac:dyDescent="0.35">
      <c r="A3770" s="20" t="str">
        <f t="shared" si="57"/>
        <v>DISTRIBUCION VOLUMEN X CRITERIO (kg ó litros)Pimientos Ing.BAJA</v>
      </c>
      <c r="B3770" s="20">
        <v>0</v>
      </c>
      <c r="C3770" s="20">
        <v>0</v>
      </c>
      <c r="D3770" s="21" t="s">
        <v>161</v>
      </c>
      <c r="E3770" s="21">
        <v>19.195177864774823</v>
      </c>
      <c r="F3770" s="21">
        <v>14.398527239601865</v>
      </c>
      <c r="G3770" s="21">
        <v>11.081351034527792</v>
      </c>
      <c r="H3770" s="21">
        <v>10.046482237796363</v>
      </c>
    </row>
    <row r="3771" spans="1:8" x14ac:dyDescent="0.35">
      <c r="A3771" s="20" t="str">
        <f t="shared" si="57"/>
        <v>DISTRIBUCION VOLUMEN X CRITERIO (kg ó litros)Pimientos Ing.HOMBRE</v>
      </c>
      <c r="B3771" s="20">
        <v>0</v>
      </c>
      <c r="C3771" s="20">
        <v>0</v>
      </c>
      <c r="D3771" s="21" t="s">
        <v>162</v>
      </c>
      <c r="E3771" s="21">
        <v>53.241451035369693</v>
      </c>
      <c r="F3771" s="21">
        <v>55.161434677421205</v>
      </c>
      <c r="G3771" s="21">
        <v>55.052218192025002</v>
      </c>
      <c r="H3771" s="21">
        <v>54.039336766998957</v>
      </c>
    </row>
    <row r="3772" spans="1:8" x14ac:dyDescent="0.35">
      <c r="A3772" s="20" t="str">
        <f t="shared" si="57"/>
        <v>DISTRIBUCION VOLUMEN X CRITERIO (kg ó litros)Pimientos Ing.MUJER</v>
      </c>
      <c r="B3772" s="20">
        <v>0</v>
      </c>
      <c r="C3772" s="20">
        <v>0</v>
      </c>
      <c r="D3772" s="21" t="s">
        <v>163</v>
      </c>
      <c r="E3772" s="21">
        <v>46.758551218091412</v>
      </c>
      <c r="F3772" s="21">
        <v>44.838565505094394</v>
      </c>
      <c r="G3772" s="21">
        <v>44.947776592400224</v>
      </c>
      <c r="H3772" s="21">
        <v>45.960650882021021</v>
      </c>
    </row>
    <row r="3773" spans="1:8" x14ac:dyDescent="0.35">
      <c r="A3773" s="20" t="str">
        <f>$B$2265&amp;$C$3773&amp;D3773</f>
        <v>DISTRIBUCION VOLUMEN X CRITERIO (kg ó litros)Lechugas Ing.T.ESPAÑA</v>
      </c>
      <c r="B3773" s="20">
        <v>0</v>
      </c>
      <c r="C3773" s="20" t="s">
        <v>98</v>
      </c>
      <c r="D3773" s="21" t="s">
        <v>135</v>
      </c>
      <c r="E3773" s="21">
        <v>100</v>
      </c>
      <c r="F3773" s="21">
        <v>100</v>
      </c>
      <c r="G3773" s="21">
        <v>100</v>
      </c>
      <c r="H3773" s="21">
        <v>100</v>
      </c>
    </row>
    <row r="3774" spans="1:8" x14ac:dyDescent="0.35">
      <c r="A3774" s="20" t="str">
        <f t="shared" ref="A3774:A3801" si="58">$B$2265&amp;$C$3773&amp;D3774</f>
        <v>DISTRIBUCION VOLUMEN X CRITERIO (kg ó litros)Lechugas Ing.BCN AM</v>
      </c>
      <c r="B3774" s="20">
        <v>0</v>
      </c>
      <c r="C3774" s="20">
        <v>0</v>
      </c>
      <c r="D3774" s="21" t="s">
        <v>136</v>
      </c>
      <c r="E3774" s="21">
        <v>9.5673473317737923</v>
      </c>
      <c r="F3774" s="21">
        <v>10.630032719380951</v>
      </c>
      <c r="G3774" s="21">
        <v>8.5470755299343129</v>
      </c>
      <c r="H3774" s="21">
        <v>8.3606218331093238</v>
      </c>
    </row>
    <row r="3775" spans="1:8" x14ac:dyDescent="0.35">
      <c r="A3775" s="20" t="str">
        <f t="shared" si="58"/>
        <v>DISTRIBUCION VOLUMEN X CRITERIO (kg ó litros)Lechugas Ing.REST.CAT ARAGON</v>
      </c>
      <c r="B3775" s="20">
        <v>0</v>
      </c>
      <c r="C3775" s="20">
        <v>0</v>
      </c>
      <c r="D3775" s="21" t="s">
        <v>137</v>
      </c>
      <c r="E3775" s="21">
        <v>17.314977337325697</v>
      </c>
      <c r="F3775" s="21">
        <v>10.452351927000691</v>
      </c>
      <c r="G3775" s="21">
        <v>7.7189355440387253</v>
      </c>
      <c r="H3775" s="21">
        <v>9.6214429898582008</v>
      </c>
    </row>
    <row r="3776" spans="1:8" x14ac:dyDescent="0.35">
      <c r="A3776" s="20" t="str">
        <f t="shared" si="58"/>
        <v>DISTRIBUCION VOLUMEN X CRITERIO (kg ó litros)Lechugas Ing.LEVANTE</v>
      </c>
      <c r="B3776" s="20">
        <v>0</v>
      </c>
      <c r="C3776" s="20">
        <v>0</v>
      </c>
      <c r="D3776" s="21" t="s">
        <v>138</v>
      </c>
      <c r="E3776" s="21">
        <v>14.44685024896652</v>
      </c>
      <c r="F3776" s="21">
        <v>16.438902261106467</v>
      </c>
      <c r="G3776" s="21">
        <v>16.567451949615215</v>
      </c>
      <c r="H3776" s="21">
        <v>16.163779169949134</v>
      </c>
    </row>
    <row r="3777" spans="1:8" x14ac:dyDescent="0.35">
      <c r="A3777" s="20" t="str">
        <f t="shared" si="58"/>
        <v>DISTRIBUCION VOLUMEN X CRITERIO (kg ó litros)Lechugas Ing.ANDALUCIA</v>
      </c>
      <c r="B3777" s="20">
        <v>0</v>
      </c>
      <c r="C3777" s="20">
        <v>0</v>
      </c>
      <c r="D3777" s="21" t="s">
        <v>139</v>
      </c>
      <c r="E3777" s="21">
        <v>18.865250550629806</v>
      </c>
      <c r="F3777" s="21">
        <v>19.106721002951815</v>
      </c>
      <c r="G3777" s="21">
        <v>21.782534300602332</v>
      </c>
      <c r="H3777" s="21">
        <v>20.518594394247046</v>
      </c>
    </row>
    <row r="3778" spans="1:8" x14ac:dyDescent="0.35">
      <c r="A3778" s="20" t="str">
        <f t="shared" si="58"/>
        <v>DISTRIBUCION VOLUMEN X CRITERIO (kg ó litros)Lechugas Ing.MDD AM</v>
      </c>
      <c r="B3778" s="20">
        <v>0</v>
      </c>
      <c r="C3778" s="20">
        <v>0</v>
      </c>
      <c r="D3778" s="21" t="s">
        <v>140</v>
      </c>
      <c r="E3778" s="21">
        <v>15.497368499354854</v>
      </c>
      <c r="F3778" s="21">
        <v>15.752151669098582</v>
      </c>
      <c r="G3778" s="21">
        <v>20.656700436898998</v>
      </c>
      <c r="H3778" s="21">
        <v>20.025161819018013</v>
      </c>
    </row>
    <row r="3779" spans="1:8" x14ac:dyDescent="0.35">
      <c r="A3779" s="20" t="str">
        <f t="shared" si="58"/>
        <v>DISTRIBUCION VOLUMEN X CRITERIO (kg ó litros)Lechugas Ing.RTO CENTRO</v>
      </c>
      <c r="B3779" s="20">
        <v>0</v>
      </c>
      <c r="C3779" s="20">
        <v>0</v>
      </c>
      <c r="D3779" s="21" t="s">
        <v>141</v>
      </c>
      <c r="E3779" s="21">
        <v>8.1306977461709291</v>
      </c>
      <c r="F3779" s="21">
        <v>10.106049852374413</v>
      </c>
      <c r="G3779" s="21">
        <v>11.173505621913607</v>
      </c>
      <c r="H3779" s="21">
        <v>9.9087119848373906</v>
      </c>
    </row>
    <row r="3780" spans="1:8" x14ac:dyDescent="0.35">
      <c r="A3780" s="20" t="str">
        <f t="shared" si="58"/>
        <v>DISTRIBUCION VOLUMEN X CRITERIO (kg ó litros)Lechugas Ing.NORTE-CENTRO</v>
      </c>
      <c r="B3780" s="20">
        <v>0</v>
      </c>
      <c r="C3780" s="20">
        <v>0</v>
      </c>
      <c r="D3780" s="21" t="s">
        <v>142</v>
      </c>
      <c r="E3780" s="21">
        <v>6.7242384101101447</v>
      </c>
      <c r="F3780" s="21">
        <v>9.0160748475211516</v>
      </c>
      <c r="G3780" s="21">
        <v>7.1930921490659259</v>
      </c>
      <c r="H3780" s="21">
        <v>9.3896836871559746</v>
      </c>
    </row>
    <row r="3781" spans="1:8" x14ac:dyDescent="0.35">
      <c r="A3781" s="20" t="str">
        <f t="shared" si="58"/>
        <v>DISTRIBUCION VOLUMEN X CRITERIO (kg ó litros)Lechugas Ing.NOROESTE</v>
      </c>
      <c r="B3781" s="20">
        <v>0</v>
      </c>
      <c r="C3781" s="20">
        <v>0</v>
      </c>
      <c r="D3781" s="21" t="s">
        <v>143</v>
      </c>
      <c r="E3781" s="21">
        <v>9.4532675811310121</v>
      </c>
      <c r="F3781" s="21">
        <v>8.4977203258219927</v>
      </c>
      <c r="G3781" s="21">
        <v>6.3607128363478402</v>
      </c>
      <c r="H3781" s="21">
        <v>6.012001280017623</v>
      </c>
    </row>
    <row r="3782" spans="1:8" x14ac:dyDescent="0.35">
      <c r="A3782" s="20" t="str">
        <f t="shared" si="58"/>
        <v>DISTRIBUCION VOLUMEN X CRITERIO (kg ó litros)Lechugas Ing.&lt;2MIL</v>
      </c>
      <c r="B3782" s="20">
        <v>0</v>
      </c>
      <c r="C3782" s="20">
        <v>0</v>
      </c>
      <c r="D3782" s="21" t="s">
        <v>144</v>
      </c>
      <c r="E3782" s="21">
        <v>3.6040433648077306</v>
      </c>
      <c r="F3782" s="21">
        <v>3.5922564214821797</v>
      </c>
      <c r="G3782" s="21">
        <v>3.8584137749636991</v>
      </c>
      <c r="H3782" s="21">
        <v>3.14482972113588</v>
      </c>
    </row>
    <row r="3783" spans="1:8" x14ac:dyDescent="0.35">
      <c r="A3783" s="20" t="str">
        <f t="shared" si="58"/>
        <v>DISTRIBUCION VOLUMEN X CRITERIO (kg ó litros)Lechugas Ing.2-5MIL</v>
      </c>
      <c r="B3783" s="20">
        <v>0</v>
      </c>
      <c r="C3783" s="20">
        <v>0</v>
      </c>
      <c r="D3783" s="21" t="s">
        <v>145</v>
      </c>
      <c r="E3783" s="21">
        <v>13.432503758303877</v>
      </c>
      <c r="F3783" s="21">
        <v>6.654300635766071</v>
      </c>
      <c r="G3783" s="21">
        <v>4.9436124739817862</v>
      </c>
      <c r="H3783" s="21">
        <v>5.2947424300543826</v>
      </c>
    </row>
    <row r="3784" spans="1:8" x14ac:dyDescent="0.35">
      <c r="A3784" s="20" t="str">
        <f t="shared" si="58"/>
        <v>DISTRIBUCION VOLUMEN X CRITERIO (kg ó litros)Lechugas Ing.5-10MIL</v>
      </c>
      <c r="B3784" s="20">
        <v>0</v>
      </c>
      <c r="C3784" s="20">
        <v>0</v>
      </c>
      <c r="D3784" s="21" t="s">
        <v>146</v>
      </c>
      <c r="E3784" s="21">
        <v>7.2472062452847208</v>
      </c>
      <c r="F3784" s="21">
        <v>7.371347166585422</v>
      </c>
      <c r="G3784" s="21">
        <v>4.835917120830576</v>
      </c>
      <c r="H3784" s="21">
        <v>7.2845233629944426</v>
      </c>
    </row>
    <row r="3785" spans="1:8" x14ac:dyDescent="0.35">
      <c r="A3785" s="20" t="str">
        <f t="shared" si="58"/>
        <v>DISTRIBUCION VOLUMEN X CRITERIO (kg ó litros)Lechugas Ing.10-30MIL</v>
      </c>
      <c r="B3785" s="20">
        <v>0</v>
      </c>
      <c r="C3785" s="20">
        <v>0</v>
      </c>
      <c r="D3785" s="21" t="s">
        <v>147</v>
      </c>
      <c r="E3785" s="21">
        <v>18.809971760722931</v>
      </c>
      <c r="F3785" s="21">
        <v>16.889062427007143</v>
      </c>
      <c r="G3785" s="21">
        <v>16.688418960365265</v>
      </c>
      <c r="H3785" s="21">
        <v>18.18159008721835</v>
      </c>
    </row>
    <row r="3786" spans="1:8" x14ac:dyDescent="0.35">
      <c r="A3786" s="20" t="str">
        <f t="shared" si="58"/>
        <v>DISTRIBUCION VOLUMEN X CRITERIO (kg ó litros)Lechugas Ing.30-100MIL</v>
      </c>
      <c r="B3786" s="20">
        <v>0</v>
      </c>
      <c r="C3786" s="20">
        <v>0</v>
      </c>
      <c r="D3786" s="21" t="s">
        <v>148</v>
      </c>
      <c r="E3786" s="21">
        <v>18.7242881836283</v>
      </c>
      <c r="F3786" s="21">
        <v>23.323511752321831</v>
      </c>
      <c r="G3786" s="21">
        <v>24.285277926119111</v>
      </c>
      <c r="H3786" s="21">
        <v>22.094913250353581</v>
      </c>
    </row>
    <row r="3787" spans="1:8" x14ac:dyDescent="0.35">
      <c r="A3787" s="20" t="str">
        <f t="shared" si="58"/>
        <v>DISTRIBUCION VOLUMEN X CRITERIO (kg ó litros)Lechugas Ing.100-200MIL</v>
      </c>
      <c r="B3787" s="20">
        <v>0</v>
      </c>
      <c r="C3787" s="20">
        <v>0</v>
      </c>
      <c r="D3787" s="21" t="s">
        <v>149</v>
      </c>
      <c r="E3787" s="21">
        <v>9.8573334037547546</v>
      </c>
      <c r="F3787" s="21">
        <v>11.638483982096066</v>
      </c>
      <c r="G3787" s="21">
        <v>12.046784220773624</v>
      </c>
      <c r="H3787" s="21">
        <v>10.00103657104464</v>
      </c>
    </row>
    <row r="3788" spans="1:8" x14ac:dyDescent="0.35">
      <c r="A3788" s="20" t="str">
        <f t="shared" si="58"/>
        <v>DISTRIBUCION VOLUMEN X CRITERIO (kg ó litros)Lechugas Ing.200-500MIL</v>
      </c>
      <c r="B3788" s="20">
        <v>0</v>
      </c>
      <c r="C3788" s="20">
        <v>0</v>
      </c>
      <c r="D3788" s="21" t="s">
        <v>150</v>
      </c>
      <c r="E3788" s="21">
        <v>11.541190115366456</v>
      </c>
      <c r="F3788" s="21">
        <v>12.680080767830052</v>
      </c>
      <c r="G3788" s="21">
        <v>12.66836985746693</v>
      </c>
      <c r="H3788" s="21">
        <v>14.705915432037273</v>
      </c>
    </row>
    <row r="3789" spans="1:8" x14ac:dyDescent="0.35">
      <c r="A3789" s="20" t="str">
        <f t="shared" si="58"/>
        <v>DISTRIBUCION VOLUMEN X CRITERIO (kg ó litros)Lechugas Ing.&gt;500MIL</v>
      </c>
      <c r="B3789" s="20">
        <v>0</v>
      </c>
      <c r="C3789" s="20">
        <v>0</v>
      </c>
      <c r="D3789" s="21" t="s">
        <v>151</v>
      </c>
      <c r="E3789" s="21">
        <v>16.783462830213537</v>
      </c>
      <c r="F3789" s="21">
        <v>17.850959533722044</v>
      </c>
      <c r="G3789" s="21">
        <v>20.673208347740545</v>
      </c>
      <c r="H3789" s="21">
        <v>19.292446532810448</v>
      </c>
    </row>
    <row r="3790" spans="1:8" x14ac:dyDescent="0.35">
      <c r="A3790" s="20" t="str">
        <f t="shared" si="58"/>
        <v>DISTRIBUCION VOLUMEN X CRITERIO (kg ó litros)Lechugas Ing.DE 15 A 19 AÑOS</v>
      </c>
      <c r="B3790" s="20">
        <v>0</v>
      </c>
      <c r="C3790" s="20">
        <v>0</v>
      </c>
      <c r="D3790" s="21" t="s">
        <v>152</v>
      </c>
      <c r="E3790" s="21">
        <v>4.1216850574723969</v>
      </c>
      <c r="F3790" s="21">
        <v>3.4868079581936815</v>
      </c>
      <c r="G3790" s="21">
        <v>0</v>
      </c>
      <c r="H3790" s="21">
        <v>3.6202274449482652</v>
      </c>
    </row>
    <row r="3791" spans="1:8" x14ac:dyDescent="0.35">
      <c r="A3791" s="20" t="str">
        <f t="shared" si="58"/>
        <v>DISTRIBUCION VOLUMEN X CRITERIO (kg ó litros)Lechugas Ing.DE 20 A 24 AÑOS</v>
      </c>
      <c r="B3791" s="20">
        <v>0</v>
      </c>
      <c r="C3791" s="20">
        <v>0</v>
      </c>
      <c r="D3791" s="21" t="s">
        <v>153</v>
      </c>
      <c r="E3791" s="21">
        <v>4.4673462023375823</v>
      </c>
      <c r="F3791" s="21">
        <v>3.5274631521640725</v>
      </c>
      <c r="G3791" s="21">
        <v>5.1075360211935132</v>
      </c>
      <c r="H3791" s="21">
        <v>4.420293290772829</v>
      </c>
    </row>
    <row r="3792" spans="1:8" x14ac:dyDescent="0.35">
      <c r="A3792" s="20" t="str">
        <f t="shared" si="58"/>
        <v>DISTRIBUCION VOLUMEN X CRITERIO (kg ó litros)Lechugas Ing.DE 25 A 34 AÑOS</v>
      </c>
      <c r="B3792" s="20">
        <v>0</v>
      </c>
      <c r="C3792" s="20">
        <v>0</v>
      </c>
      <c r="D3792" s="21" t="s">
        <v>154</v>
      </c>
      <c r="E3792" s="21">
        <v>12.50090276069375</v>
      </c>
      <c r="F3792" s="21">
        <v>11.518900086627362</v>
      </c>
      <c r="G3792" s="21">
        <v>14.238391108791138</v>
      </c>
      <c r="H3792" s="21">
        <v>12.639322984905185</v>
      </c>
    </row>
    <row r="3793" spans="1:8" x14ac:dyDescent="0.35">
      <c r="A3793" s="20" t="str">
        <f t="shared" si="58"/>
        <v>DISTRIBUCION VOLUMEN X CRITERIO (kg ó litros)Lechugas Ing.DE 35 A 49 AÑOS</v>
      </c>
      <c r="B3793" s="20">
        <v>0</v>
      </c>
      <c r="C3793" s="20">
        <v>0</v>
      </c>
      <c r="D3793" s="21" t="s">
        <v>155</v>
      </c>
      <c r="E3793" s="21">
        <v>31.003480263418489</v>
      </c>
      <c r="F3793" s="21">
        <v>31.4138190409301</v>
      </c>
      <c r="G3793" s="21">
        <v>32.333974531576239</v>
      </c>
      <c r="H3793" s="21">
        <v>29.74893890879417</v>
      </c>
    </row>
    <row r="3794" spans="1:8" x14ac:dyDescent="0.35">
      <c r="A3794" s="20" t="str">
        <f t="shared" si="58"/>
        <v>DISTRIBUCION VOLUMEN X CRITERIO (kg ó litros)Lechugas Ing.DE 50 A 59 AÑOS</v>
      </c>
      <c r="B3794" s="20">
        <v>0</v>
      </c>
      <c r="C3794" s="20">
        <v>0</v>
      </c>
      <c r="D3794" s="21" t="s">
        <v>156</v>
      </c>
      <c r="E3794" s="21">
        <v>22.292061572311432</v>
      </c>
      <c r="F3794" s="21">
        <v>24.839563663341284</v>
      </c>
      <c r="G3794" s="21">
        <v>25.726897967781582</v>
      </c>
      <c r="H3794" s="21">
        <v>25.491948495819479</v>
      </c>
    </row>
    <row r="3795" spans="1:8" x14ac:dyDescent="0.35">
      <c r="A3795" s="20" t="str">
        <f t="shared" si="58"/>
        <v>DISTRIBUCION VOLUMEN X CRITERIO (kg ó litros)Lechugas Ing.DE 60 A 75 AÑOS</v>
      </c>
      <c r="B3795" s="20">
        <v>0</v>
      </c>
      <c r="C3795" s="20">
        <v>0</v>
      </c>
      <c r="D3795" s="21" t="s">
        <v>157</v>
      </c>
      <c r="E3795" s="21">
        <v>25.614521761155114</v>
      </c>
      <c r="F3795" s="21">
        <v>25.213454174301653</v>
      </c>
      <c r="G3795" s="21">
        <v>20.15104674247997</v>
      </c>
      <c r="H3795" s="21">
        <v>24.079271717903008</v>
      </c>
    </row>
    <row r="3796" spans="1:8" x14ac:dyDescent="0.35">
      <c r="A3796" s="20" t="str">
        <f t="shared" si="58"/>
        <v>DISTRIBUCION VOLUMEN X CRITERIO (kg ó litros)Lechugas Ing.ALTA Y MEDIA ALTA</v>
      </c>
      <c r="B3796" s="20">
        <v>0</v>
      </c>
      <c r="C3796" s="20">
        <v>0</v>
      </c>
      <c r="D3796" s="21" t="s">
        <v>158</v>
      </c>
      <c r="E3796" s="21">
        <v>26.809524705200872</v>
      </c>
      <c r="F3796" s="21">
        <v>28.42808975645006</v>
      </c>
      <c r="G3796" s="21">
        <v>25.301255922746918</v>
      </c>
      <c r="H3796" s="21">
        <v>30.229908551933981</v>
      </c>
    </row>
    <row r="3797" spans="1:8" x14ac:dyDescent="0.35">
      <c r="A3797" s="20" t="str">
        <f t="shared" si="58"/>
        <v>DISTRIBUCION VOLUMEN X CRITERIO (kg ó litros)Lechugas Ing.MEDIA</v>
      </c>
      <c r="B3797" s="20">
        <v>0</v>
      </c>
      <c r="C3797" s="20">
        <v>0</v>
      </c>
      <c r="D3797" s="21" t="s">
        <v>159</v>
      </c>
      <c r="E3797" s="21">
        <v>29.762963125483822</v>
      </c>
      <c r="F3797" s="21">
        <v>30.621328362850203</v>
      </c>
      <c r="G3797" s="21">
        <v>31.465388904388909</v>
      </c>
      <c r="H3797" s="21">
        <v>28.126803374672626</v>
      </c>
    </row>
    <row r="3798" spans="1:8" x14ac:dyDescent="0.35">
      <c r="A3798" s="20" t="str">
        <f t="shared" si="58"/>
        <v>DISTRIBUCION VOLUMEN X CRITERIO (kg ó litros)Lechugas Ing.MEDIA BAJA</v>
      </c>
      <c r="B3798" s="20">
        <v>0</v>
      </c>
      <c r="C3798" s="20">
        <v>0</v>
      </c>
      <c r="D3798" s="21" t="s">
        <v>160</v>
      </c>
      <c r="E3798" s="21">
        <v>19.638733356706513</v>
      </c>
      <c r="F3798" s="21">
        <v>22.327041723594625</v>
      </c>
      <c r="G3798" s="21">
        <v>24.895856689731897</v>
      </c>
      <c r="H3798" s="21">
        <v>21.977130728100803</v>
      </c>
    </row>
    <row r="3799" spans="1:8" x14ac:dyDescent="0.35">
      <c r="A3799" s="20" t="str">
        <f t="shared" si="58"/>
        <v>DISTRIBUCION VOLUMEN X CRITERIO (kg ó litros)Lechugas Ing.BAJA</v>
      </c>
      <c r="B3799" s="20">
        <v>0</v>
      </c>
      <c r="C3799" s="20">
        <v>0</v>
      </c>
      <c r="D3799" s="21" t="s">
        <v>161</v>
      </c>
      <c r="E3799" s="21">
        <v>23.788778608883277</v>
      </c>
      <c r="F3799" s="21">
        <v>18.623546371624435</v>
      </c>
      <c r="G3799" s="21">
        <v>18.337497434724458</v>
      </c>
      <c r="H3799" s="21">
        <v>19.666160797973539</v>
      </c>
    </row>
    <row r="3800" spans="1:8" x14ac:dyDescent="0.35">
      <c r="A3800" s="20" t="str">
        <f t="shared" si="58"/>
        <v>DISTRIBUCION VOLUMEN X CRITERIO (kg ó litros)Lechugas Ing.HOMBRE</v>
      </c>
      <c r="B3800" s="20">
        <v>0</v>
      </c>
      <c r="C3800" s="20">
        <v>0</v>
      </c>
      <c r="D3800" s="21" t="s">
        <v>162</v>
      </c>
      <c r="E3800" s="21">
        <v>49.998547613230166</v>
      </c>
      <c r="F3800" s="21">
        <v>47.754568736181653</v>
      </c>
      <c r="G3800" s="21">
        <v>44.450521848314992</v>
      </c>
      <c r="H3800" s="21">
        <v>44.949167129596461</v>
      </c>
    </row>
    <row r="3801" spans="1:8" x14ac:dyDescent="0.35">
      <c r="A3801" s="20" t="str">
        <f t="shared" si="58"/>
        <v>DISTRIBUCION VOLUMEN X CRITERIO (kg ó litros)Lechugas Ing.MUJER</v>
      </c>
      <c r="B3801" s="20">
        <v>0</v>
      </c>
      <c r="C3801" s="20">
        <v>0</v>
      </c>
      <c r="D3801" s="21" t="s">
        <v>163</v>
      </c>
      <c r="E3801" s="21">
        <v>50.001449653548121</v>
      </c>
      <c r="F3801" s="21">
        <v>52.245432107990588</v>
      </c>
      <c r="G3801" s="21">
        <v>55.549486543138784</v>
      </c>
      <c r="H3801" s="21">
        <v>55.050833529966425</v>
      </c>
    </row>
    <row r="3802" spans="1:8" x14ac:dyDescent="0.35">
      <c r="A3802" s="20" t="str">
        <f>$B$2265&amp;$C$3802&amp;D3802</f>
        <v>DISTRIBUCION VOLUMEN X CRITERIO (kg ó litros)Setas Ing.T.ESPAÑA</v>
      </c>
      <c r="B3802" s="20">
        <v>0</v>
      </c>
      <c r="C3802" s="20" t="s">
        <v>99</v>
      </c>
      <c r="D3802" s="21" t="s">
        <v>135</v>
      </c>
      <c r="E3802" s="21">
        <v>100</v>
      </c>
      <c r="F3802" s="21">
        <v>100</v>
      </c>
      <c r="G3802" s="21">
        <v>100</v>
      </c>
      <c r="H3802" s="21">
        <v>100</v>
      </c>
    </row>
    <row r="3803" spans="1:8" x14ac:dyDescent="0.35">
      <c r="A3803" s="20" t="str">
        <f t="shared" ref="A3803:A3830" si="59">$B$2265&amp;$C$3802&amp;D3803</f>
        <v>DISTRIBUCION VOLUMEN X CRITERIO (kg ó litros)Setas Ing.BCN AM</v>
      </c>
      <c r="B3803" s="20">
        <v>0</v>
      </c>
      <c r="C3803" s="20">
        <v>0</v>
      </c>
      <c r="D3803" s="21" t="s">
        <v>136</v>
      </c>
      <c r="E3803" s="21">
        <v>12.520760300434326</v>
      </c>
      <c r="F3803" s="21">
        <v>13.709902653114625</v>
      </c>
      <c r="G3803" s="21">
        <v>8.4556238979569152</v>
      </c>
      <c r="H3803" s="21">
        <v>8.1120649652944774</v>
      </c>
    </row>
    <row r="3804" spans="1:8" x14ac:dyDescent="0.35">
      <c r="A3804" s="20" t="str">
        <f t="shared" si="59"/>
        <v>DISTRIBUCION VOLUMEN X CRITERIO (kg ó litros)Setas Ing.REST.CAT ARAGON</v>
      </c>
      <c r="B3804" s="20">
        <v>0</v>
      </c>
      <c r="C3804" s="20">
        <v>0</v>
      </c>
      <c r="D3804" s="21" t="s">
        <v>137</v>
      </c>
      <c r="E3804" s="21">
        <v>22.935181561203873</v>
      </c>
      <c r="F3804" s="21">
        <v>16.344151615748121</v>
      </c>
      <c r="G3804" s="21">
        <v>13.428362232194898</v>
      </c>
      <c r="H3804" s="21">
        <v>17.608824257444628</v>
      </c>
    </row>
    <row r="3805" spans="1:8" x14ac:dyDescent="0.35">
      <c r="A3805" s="20" t="str">
        <f t="shared" si="59"/>
        <v>DISTRIBUCION VOLUMEN X CRITERIO (kg ó litros)Setas Ing.LEVANTE</v>
      </c>
      <c r="B3805" s="20">
        <v>0</v>
      </c>
      <c r="C3805" s="20">
        <v>0</v>
      </c>
      <c r="D3805" s="21" t="s">
        <v>138</v>
      </c>
      <c r="E3805" s="21">
        <v>13.581430831123539</v>
      </c>
      <c r="F3805" s="21">
        <v>17.64880885682236</v>
      </c>
      <c r="G3805" s="21">
        <v>16.770877523037353</v>
      </c>
      <c r="H3805" s="21">
        <v>15.866889246225213</v>
      </c>
    </row>
    <row r="3806" spans="1:8" x14ac:dyDescent="0.35">
      <c r="A3806" s="20" t="str">
        <f t="shared" si="59"/>
        <v>DISTRIBUCION VOLUMEN X CRITERIO (kg ó litros)Setas Ing.ANDALUCIA</v>
      </c>
      <c r="B3806" s="20">
        <v>0</v>
      </c>
      <c r="C3806" s="20">
        <v>0</v>
      </c>
      <c r="D3806" s="21" t="s">
        <v>139</v>
      </c>
      <c r="E3806" s="21">
        <v>13.855002395042737</v>
      </c>
      <c r="F3806" s="21">
        <v>13.501898046729998</v>
      </c>
      <c r="G3806" s="21">
        <v>18.805588201052263</v>
      </c>
      <c r="H3806" s="21">
        <v>18.697861483813227</v>
      </c>
    </row>
    <row r="3807" spans="1:8" x14ac:dyDescent="0.35">
      <c r="A3807" s="20" t="str">
        <f t="shared" si="59"/>
        <v>DISTRIBUCION VOLUMEN X CRITERIO (kg ó litros)Setas Ing.MDD AM</v>
      </c>
      <c r="B3807" s="20">
        <v>0</v>
      </c>
      <c r="C3807" s="20">
        <v>0</v>
      </c>
      <c r="D3807" s="21" t="s">
        <v>140</v>
      </c>
      <c r="E3807" s="21">
        <v>15.966731746361413</v>
      </c>
      <c r="F3807" s="21">
        <v>16.825359544725504</v>
      </c>
      <c r="G3807" s="21">
        <v>19.900752360306214</v>
      </c>
      <c r="H3807" s="21">
        <v>15.692847815609987</v>
      </c>
    </row>
    <row r="3808" spans="1:8" x14ac:dyDescent="0.35">
      <c r="A3808" s="20" t="str">
        <f t="shared" si="59"/>
        <v>DISTRIBUCION VOLUMEN X CRITERIO (kg ó litros)Setas Ing.RTO CENTRO</v>
      </c>
      <c r="B3808" s="20">
        <v>0</v>
      </c>
      <c r="C3808" s="20">
        <v>0</v>
      </c>
      <c r="D3808" s="21" t="s">
        <v>141</v>
      </c>
      <c r="E3808" s="21">
        <v>6.4826078898220132</v>
      </c>
      <c r="F3808" s="21">
        <v>6.8232161461044427</v>
      </c>
      <c r="G3808" s="21">
        <v>8.0750148531890851</v>
      </c>
      <c r="H3808" s="21">
        <v>7.7701189841694056</v>
      </c>
    </row>
    <row r="3809" spans="1:8" x14ac:dyDescent="0.35">
      <c r="A3809" s="20" t="str">
        <f t="shared" si="59"/>
        <v>DISTRIBUCION VOLUMEN X CRITERIO (kg ó litros)Setas Ing.NORTE-CENTRO</v>
      </c>
      <c r="B3809" s="20">
        <v>0</v>
      </c>
      <c r="C3809" s="20">
        <v>0</v>
      </c>
      <c r="D3809" s="21" t="s">
        <v>142</v>
      </c>
      <c r="E3809" s="21">
        <v>9.7064559732535773</v>
      </c>
      <c r="F3809" s="21">
        <v>10.640028894917378</v>
      </c>
      <c r="G3809" s="21">
        <v>9.038853179291543</v>
      </c>
      <c r="H3809" s="21">
        <v>11.254403642777792</v>
      </c>
    </row>
    <row r="3810" spans="1:8" x14ac:dyDescent="0.35">
      <c r="A3810" s="20" t="str">
        <f t="shared" si="59"/>
        <v>DISTRIBUCION VOLUMEN X CRITERIO (kg ó litros)Setas Ing.NOROESTE</v>
      </c>
      <c r="B3810" s="20">
        <v>0</v>
      </c>
      <c r="C3810" s="20">
        <v>0</v>
      </c>
      <c r="D3810" s="21" t="s">
        <v>143</v>
      </c>
      <c r="E3810" s="21">
        <v>4.9518276511170116</v>
      </c>
      <c r="F3810" s="21">
        <v>4.5066352262123193</v>
      </c>
      <c r="G3810" s="21">
        <v>5.5249304624071387</v>
      </c>
      <c r="H3810" s="21">
        <v>4.9969913682324734</v>
      </c>
    </row>
    <row r="3811" spans="1:8" x14ac:dyDescent="0.35">
      <c r="A3811" s="20" t="str">
        <f t="shared" si="59"/>
        <v>DISTRIBUCION VOLUMEN X CRITERIO (kg ó litros)Setas Ing.&lt;2MIL</v>
      </c>
      <c r="B3811" s="20">
        <v>0</v>
      </c>
      <c r="C3811" s="20">
        <v>0</v>
      </c>
      <c r="D3811" s="21" t="s">
        <v>144</v>
      </c>
      <c r="E3811" s="21">
        <v>4.8045804001604013</v>
      </c>
      <c r="F3811" s="21">
        <v>5.5818894873985965</v>
      </c>
      <c r="G3811" s="21">
        <v>4.1640839634277702</v>
      </c>
      <c r="H3811" s="21">
        <v>3.46990880623571</v>
      </c>
    </row>
    <row r="3812" spans="1:8" x14ac:dyDescent="0.35">
      <c r="A3812" s="20" t="str">
        <f t="shared" si="59"/>
        <v>DISTRIBUCION VOLUMEN X CRITERIO (kg ó litros)Setas Ing.2-5MIL</v>
      </c>
      <c r="B3812" s="20">
        <v>0</v>
      </c>
      <c r="C3812" s="20">
        <v>0</v>
      </c>
      <c r="D3812" s="21" t="s">
        <v>145</v>
      </c>
      <c r="E3812" s="21">
        <v>12.308569085990788</v>
      </c>
      <c r="F3812" s="21">
        <v>4.5848376579771744</v>
      </c>
      <c r="G3812" s="21">
        <v>4.7546614298523027</v>
      </c>
      <c r="H3812" s="21">
        <v>6.610033916117283</v>
      </c>
    </row>
    <row r="3813" spans="1:8" x14ac:dyDescent="0.35">
      <c r="A3813" s="20" t="str">
        <f t="shared" si="59"/>
        <v>DISTRIBUCION VOLUMEN X CRITERIO (kg ó litros)Setas Ing.5-10MIL</v>
      </c>
      <c r="B3813" s="20">
        <v>0</v>
      </c>
      <c r="C3813" s="20">
        <v>0</v>
      </c>
      <c r="D3813" s="21" t="s">
        <v>146</v>
      </c>
      <c r="E3813" s="21">
        <v>5.9818908623617437</v>
      </c>
      <c r="F3813" s="21">
        <v>6.3256796465564538</v>
      </c>
      <c r="G3813" s="21">
        <v>5.8387095664045212</v>
      </c>
      <c r="H3813" s="21">
        <v>8.8630403559444417</v>
      </c>
    </row>
    <row r="3814" spans="1:8" x14ac:dyDescent="0.35">
      <c r="A3814" s="20" t="str">
        <f t="shared" si="59"/>
        <v>DISTRIBUCION VOLUMEN X CRITERIO (kg ó litros)Setas Ing.10-30MIL</v>
      </c>
      <c r="B3814" s="20">
        <v>0</v>
      </c>
      <c r="C3814" s="20">
        <v>0</v>
      </c>
      <c r="D3814" s="21" t="s">
        <v>147</v>
      </c>
      <c r="E3814" s="21">
        <v>16.134686571530167</v>
      </c>
      <c r="F3814" s="21">
        <v>17.853116282949024</v>
      </c>
      <c r="G3814" s="21">
        <v>15.924535721685624</v>
      </c>
      <c r="H3814" s="21">
        <v>15.406199711051634</v>
      </c>
    </row>
    <row r="3815" spans="1:8" x14ac:dyDescent="0.35">
      <c r="A3815" s="20" t="str">
        <f t="shared" si="59"/>
        <v>DISTRIBUCION VOLUMEN X CRITERIO (kg ó litros)Setas Ing.30-100MIL</v>
      </c>
      <c r="B3815" s="20">
        <v>0</v>
      </c>
      <c r="C3815" s="20">
        <v>0</v>
      </c>
      <c r="D3815" s="21" t="s">
        <v>148</v>
      </c>
      <c r="E3815" s="21">
        <v>16.99730085386469</v>
      </c>
      <c r="F3815" s="21">
        <v>18.64357978530818</v>
      </c>
      <c r="G3815" s="21">
        <v>22.00645433953682</v>
      </c>
      <c r="H3815" s="21">
        <v>19.84406758335188</v>
      </c>
    </row>
    <row r="3816" spans="1:8" x14ac:dyDescent="0.35">
      <c r="A3816" s="20" t="str">
        <f t="shared" si="59"/>
        <v>DISTRIBUCION VOLUMEN X CRITERIO (kg ó litros)Setas Ing.100-200MIL</v>
      </c>
      <c r="B3816" s="20">
        <v>0</v>
      </c>
      <c r="C3816" s="20">
        <v>0</v>
      </c>
      <c r="D3816" s="21" t="s">
        <v>149</v>
      </c>
      <c r="E3816" s="21">
        <v>11.73967866467275</v>
      </c>
      <c r="F3816" s="21">
        <v>10.472836463971181</v>
      </c>
      <c r="G3816" s="21">
        <v>10.939208597207651</v>
      </c>
      <c r="H3816" s="21">
        <v>12.604881832393625</v>
      </c>
    </row>
    <row r="3817" spans="1:8" x14ac:dyDescent="0.35">
      <c r="A3817" s="20" t="str">
        <f t="shared" si="59"/>
        <v>DISTRIBUCION VOLUMEN X CRITERIO (kg ó litros)Setas Ing.200-500MIL</v>
      </c>
      <c r="B3817" s="20">
        <v>0</v>
      </c>
      <c r="C3817" s="20">
        <v>0</v>
      </c>
      <c r="D3817" s="21" t="s">
        <v>150</v>
      </c>
      <c r="E3817" s="21">
        <v>11.451003245431412</v>
      </c>
      <c r="F3817" s="21">
        <v>14.1996943258901</v>
      </c>
      <c r="G3817" s="21">
        <v>13.617789994539145</v>
      </c>
      <c r="H3817" s="21">
        <v>12.408158451583541</v>
      </c>
    </row>
    <row r="3818" spans="1:8" x14ac:dyDescent="0.35">
      <c r="A3818" s="20" t="str">
        <f t="shared" si="59"/>
        <v>DISTRIBUCION VOLUMEN X CRITERIO (kg ó litros)Setas Ing.&gt;500MIL</v>
      </c>
      <c r="B3818" s="20">
        <v>0</v>
      </c>
      <c r="C3818" s="20">
        <v>0</v>
      </c>
      <c r="D3818" s="21" t="s">
        <v>151</v>
      </c>
      <c r="E3818" s="21">
        <v>20.582288351286536</v>
      </c>
      <c r="F3818" s="21">
        <v>22.338364181255425</v>
      </c>
      <c r="G3818" s="21">
        <v>22.754558597392503</v>
      </c>
      <c r="H3818" s="21">
        <v>20.793713241788524</v>
      </c>
    </row>
    <row r="3819" spans="1:8" x14ac:dyDescent="0.35">
      <c r="A3819" s="20" t="str">
        <f t="shared" si="59"/>
        <v>DISTRIBUCION VOLUMEN X CRITERIO (kg ó litros)Setas Ing.DE 15 A 19 AÑOS</v>
      </c>
      <c r="B3819" s="20">
        <v>0</v>
      </c>
      <c r="C3819" s="20">
        <v>0</v>
      </c>
      <c r="D3819" s="21" t="s">
        <v>152</v>
      </c>
      <c r="E3819" s="21">
        <v>0</v>
      </c>
      <c r="F3819" s="21">
        <v>0</v>
      </c>
      <c r="G3819" s="21">
        <v>0</v>
      </c>
      <c r="H3819" s="21">
        <v>0</v>
      </c>
    </row>
    <row r="3820" spans="1:8" x14ac:dyDescent="0.35">
      <c r="A3820" s="20" t="str">
        <f t="shared" si="59"/>
        <v>DISTRIBUCION VOLUMEN X CRITERIO (kg ó litros)Setas Ing.DE 20 A 24 AÑOS</v>
      </c>
      <c r="B3820" s="20">
        <v>0</v>
      </c>
      <c r="C3820" s="20">
        <v>0</v>
      </c>
      <c r="D3820" s="21" t="s">
        <v>153</v>
      </c>
      <c r="E3820" s="21">
        <v>3.5074132517928271</v>
      </c>
      <c r="F3820" s="21">
        <v>2.7919864338479337</v>
      </c>
      <c r="G3820" s="21">
        <v>2.9861865974308133</v>
      </c>
      <c r="H3820" s="21">
        <v>3.8672593077066679</v>
      </c>
    </row>
    <row r="3821" spans="1:8" x14ac:dyDescent="0.35">
      <c r="A3821" s="20" t="str">
        <f t="shared" si="59"/>
        <v>DISTRIBUCION VOLUMEN X CRITERIO (kg ó litros)Setas Ing.DE 25 A 34 AÑOS</v>
      </c>
      <c r="B3821" s="20">
        <v>0</v>
      </c>
      <c r="C3821" s="20">
        <v>0</v>
      </c>
      <c r="D3821" s="21" t="s">
        <v>154</v>
      </c>
      <c r="E3821" s="21">
        <v>12.176980631730686</v>
      </c>
      <c r="F3821" s="21">
        <v>12.622522127088731</v>
      </c>
      <c r="G3821" s="21">
        <v>16.116308319472925</v>
      </c>
      <c r="H3821" s="21">
        <v>13.302552084489145</v>
      </c>
    </row>
    <row r="3822" spans="1:8" x14ac:dyDescent="0.35">
      <c r="A3822" s="20" t="str">
        <f t="shared" si="59"/>
        <v>DISTRIBUCION VOLUMEN X CRITERIO (kg ó litros)Setas Ing.DE 35 A 49 AÑOS</v>
      </c>
      <c r="B3822" s="20">
        <v>0</v>
      </c>
      <c r="C3822" s="20">
        <v>0</v>
      </c>
      <c r="D3822" s="21" t="s">
        <v>155</v>
      </c>
      <c r="E3822" s="21">
        <v>26.472167886348974</v>
      </c>
      <c r="F3822" s="21">
        <v>28.625620144582399</v>
      </c>
      <c r="G3822" s="21">
        <v>28.549904373935746</v>
      </c>
      <c r="H3822" s="21">
        <v>29.843315214356991</v>
      </c>
    </row>
    <row r="3823" spans="1:8" x14ac:dyDescent="0.35">
      <c r="A3823" s="20" t="str">
        <f t="shared" si="59"/>
        <v>DISTRIBUCION VOLUMEN X CRITERIO (kg ó litros)Setas Ing.DE 50 A 59 AÑOS</v>
      </c>
      <c r="B3823" s="20">
        <v>0</v>
      </c>
      <c r="C3823" s="20">
        <v>0</v>
      </c>
      <c r="D3823" s="21" t="s">
        <v>156</v>
      </c>
      <c r="E3823" s="21">
        <v>23.453729557985653</v>
      </c>
      <c r="F3823" s="21">
        <v>22.027006899032958</v>
      </c>
      <c r="G3823" s="21">
        <v>26.601709906721776</v>
      </c>
      <c r="H3823" s="21">
        <v>24.924453041747284</v>
      </c>
    </row>
    <row r="3824" spans="1:8" x14ac:dyDescent="0.35">
      <c r="A3824" s="20" t="str">
        <f t="shared" si="59"/>
        <v>DISTRIBUCION VOLUMEN X CRITERIO (kg ó litros)Setas Ing.DE 60 A 75 AÑOS</v>
      </c>
      <c r="B3824" s="20">
        <v>0</v>
      </c>
      <c r="C3824" s="20">
        <v>0</v>
      </c>
      <c r="D3824" s="21" t="s">
        <v>157</v>
      </c>
      <c r="E3824" s="21">
        <v>31.803843735603049</v>
      </c>
      <c r="F3824" s="21">
        <v>32.638740064204868</v>
      </c>
      <c r="G3824" s="21">
        <v>23.099527902324198</v>
      </c>
      <c r="H3824" s="21">
        <v>25.555464583981969</v>
      </c>
    </row>
    <row r="3825" spans="1:8" x14ac:dyDescent="0.35">
      <c r="A3825" s="20" t="str">
        <f t="shared" si="59"/>
        <v>DISTRIBUCION VOLUMEN X CRITERIO (kg ó litros)Setas Ing.ALTA Y MEDIA ALTA</v>
      </c>
      <c r="B3825" s="20">
        <v>0</v>
      </c>
      <c r="C3825" s="20">
        <v>0</v>
      </c>
      <c r="D3825" s="21" t="s">
        <v>158</v>
      </c>
      <c r="E3825" s="21">
        <v>26.831815796584547</v>
      </c>
      <c r="F3825" s="21">
        <v>32.968340045552132</v>
      </c>
      <c r="G3825" s="21">
        <v>32.720259385669856</v>
      </c>
      <c r="H3825" s="21">
        <v>28.921183584861112</v>
      </c>
    </row>
    <row r="3826" spans="1:8" x14ac:dyDescent="0.35">
      <c r="A3826" s="20" t="str">
        <f t="shared" si="59"/>
        <v>DISTRIBUCION VOLUMEN X CRITERIO (kg ó litros)Setas Ing.MEDIA</v>
      </c>
      <c r="B3826" s="20">
        <v>0</v>
      </c>
      <c r="C3826" s="20">
        <v>0</v>
      </c>
      <c r="D3826" s="21" t="s">
        <v>159</v>
      </c>
      <c r="E3826" s="21">
        <v>29.932917371677242</v>
      </c>
      <c r="F3826" s="21">
        <v>28.072665149703489</v>
      </c>
      <c r="G3826" s="21">
        <v>28.573613106831992</v>
      </c>
      <c r="H3826" s="21">
        <v>32.114366131068003</v>
      </c>
    </row>
    <row r="3827" spans="1:8" x14ac:dyDescent="0.35">
      <c r="A3827" s="20" t="str">
        <f t="shared" si="59"/>
        <v>DISTRIBUCION VOLUMEN X CRITERIO (kg ó litros)Setas Ing.MEDIA BAJA</v>
      </c>
      <c r="B3827" s="20">
        <v>0</v>
      </c>
      <c r="C3827" s="20">
        <v>0</v>
      </c>
      <c r="D3827" s="21" t="s">
        <v>160</v>
      </c>
      <c r="E3827" s="21">
        <v>18.296586472804616</v>
      </c>
      <c r="F3827" s="21">
        <v>24.144635976793939</v>
      </c>
      <c r="G3827" s="21">
        <v>24.99315011855979</v>
      </c>
      <c r="H3827" s="21">
        <v>23.494521713275155</v>
      </c>
    </row>
    <row r="3828" spans="1:8" x14ac:dyDescent="0.35">
      <c r="A3828" s="20" t="str">
        <f t="shared" si="59"/>
        <v>DISTRIBUCION VOLUMEN X CRITERIO (kg ó litros)Setas Ing.BAJA</v>
      </c>
      <c r="B3828" s="20">
        <v>0</v>
      </c>
      <c r="C3828" s="20">
        <v>0</v>
      </c>
      <c r="D3828" s="21" t="s">
        <v>161</v>
      </c>
      <c r="E3828" s="21">
        <v>24.938679312374269</v>
      </c>
      <c r="F3828" s="21">
        <v>14.814360530691767</v>
      </c>
      <c r="G3828" s="21">
        <v>13.712977876841482</v>
      </c>
      <c r="H3828" s="21">
        <v>15.469936461240444</v>
      </c>
    </row>
    <row r="3829" spans="1:8" x14ac:dyDescent="0.35">
      <c r="A3829" s="20" t="str">
        <f t="shared" si="59"/>
        <v>DISTRIBUCION VOLUMEN X CRITERIO (kg ó litros)Setas Ing.HOMBRE</v>
      </c>
      <c r="B3829" s="20">
        <v>0</v>
      </c>
      <c r="C3829" s="20">
        <v>0</v>
      </c>
      <c r="D3829" s="21" t="s">
        <v>162</v>
      </c>
      <c r="E3829" s="21">
        <v>53.522104806517056</v>
      </c>
      <c r="F3829" s="21">
        <v>53.217599390441961</v>
      </c>
      <c r="G3829" s="21">
        <v>44.184976879756228</v>
      </c>
      <c r="H3829" s="21">
        <v>46.713201228211751</v>
      </c>
    </row>
    <row r="3830" spans="1:8" x14ac:dyDescent="0.35">
      <c r="A3830" s="20" t="str">
        <f t="shared" si="59"/>
        <v>DISTRIBUCION VOLUMEN X CRITERIO (kg ó litros)Setas Ing.MUJER</v>
      </c>
      <c r="B3830" s="20">
        <v>0</v>
      </c>
      <c r="C3830" s="20">
        <v>0</v>
      </c>
      <c r="D3830" s="21" t="s">
        <v>163</v>
      </c>
      <c r="E3830" s="21">
        <v>46.47789210755225</v>
      </c>
      <c r="F3830" s="21">
        <v>46.78240121846423</v>
      </c>
      <c r="G3830" s="21">
        <v>55.815026824212524</v>
      </c>
      <c r="H3830" s="21">
        <v>53.286804118220985</v>
      </c>
    </row>
    <row r="3831" spans="1:8" x14ac:dyDescent="0.35">
      <c r="A3831" s="20" t="str">
        <f>$B$2265&amp;$C$3831&amp;D3831</f>
        <v>DISTRIBUCION VOLUMEN X CRITERIO (kg ó litros)Esparragos Ing.T.ESPAÑA</v>
      </c>
      <c r="B3831" s="20">
        <v>0</v>
      </c>
      <c r="C3831" s="20" t="s">
        <v>100</v>
      </c>
      <c r="D3831" s="21" t="s">
        <v>135</v>
      </c>
      <c r="E3831" s="21">
        <v>100</v>
      </c>
      <c r="F3831" s="21">
        <v>100</v>
      </c>
      <c r="G3831" s="21">
        <v>100</v>
      </c>
      <c r="H3831" s="21">
        <v>100</v>
      </c>
    </row>
    <row r="3832" spans="1:8" x14ac:dyDescent="0.35">
      <c r="A3832" s="20" t="str">
        <f t="shared" ref="A3832:A3859" si="60">$B$2265&amp;$C$3831&amp;D3832</f>
        <v>DISTRIBUCION VOLUMEN X CRITERIO (kg ó litros)Esparragos Ing.BCN AM</v>
      </c>
      <c r="B3832" s="20">
        <v>0</v>
      </c>
      <c r="C3832" s="20">
        <v>0</v>
      </c>
      <c r="D3832" s="21" t="s">
        <v>136</v>
      </c>
      <c r="E3832" s="21">
        <v>8.0499290748545675</v>
      </c>
      <c r="F3832" s="21">
        <v>15.992518040251527</v>
      </c>
      <c r="G3832" s="21">
        <v>0</v>
      </c>
      <c r="H3832" s="21">
        <v>0</v>
      </c>
    </row>
    <row r="3833" spans="1:8" x14ac:dyDescent="0.35">
      <c r="A3833" s="20" t="str">
        <f t="shared" si="60"/>
        <v>DISTRIBUCION VOLUMEN X CRITERIO (kg ó litros)Esparragos Ing.REST.CAT ARAGON</v>
      </c>
      <c r="B3833" s="20">
        <v>0</v>
      </c>
      <c r="C3833" s="20">
        <v>0</v>
      </c>
      <c r="D3833" s="21" t="s">
        <v>137</v>
      </c>
      <c r="E3833" s="21">
        <v>26.52816253304308</v>
      </c>
      <c r="F3833" s="21">
        <v>0</v>
      </c>
      <c r="G3833" s="21">
        <v>0</v>
      </c>
      <c r="H3833" s="21">
        <v>0</v>
      </c>
    </row>
    <row r="3834" spans="1:8" x14ac:dyDescent="0.35">
      <c r="A3834" s="20" t="str">
        <f t="shared" si="60"/>
        <v>DISTRIBUCION VOLUMEN X CRITERIO (kg ó litros)Esparragos Ing.LEVANTE</v>
      </c>
      <c r="B3834" s="20">
        <v>0</v>
      </c>
      <c r="C3834" s="20">
        <v>0</v>
      </c>
      <c r="D3834" s="21" t="s">
        <v>138</v>
      </c>
      <c r="E3834" s="21">
        <v>20.268092566260304</v>
      </c>
      <c r="F3834" s="21">
        <v>16.596084298500177</v>
      </c>
      <c r="G3834" s="21">
        <v>0</v>
      </c>
      <c r="H3834" s="21">
        <v>0</v>
      </c>
    </row>
    <row r="3835" spans="1:8" x14ac:dyDescent="0.35">
      <c r="A3835" s="20" t="str">
        <f t="shared" si="60"/>
        <v>DISTRIBUCION VOLUMEN X CRITERIO (kg ó litros)Esparragos Ing.ANDALUCIA</v>
      </c>
      <c r="B3835" s="20">
        <v>0</v>
      </c>
      <c r="C3835" s="20">
        <v>0</v>
      </c>
      <c r="D3835" s="21" t="s">
        <v>139</v>
      </c>
      <c r="E3835" s="21">
        <v>13.623000865460696</v>
      </c>
      <c r="F3835" s="21">
        <v>0</v>
      </c>
      <c r="G3835" s="21">
        <v>0</v>
      </c>
      <c r="H3835" s="21">
        <v>12.563854132708647</v>
      </c>
    </row>
    <row r="3836" spans="1:8" x14ac:dyDescent="0.35">
      <c r="A3836" s="20" t="str">
        <f t="shared" si="60"/>
        <v>DISTRIBUCION VOLUMEN X CRITERIO (kg ó litros)Esparragos Ing.MDD AM</v>
      </c>
      <c r="B3836" s="20">
        <v>0</v>
      </c>
      <c r="C3836" s="20">
        <v>0</v>
      </c>
      <c r="D3836" s="21" t="s">
        <v>140</v>
      </c>
      <c r="E3836" s="21">
        <v>11.276700107523114</v>
      </c>
      <c r="F3836" s="21">
        <v>20.120155200358759</v>
      </c>
      <c r="G3836" s="21">
        <v>20.268641721816881</v>
      </c>
      <c r="H3836" s="21">
        <v>27.352958303227688</v>
      </c>
    </row>
    <row r="3837" spans="1:8" x14ac:dyDescent="0.35">
      <c r="A3837" s="20" t="str">
        <f t="shared" si="60"/>
        <v>DISTRIBUCION VOLUMEN X CRITERIO (kg ó litros)Esparragos Ing.RTO CENTRO</v>
      </c>
      <c r="B3837" s="20">
        <v>0</v>
      </c>
      <c r="C3837" s="20">
        <v>0</v>
      </c>
      <c r="D3837" s="21" t="s">
        <v>141</v>
      </c>
      <c r="E3837" s="21">
        <v>6.0280105888755129</v>
      </c>
      <c r="F3837" s="21">
        <v>10.591623607770346</v>
      </c>
      <c r="G3837" s="21">
        <v>12.706471828048842</v>
      </c>
      <c r="H3837" s="21">
        <v>11.060653811008182</v>
      </c>
    </row>
    <row r="3838" spans="1:8" x14ac:dyDescent="0.35">
      <c r="A3838" s="20" t="str">
        <f t="shared" si="60"/>
        <v>DISTRIBUCION VOLUMEN X CRITERIO (kg ó litros)Esparragos Ing.NORTE-CENTRO</v>
      </c>
      <c r="B3838" s="20">
        <v>0</v>
      </c>
      <c r="C3838" s="20">
        <v>0</v>
      </c>
      <c r="D3838" s="21" t="s">
        <v>142</v>
      </c>
      <c r="E3838" s="21">
        <v>7.2697789121264078</v>
      </c>
      <c r="F3838" s="21">
        <v>0</v>
      </c>
      <c r="G3838" s="21">
        <v>0</v>
      </c>
      <c r="H3838" s="21">
        <v>0</v>
      </c>
    </row>
    <row r="3839" spans="1:8" x14ac:dyDescent="0.35">
      <c r="A3839" s="20" t="str">
        <f t="shared" si="60"/>
        <v>DISTRIBUCION VOLUMEN X CRITERIO (kg ó litros)Esparragos Ing.NOROESTE</v>
      </c>
      <c r="B3839" s="20">
        <v>0</v>
      </c>
      <c r="C3839" s="20">
        <v>0</v>
      </c>
      <c r="D3839" s="21" t="s">
        <v>143</v>
      </c>
      <c r="E3839" s="21">
        <v>0</v>
      </c>
      <c r="F3839" s="21">
        <v>0</v>
      </c>
      <c r="G3839" s="21">
        <v>0</v>
      </c>
      <c r="H3839" s="21">
        <v>0</v>
      </c>
    </row>
    <row r="3840" spans="1:8" x14ac:dyDescent="0.35">
      <c r="A3840" s="20" t="str">
        <f t="shared" si="60"/>
        <v>DISTRIBUCION VOLUMEN X CRITERIO (kg ó litros)Esparragos Ing.&lt;2MIL</v>
      </c>
      <c r="B3840" s="20">
        <v>0</v>
      </c>
      <c r="C3840" s="20">
        <v>0</v>
      </c>
      <c r="D3840" s="21" t="s">
        <v>144</v>
      </c>
      <c r="E3840" s="21">
        <v>0</v>
      </c>
      <c r="F3840" s="21">
        <v>0</v>
      </c>
      <c r="G3840" s="21">
        <v>0</v>
      </c>
      <c r="H3840" s="21">
        <v>0</v>
      </c>
    </row>
    <row r="3841" spans="1:8" x14ac:dyDescent="0.35">
      <c r="A3841" s="20" t="str">
        <f t="shared" si="60"/>
        <v>DISTRIBUCION VOLUMEN X CRITERIO (kg ó litros)Esparragos Ing.2-5MIL</v>
      </c>
      <c r="B3841" s="20">
        <v>0</v>
      </c>
      <c r="C3841" s="20">
        <v>0</v>
      </c>
      <c r="D3841" s="21" t="s">
        <v>145</v>
      </c>
      <c r="E3841" s="21">
        <v>0</v>
      </c>
      <c r="F3841" s="21">
        <v>0</v>
      </c>
      <c r="G3841" s="21">
        <v>0</v>
      </c>
      <c r="H3841" s="21">
        <v>0</v>
      </c>
    </row>
    <row r="3842" spans="1:8" x14ac:dyDescent="0.35">
      <c r="A3842" s="20" t="str">
        <f t="shared" si="60"/>
        <v>DISTRIBUCION VOLUMEN X CRITERIO (kg ó litros)Esparragos Ing.5-10MIL</v>
      </c>
      <c r="B3842" s="20">
        <v>0</v>
      </c>
      <c r="C3842" s="20">
        <v>0</v>
      </c>
      <c r="D3842" s="21" t="s">
        <v>146</v>
      </c>
      <c r="E3842" s="21">
        <v>0</v>
      </c>
      <c r="F3842" s="21">
        <v>0</v>
      </c>
      <c r="G3842" s="21">
        <v>0</v>
      </c>
      <c r="H3842" s="21">
        <v>0</v>
      </c>
    </row>
    <row r="3843" spans="1:8" x14ac:dyDescent="0.35">
      <c r="A3843" s="20" t="str">
        <f t="shared" si="60"/>
        <v>DISTRIBUCION VOLUMEN X CRITERIO (kg ó litros)Esparragos Ing.10-30MIL</v>
      </c>
      <c r="B3843" s="20">
        <v>0</v>
      </c>
      <c r="C3843" s="20">
        <v>0</v>
      </c>
      <c r="D3843" s="21" t="s">
        <v>147</v>
      </c>
      <c r="E3843" s="21">
        <v>18.418923273130876</v>
      </c>
      <c r="F3843" s="21">
        <v>14.782563143551847</v>
      </c>
      <c r="G3843" s="21">
        <v>0</v>
      </c>
      <c r="H3843" s="21">
        <v>16.410885171639389</v>
      </c>
    </row>
    <row r="3844" spans="1:8" x14ac:dyDescent="0.35">
      <c r="A3844" s="20" t="str">
        <f t="shared" si="60"/>
        <v>DISTRIBUCION VOLUMEN X CRITERIO (kg ó litros)Esparragos Ing.30-100MIL</v>
      </c>
      <c r="B3844" s="20">
        <v>0</v>
      </c>
      <c r="C3844" s="20">
        <v>0</v>
      </c>
      <c r="D3844" s="21" t="s">
        <v>148</v>
      </c>
      <c r="E3844" s="21">
        <v>11.263348971632801</v>
      </c>
      <c r="F3844" s="21">
        <v>19.89587377189924</v>
      </c>
      <c r="G3844" s="21">
        <v>20.979282835461515</v>
      </c>
      <c r="H3844" s="21">
        <v>19.669398104403694</v>
      </c>
    </row>
    <row r="3845" spans="1:8" x14ac:dyDescent="0.35">
      <c r="A3845" s="20" t="str">
        <f t="shared" si="60"/>
        <v>DISTRIBUCION VOLUMEN X CRITERIO (kg ó litros)Esparragos Ing.100-200MIL</v>
      </c>
      <c r="B3845" s="20">
        <v>0</v>
      </c>
      <c r="C3845" s="20">
        <v>0</v>
      </c>
      <c r="D3845" s="21" t="s">
        <v>149</v>
      </c>
      <c r="E3845" s="21">
        <v>10.402742343758895</v>
      </c>
      <c r="F3845" s="21">
        <v>12.952748296250633</v>
      </c>
      <c r="G3845" s="21">
        <v>0</v>
      </c>
      <c r="H3845" s="21">
        <v>0</v>
      </c>
    </row>
    <row r="3846" spans="1:8" x14ac:dyDescent="0.35">
      <c r="A3846" s="20" t="str">
        <f t="shared" si="60"/>
        <v>DISTRIBUCION VOLUMEN X CRITERIO (kg ó litros)Esparragos Ing.200-500MIL</v>
      </c>
      <c r="B3846" s="20">
        <v>0</v>
      </c>
      <c r="C3846" s="20">
        <v>0</v>
      </c>
      <c r="D3846" s="21" t="s">
        <v>150</v>
      </c>
      <c r="E3846" s="21">
        <v>8.0562206352511883</v>
      </c>
      <c r="F3846" s="21">
        <v>0</v>
      </c>
      <c r="G3846" s="21">
        <v>0</v>
      </c>
      <c r="H3846" s="21">
        <v>0</v>
      </c>
    </row>
    <row r="3847" spans="1:8" x14ac:dyDescent="0.35">
      <c r="A3847" s="20" t="str">
        <f t="shared" si="60"/>
        <v>DISTRIBUCION VOLUMEN X CRITERIO (kg ó litros)Esparragos Ing.&gt;500MIL</v>
      </c>
      <c r="B3847" s="20">
        <v>0</v>
      </c>
      <c r="C3847" s="20">
        <v>0</v>
      </c>
      <c r="D3847" s="21" t="s">
        <v>151</v>
      </c>
      <c r="E3847" s="21">
        <v>13.24781970258109</v>
      </c>
      <c r="F3847" s="21">
        <v>23.088504864590799</v>
      </c>
      <c r="G3847" s="21">
        <v>25.294045721950425</v>
      </c>
      <c r="H3847" s="21">
        <v>24.645471839529129</v>
      </c>
    </row>
    <row r="3848" spans="1:8" x14ac:dyDescent="0.35">
      <c r="A3848" s="20" t="str">
        <f t="shared" si="60"/>
        <v>DISTRIBUCION VOLUMEN X CRITERIO (kg ó litros)Esparragos Ing.DE 15 A 19 AÑOS</v>
      </c>
      <c r="B3848" s="20">
        <v>0</v>
      </c>
      <c r="C3848" s="20">
        <v>0</v>
      </c>
      <c r="D3848" s="21" t="s">
        <v>152</v>
      </c>
      <c r="E3848" s="21">
        <v>0</v>
      </c>
      <c r="F3848" s="21">
        <v>0</v>
      </c>
      <c r="G3848" s="21">
        <v>0</v>
      </c>
      <c r="H3848" s="21">
        <v>0</v>
      </c>
    </row>
    <row r="3849" spans="1:8" x14ac:dyDescent="0.35">
      <c r="A3849" s="20" t="str">
        <f t="shared" si="60"/>
        <v>DISTRIBUCION VOLUMEN X CRITERIO (kg ó litros)Esparragos Ing.DE 20 A 24 AÑOS</v>
      </c>
      <c r="B3849" s="20">
        <v>0</v>
      </c>
      <c r="C3849" s="20">
        <v>0</v>
      </c>
      <c r="D3849" s="21" t="s">
        <v>153</v>
      </c>
      <c r="E3849" s="21">
        <v>0</v>
      </c>
      <c r="F3849" s="21">
        <v>0</v>
      </c>
      <c r="G3849" s="21">
        <v>0</v>
      </c>
      <c r="H3849" s="21">
        <v>0</v>
      </c>
    </row>
    <row r="3850" spans="1:8" x14ac:dyDescent="0.35">
      <c r="A3850" s="20" t="str">
        <f t="shared" si="60"/>
        <v>DISTRIBUCION VOLUMEN X CRITERIO (kg ó litros)Esparragos Ing.DE 25 A 34 AÑOS</v>
      </c>
      <c r="B3850" s="20">
        <v>0</v>
      </c>
      <c r="C3850" s="20">
        <v>0</v>
      </c>
      <c r="D3850" s="21" t="s">
        <v>154</v>
      </c>
      <c r="E3850" s="21">
        <v>10.517373021766687</v>
      </c>
      <c r="F3850" s="21">
        <v>0</v>
      </c>
      <c r="G3850" s="21">
        <v>0</v>
      </c>
      <c r="H3850" s="21">
        <v>0</v>
      </c>
    </row>
    <row r="3851" spans="1:8" x14ac:dyDescent="0.35">
      <c r="A3851" s="20" t="str">
        <f t="shared" si="60"/>
        <v>DISTRIBUCION VOLUMEN X CRITERIO (kg ó litros)Esparragos Ing.DE 35 A 49 AÑOS</v>
      </c>
      <c r="B3851" s="20">
        <v>0</v>
      </c>
      <c r="C3851" s="20">
        <v>0</v>
      </c>
      <c r="D3851" s="21" t="s">
        <v>155</v>
      </c>
      <c r="E3851" s="21">
        <v>13.207753421459561</v>
      </c>
      <c r="F3851" s="21">
        <v>19.335930224315149</v>
      </c>
      <c r="G3851" s="21">
        <v>16.397982020056499</v>
      </c>
      <c r="H3851" s="21">
        <v>20.227277906820387</v>
      </c>
    </row>
    <row r="3852" spans="1:8" x14ac:dyDescent="0.35">
      <c r="A3852" s="20" t="str">
        <f t="shared" si="60"/>
        <v>DISTRIBUCION VOLUMEN X CRITERIO (kg ó litros)Esparragos Ing.DE 50 A 59 AÑOS</v>
      </c>
      <c r="B3852" s="20">
        <v>0</v>
      </c>
      <c r="C3852" s="20">
        <v>0</v>
      </c>
      <c r="D3852" s="21" t="s">
        <v>156</v>
      </c>
      <c r="E3852" s="21">
        <v>27.217968130143451</v>
      </c>
      <c r="F3852" s="21">
        <v>29.695055391314163</v>
      </c>
      <c r="G3852" s="21">
        <v>33.487568373227852</v>
      </c>
      <c r="H3852" s="21">
        <v>29.342471781596547</v>
      </c>
    </row>
    <row r="3853" spans="1:8" x14ac:dyDescent="0.35">
      <c r="A3853" s="20" t="str">
        <f t="shared" si="60"/>
        <v>DISTRIBUCION VOLUMEN X CRITERIO (kg ó litros)Esparragos Ing.DE 60 A 75 AÑOS</v>
      </c>
      <c r="B3853" s="20">
        <v>0</v>
      </c>
      <c r="C3853" s="20">
        <v>0</v>
      </c>
      <c r="D3853" s="21" t="s">
        <v>157</v>
      </c>
      <c r="E3853" s="21">
        <v>41.41089699352046</v>
      </c>
      <c r="F3853" s="21">
        <v>46.587065770869316</v>
      </c>
      <c r="G3853" s="21">
        <v>41.787926762517742</v>
      </c>
      <c r="H3853" s="21">
        <v>40.769853476241565</v>
      </c>
    </row>
    <row r="3854" spans="1:8" x14ac:dyDescent="0.35">
      <c r="A3854" s="20" t="str">
        <f t="shared" si="60"/>
        <v>DISTRIBUCION VOLUMEN X CRITERIO (kg ó litros)Esparragos Ing.ALTA Y MEDIA ALTA</v>
      </c>
      <c r="B3854" s="20">
        <v>0</v>
      </c>
      <c r="C3854" s="20">
        <v>0</v>
      </c>
      <c r="D3854" s="21" t="s">
        <v>158</v>
      </c>
      <c r="E3854" s="21">
        <v>26.821347750122694</v>
      </c>
      <c r="F3854" s="21">
        <v>35.69686728938369</v>
      </c>
      <c r="G3854" s="21">
        <v>33.244039374147221</v>
      </c>
      <c r="H3854" s="21">
        <v>39.002260540617115</v>
      </c>
    </row>
    <row r="3855" spans="1:8" x14ac:dyDescent="0.35">
      <c r="A3855" s="20" t="str">
        <f t="shared" si="60"/>
        <v>DISTRIBUCION VOLUMEN X CRITERIO (kg ó litros)Esparragos Ing.MEDIA</v>
      </c>
      <c r="B3855" s="20">
        <v>0</v>
      </c>
      <c r="C3855" s="20">
        <v>0</v>
      </c>
      <c r="D3855" s="21" t="s">
        <v>159</v>
      </c>
      <c r="E3855" s="21">
        <v>22.25938532314299</v>
      </c>
      <c r="F3855" s="21">
        <v>27.485304498300557</v>
      </c>
      <c r="G3855" s="21">
        <v>31.298886126721413</v>
      </c>
      <c r="H3855" s="21">
        <v>30.677459274457352</v>
      </c>
    </row>
    <row r="3856" spans="1:8" x14ac:dyDescent="0.35">
      <c r="A3856" s="20" t="str">
        <f t="shared" si="60"/>
        <v>DISTRIBUCION VOLUMEN X CRITERIO (kg ó litros)Esparragos Ing.MEDIA BAJA</v>
      </c>
      <c r="B3856" s="20">
        <v>0</v>
      </c>
      <c r="C3856" s="20">
        <v>0</v>
      </c>
      <c r="D3856" s="21" t="s">
        <v>160</v>
      </c>
      <c r="E3856" s="21">
        <v>25.401517829417713</v>
      </c>
      <c r="F3856" s="21">
        <v>25.158639686713023</v>
      </c>
      <c r="G3856" s="21">
        <v>26.367299612362601</v>
      </c>
      <c r="H3856" s="21">
        <v>17.224608482118171</v>
      </c>
    </row>
    <row r="3857" spans="1:8" x14ac:dyDescent="0.35">
      <c r="A3857" s="20" t="str">
        <f t="shared" si="60"/>
        <v>DISTRIBUCION VOLUMEN X CRITERIO (kg ó litros)Esparragos Ing.BAJA</v>
      </c>
      <c r="B3857" s="20">
        <v>0</v>
      </c>
      <c r="C3857" s="20">
        <v>0</v>
      </c>
      <c r="D3857" s="21" t="s">
        <v>161</v>
      </c>
      <c r="E3857" s="21">
        <v>0</v>
      </c>
      <c r="F3857" s="21">
        <v>0</v>
      </c>
      <c r="G3857" s="21">
        <v>0</v>
      </c>
      <c r="H3857" s="21">
        <v>0</v>
      </c>
    </row>
    <row r="3858" spans="1:8" x14ac:dyDescent="0.35">
      <c r="A3858" s="20" t="str">
        <f t="shared" si="60"/>
        <v>DISTRIBUCION VOLUMEN X CRITERIO (kg ó litros)Esparragos Ing.HOMBRE</v>
      </c>
      <c r="B3858" s="20">
        <v>0</v>
      </c>
      <c r="C3858" s="20">
        <v>0</v>
      </c>
      <c r="D3858" s="21" t="s">
        <v>162</v>
      </c>
      <c r="E3858" s="21">
        <v>55.002172967338566</v>
      </c>
      <c r="F3858" s="21">
        <v>59.25197589455307</v>
      </c>
      <c r="G3858" s="21">
        <v>46.698289491246676</v>
      </c>
      <c r="H3858" s="21">
        <v>54.328363329644588</v>
      </c>
    </row>
    <row r="3859" spans="1:8" x14ac:dyDescent="0.35">
      <c r="A3859" s="20" t="str">
        <f t="shared" si="60"/>
        <v>DISTRIBUCION VOLUMEN X CRITERIO (kg ó litros)Esparragos Ing.MUJER</v>
      </c>
      <c r="B3859" s="20">
        <v>0</v>
      </c>
      <c r="C3859" s="20">
        <v>0</v>
      </c>
      <c r="D3859" s="21" t="s">
        <v>163</v>
      </c>
      <c r="E3859" s="21">
        <v>44.997835344911671</v>
      </c>
      <c r="F3859" s="21">
        <v>40.748019205955273</v>
      </c>
      <c r="G3859" s="21">
        <v>53.301709826595214</v>
      </c>
      <c r="H3859" s="21">
        <v>45.671635203825744</v>
      </c>
    </row>
    <row r="3860" spans="1:8" x14ac:dyDescent="0.35">
      <c r="A3860" s="20" t="str">
        <f>$B$2265&amp;$C$3860&amp;D3860</f>
        <v>DISTRIBUCION VOLUMEN X CRITERIO (kg ó litros)Otras hortalizas Ing.T.ESPAÑA</v>
      </c>
      <c r="B3860" s="20">
        <v>0</v>
      </c>
      <c r="C3860" s="20" t="s">
        <v>101</v>
      </c>
      <c r="D3860" s="21" t="s">
        <v>135</v>
      </c>
      <c r="E3860" s="21">
        <v>100</v>
      </c>
      <c r="F3860" s="21">
        <v>100</v>
      </c>
      <c r="G3860" s="21">
        <v>100</v>
      </c>
      <c r="H3860" s="21">
        <v>100</v>
      </c>
    </row>
    <row r="3861" spans="1:8" x14ac:dyDescent="0.35">
      <c r="A3861" s="20" t="str">
        <f t="shared" ref="A3861:A3888" si="61">$B$2265&amp;$C$3860&amp;D3861</f>
        <v>DISTRIBUCION VOLUMEN X CRITERIO (kg ó litros)Otras hortalizas Ing.BCN AM</v>
      </c>
      <c r="B3861" s="20">
        <v>0</v>
      </c>
      <c r="C3861" s="20">
        <v>0</v>
      </c>
      <c r="D3861" s="21" t="s">
        <v>136</v>
      </c>
      <c r="E3861" s="21">
        <v>10.296153942929378</v>
      </c>
      <c r="F3861" s="21">
        <v>10.720264245153096</v>
      </c>
      <c r="G3861" s="21">
        <v>9.5159942291147797</v>
      </c>
      <c r="H3861" s="21">
        <v>7.9133791739305055</v>
      </c>
    </row>
    <row r="3862" spans="1:8" x14ac:dyDescent="0.35">
      <c r="A3862" s="20" t="str">
        <f t="shared" si="61"/>
        <v>DISTRIBUCION VOLUMEN X CRITERIO (kg ó litros)Otras hortalizas Ing.REST.CAT ARAGON</v>
      </c>
      <c r="B3862" s="20">
        <v>0</v>
      </c>
      <c r="C3862" s="20">
        <v>0</v>
      </c>
      <c r="D3862" s="21" t="s">
        <v>137</v>
      </c>
      <c r="E3862" s="21">
        <v>14.468300681513501</v>
      </c>
      <c r="F3862" s="21">
        <v>12.941169403100512</v>
      </c>
      <c r="G3862" s="21">
        <v>9.9849804238060802</v>
      </c>
      <c r="H3862" s="21">
        <v>11.11601560080098</v>
      </c>
    </row>
    <row r="3863" spans="1:8" x14ac:dyDescent="0.35">
      <c r="A3863" s="20" t="str">
        <f t="shared" si="61"/>
        <v>DISTRIBUCION VOLUMEN X CRITERIO (kg ó litros)Otras hortalizas Ing.LEVANTE</v>
      </c>
      <c r="B3863" s="20">
        <v>0</v>
      </c>
      <c r="C3863" s="20">
        <v>0</v>
      </c>
      <c r="D3863" s="21" t="s">
        <v>138</v>
      </c>
      <c r="E3863" s="21">
        <v>17.810602731527865</v>
      </c>
      <c r="F3863" s="21">
        <v>19.237250607570115</v>
      </c>
      <c r="G3863" s="21">
        <v>18.401856828171624</v>
      </c>
      <c r="H3863" s="21">
        <v>17.716568803916747</v>
      </c>
    </row>
    <row r="3864" spans="1:8" x14ac:dyDescent="0.35">
      <c r="A3864" s="20" t="str">
        <f t="shared" si="61"/>
        <v>DISTRIBUCION VOLUMEN X CRITERIO (kg ó litros)Otras hortalizas Ing.ANDALUCIA</v>
      </c>
      <c r="B3864" s="20">
        <v>0</v>
      </c>
      <c r="C3864" s="20">
        <v>0</v>
      </c>
      <c r="D3864" s="21" t="s">
        <v>139</v>
      </c>
      <c r="E3864" s="21">
        <v>18.765661425120513</v>
      </c>
      <c r="F3864" s="21">
        <v>18.38917294286076</v>
      </c>
      <c r="G3864" s="21">
        <v>20.388199331456644</v>
      </c>
      <c r="H3864" s="21">
        <v>19.415162593741726</v>
      </c>
    </row>
    <row r="3865" spans="1:8" x14ac:dyDescent="0.35">
      <c r="A3865" s="20" t="str">
        <f t="shared" si="61"/>
        <v>DISTRIBUCION VOLUMEN X CRITERIO (kg ó litros)Otras hortalizas Ing.MDD AM</v>
      </c>
      <c r="B3865" s="20">
        <v>0</v>
      </c>
      <c r="C3865" s="20">
        <v>0</v>
      </c>
      <c r="D3865" s="21" t="s">
        <v>140</v>
      </c>
      <c r="E3865" s="21">
        <v>19.059295365535807</v>
      </c>
      <c r="F3865" s="21">
        <v>16.538988648515808</v>
      </c>
      <c r="G3865" s="21">
        <v>21.688129997553045</v>
      </c>
      <c r="H3865" s="21">
        <v>21.166276065781176</v>
      </c>
    </row>
    <row r="3866" spans="1:8" x14ac:dyDescent="0.35">
      <c r="A3866" s="20" t="str">
        <f t="shared" si="61"/>
        <v>DISTRIBUCION VOLUMEN X CRITERIO (kg ó litros)Otras hortalizas Ing.RTO CENTRO</v>
      </c>
      <c r="B3866" s="20">
        <v>0</v>
      </c>
      <c r="C3866" s="20">
        <v>0</v>
      </c>
      <c r="D3866" s="21" t="s">
        <v>141</v>
      </c>
      <c r="E3866" s="21">
        <v>7.8476465529296089</v>
      </c>
      <c r="F3866" s="21">
        <v>9.1932582655353432</v>
      </c>
      <c r="G3866" s="21">
        <v>9.2484307242349981</v>
      </c>
      <c r="H3866" s="21">
        <v>8.9239854917082599</v>
      </c>
    </row>
    <row r="3867" spans="1:8" x14ac:dyDescent="0.35">
      <c r="A3867" s="20" t="str">
        <f t="shared" si="61"/>
        <v>DISTRIBUCION VOLUMEN X CRITERIO (kg ó litros)Otras hortalizas Ing.NORTE-CENTRO</v>
      </c>
      <c r="B3867" s="20">
        <v>0</v>
      </c>
      <c r="C3867" s="20">
        <v>0</v>
      </c>
      <c r="D3867" s="21" t="s">
        <v>142</v>
      </c>
      <c r="E3867" s="21">
        <v>5.2322648586961584</v>
      </c>
      <c r="F3867" s="21">
        <v>7.3452724407057746</v>
      </c>
      <c r="G3867" s="21">
        <v>5.6257642291328382</v>
      </c>
      <c r="H3867" s="21">
        <v>8.541795068255599</v>
      </c>
    </row>
    <row r="3868" spans="1:8" x14ac:dyDescent="0.35">
      <c r="A3868" s="20" t="str">
        <f t="shared" si="61"/>
        <v>DISTRIBUCION VOLUMEN X CRITERIO (kg ó litros)Otras hortalizas Ing.NOROESTE</v>
      </c>
      <c r="B3868" s="20">
        <v>0</v>
      </c>
      <c r="C3868" s="20">
        <v>0</v>
      </c>
      <c r="D3868" s="21" t="s">
        <v>143</v>
      </c>
      <c r="E3868" s="21">
        <v>6.5200788476748288</v>
      </c>
      <c r="F3868" s="21">
        <v>5.6346201779319616</v>
      </c>
      <c r="G3868" s="21">
        <v>5.1466417432565077</v>
      </c>
      <c r="H3868" s="21">
        <v>5.2068157925908718</v>
      </c>
    </row>
    <row r="3869" spans="1:8" x14ac:dyDescent="0.35">
      <c r="A3869" s="20" t="str">
        <f t="shared" si="61"/>
        <v>DISTRIBUCION VOLUMEN X CRITERIO (kg ó litros)Otras hortalizas Ing.&lt;2MIL</v>
      </c>
      <c r="B3869" s="20">
        <v>0</v>
      </c>
      <c r="C3869" s="20">
        <v>0</v>
      </c>
      <c r="D3869" s="21" t="s">
        <v>144</v>
      </c>
      <c r="E3869" s="21">
        <v>3.4392032154684964</v>
      </c>
      <c r="F3869" s="21">
        <v>4.902136080956395</v>
      </c>
      <c r="G3869" s="21">
        <v>4.6071298834522167</v>
      </c>
      <c r="H3869" s="21">
        <v>2.7262832803063688</v>
      </c>
    </row>
    <row r="3870" spans="1:8" x14ac:dyDescent="0.35">
      <c r="A3870" s="20" t="str">
        <f t="shared" si="61"/>
        <v>DISTRIBUCION VOLUMEN X CRITERIO (kg ó litros)Otras hortalizas Ing.2-5MIL</v>
      </c>
      <c r="B3870" s="20">
        <v>0</v>
      </c>
      <c r="C3870" s="20">
        <v>0</v>
      </c>
      <c r="D3870" s="21" t="s">
        <v>145</v>
      </c>
      <c r="E3870" s="21">
        <v>7.9889777276344072</v>
      </c>
      <c r="F3870" s="21">
        <v>5.3815755659732245</v>
      </c>
      <c r="G3870" s="21">
        <v>3.9463830817135364</v>
      </c>
      <c r="H3870" s="21">
        <v>5.6143565869116907</v>
      </c>
    </row>
    <row r="3871" spans="1:8" x14ac:dyDescent="0.35">
      <c r="A3871" s="20" t="str">
        <f t="shared" si="61"/>
        <v>DISTRIBUCION VOLUMEN X CRITERIO (kg ó litros)Otras hortalizas Ing.5-10MIL</v>
      </c>
      <c r="B3871" s="20">
        <v>0</v>
      </c>
      <c r="C3871" s="20">
        <v>0</v>
      </c>
      <c r="D3871" s="21" t="s">
        <v>146</v>
      </c>
      <c r="E3871" s="21">
        <v>6.6692900900171379</v>
      </c>
      <c r="F3871" s="21">
        <v>6.2751569966655829</v>
      </c>
      <c r="G3871" s="21">
        <v>4.5969372867614036</v>
      </c>
      <c r="H3871" s="21">
        <v>6.7863506213068598</v>
      </c>
    </row>
    <row r="3872" spans="1:8" x14ac:dyDescent="0.35">
      <c r="A3872" s="20" t="str">
        <f t="shared" si="61"/>
        <v>DISTRIBUCION VOLUMEN X CRITERIO (kg ó litros)Otras hortalizas Ing.10-30MIL</v>
      </c>
      <c r="B3872" s="20">
        <v>0</v>
      </c>
      <c r="C3872" s="20">
        <v>0</v>
      </c>
      <c r="D3872" s="21" t="s">
        <v>147</v>
      </c>
      <c r="E3872" s="21">
        <v>19.607766235711654</v>
      </c>
      <c r="F3872" s="21">
        <v>18.518877856551104</v>
      </c>
      <c r="G3872" s="21">
        <v>15.956985344707128</v>
      </c>
      <c r="H3872" s="21">
        <v>17.633444178691963</v>
      </c>
    </row>
    <row r="3873" spans="1:8" x14ac:dyDescent="0.35">
      <c r="A3873" s="20" t="str">
        <f t="shared" si="61"/>
        <v>DISTRIBUCION VOLUMEN X CRITERIO (kg ó litros)Otras hortalizas Ing.30-100MIL</v>
      </c>
      <c r="B3873" s="20">
        <v>0</v>
      </c>
      <c r="C3873" s="20">
        <v>0</v>
      </c>
      <c r="D3873" s="21" t="s">
        <v>148</v>
      </c>
      <c r="E3873" s="21">
        <v>20.129083683132965</v>
      </c>
      <c r="F3873" s="21">
        <v>21.737084518713612</v>
      </c>
      <c r="G3873" s="21">
        <v>19.550550536803627</v>
      </c>
      <c r="H3873" s="21">
        <v>21.008352685433866</v>
      </c>
    </row>
    <row r="3874" spans="1:8" x14ac:dyDescent="0.35">
      <c r="A3874" s="20" t="str">
        <f t="shared" si="61"/>
        <v>DISTRIBUCION VOLUMEN X CRITERIO (kg ó litros)Otras hortalizas Ing.100-200MIL</v>
      </c>
      <c r="B3874" s="20">
        <v>0</v>
      </c>
      <c r="C3874" s="20">
        <v>0</v>
      </c>
      <c r="D3874" s="21" t="s">
        <v>149</v>
      </c>
      <c r="E3874" s="21">
        <v>8.8118460693585483</v>
      </c>
      <c r="F3874" s="21">
        <v>8.9609632182387493</v>
      </c>
      <c r="G3874" s="21">
        <v>10.754271070932099</v>
      </c>
      <c r="H3874" s="21">
        <v>9.4260424207995026</v>
      </c>
    </row>
    <row r="3875" spans="1:8" x14ac:dyDescent="0.35">
      <c r="A3875" s="20" t="str">
        <f t="shared" si="61"/>
        <v>DISTRIBUCION VOLUMEN X CRITERIO (kg ó litros)Otras hortalizas Ing.200-500MIL</v>
      </c>
      <c r="B3875" s="20">
        <v>0</v>
      </c>
      <c r="C3875" s="20">
        <v>0</v>
      </c>
      <c r="D3875" s="21" t="s">
        <v>150</v>
      </c>
      <c r="E3875" s="21">
        <v>12.182633052850777</v>
      </c>
      <c r="F3875" s="21">
        <v>13.306817837955617</v>
      </c>
      <c r="G3875" s="21">
        <v>15.315112667076717</v>
      </c>
      <c r="H3875" s="21">
        <v>14.951043232452305</v>
      </c>
    </row>
    <row r="3876" spans="1:8" x14ac:dyDescent="0.35">
      <c r="A3876" s="20" t="str">
        <f t="shared" si="61"/>
        <v>DISTRIBUCION VOLUMEN X CRITERIO (kg ó litros)Otras hortalizas Ing.&gt;500MIL</v>
      </c>
      <c r="B3876" s="20">
        <v>0</v>
      </c>
      <c r="C3876" s="20">
        <v>0</v>
      </c>
      <c r="D3876" s="21" t="s">
        <v>151</v>
      </c>
      <c r="E3876" s="21">
        <v>21.171204042987803</v>
      </c>
      <c r="F3876" s="21">
        <v>20.917383457285059</v>
      </c>
      <c r="G3876" s="21">
        <v>25.272627347207727</v>
      </c>
      <c r="H3876" s="21">
        <v>21.854128520125013</v>
      </c>
    </row>
    <row r="3877" spans="1:8" x14ac:dyDescent="0.35">
      <c r="A3877" s="20" t="str">
        <f t="shared" si="61"/>
        <v>DISTRIBUCION VOLUMEN X CRITERIO (kg ó litros)Otras hortalizas Ing.DE 15 A 19 AÑOS</v>
      </c>
      <c r="B3877" s="20">
        <v>0</v>
      </c>
      <c r="C3877" s="20">
        <v>0</v>
      </c>
      <c r="D3877" s="21" t="s">
        <v>152</v>
      </c>
      <c r="E3877" s="21">
        <v>2.668133935568985</v>
      </c>
      <c r="F3877" s="21">
        <v>0</v>
      </c>
      <c r="G3877" s="21">
        <v>0</v>
      </c>
      <c r="H3877" s="21">
        <v>0</v>
      </c>
    </row>
    <row r="3878" spans="1:8" x14ac:dyDescent="0.35">
      <c r="A3878" s="20" t="str">
        <f t="shared" si="61"/>
        <v>DISTRIBUCION VOLUMEN X CRITERIO (kg ó litros)Otras hortalizas Ing.DE 20 A 24 AÑOS</v>
      </c>
      <c r="B3878" s="20">
        <v>0</v>
      </c>
      <c r="C3878" s="20">
        <v>0</v>
      </c>
      <c r="D3878" s="21" t="s">
        <v>153</v>
      </c>
      <c r="E3878" s="21">
        <v>3.9427856705304785</v>
      </c>
      <c r="F3878" s="21">
        <v>3.3526032772759771</v>
      </c>
      <c r="G3878" s="21">
        <v>4.5526857007400876</v>
      </c>
      <c r="H3878" s="21">
        <v>3.8647124479650659</v>
      </c>
    </row>
    <row r="3879" spans="1:8" x14ac:dyDescent="0.35">
      <c r="A3879" s="20" t="str">
        <f t="shared" si="61"/>
        <v>DISTRIBUCION VOLUMEN X CRITERIO (kg ó litros)Otras hortalizas Ing.DE 25 A 34 AÑOS</v>
      </c>
      <c r="B3879" s="20">
        <v>0</v>
      </c>
      <c r="C3879" s="20">
        <v>0</v>
      </c>
      <c r="D3879" s="21" t="s">
        <v>154</v>
      </c>
      <c r="E3879" s="21">
        <v>11.924141751287259</v>
      </c>
      <c r="F3879" s="21">
        <v>10.895972891327851</v>
      </c>
      <c r="G3879" s="21">
        <v>12.650243846283752</v>
      </c>
      <c r="H3879" s="21">
        <v>11.194897157103378</v>
      </c>
    </row>
    <row r="3880" spans="1:8" x14ac:dyDescent="0.35">
      <c r="A3880" s="20" t="str">
        <f t="shared" si="61"/>
        <v>DISTRIBUCION VOLUMEN X CRITERIO (kg ó litros)Otras hortalizas Ing.DE 35 A 49 AÑOS</v>
      </c>
      <c r="B3880" s="20">
        <v>0</v>
      </c>
      <c r="C3880" s="20">
        <v>0</v>
      </c>
      <c r="D3880" s="21" t="s">
        <v>155</v>
      </c>
      <c r="E3880" s="21">
        <v>30.677496225890806</v>
      </c>
      <c r="F3880" s="21">
        <v>30.037279882601364</v>
      </c>
      <c r="G3880" s="21">
        <v>28.597839005133796</v>
      </c>
      <c r="H3880" s="21">
        <v>27.967047373039229</v>
      </c>
    </row>
    <row r="3881" spans="1:8" x14ac:dyDescent="0.35">
      <c r="A3881" s="20" t="str">
        <f t="shared" si="61"/>
        <v>DISTRIBUCION VOLUMEN X CRITERIO (kg ó litros)Otras hortalizas Ing.DE 50 A 59 AÑOS</v>
      </c>
      <c r="B3881" s="20">
        <v>0</v>
      </c>
      <c r="C3881" s="20">
        <v>0</v>
      </c>
      <c r="D3881" s="21" t="s">
        <v>156</v>
      </c>
      <c r="E3881" s="21">
        <v>23.420395586891395</v>
      </c>
      <c r="F3881" s="21">
        <v>25.99126756478779</v>
      </c>
      <c r="G3881" s="21">
        <v>25.403947515411456</v>
      </c>
      <c r="H3881" s="21">
        <v>27.510362830730589</v>
      </c>
    </row>
    <row r="3882" spans="1:8" x14ac:dyDescent="0.35">
      <c r="A3882" s="20" t="str">
        <f t="shared" si="61"/>
        <v>DISTRIBUCION VOLUMEN X CRITERIO (kg ó litros)Otras hortalizas Ing.DE 60 A 75 AÑOS</v>
      </c>
      <c r="B3882" s="20">
        <v>0</v>
      </c>
      <c r="C3882" s="20">
        <v>0</v>
      </c>
      <c r="D3882" s="21" t="s">
        <v>157</v>
      </c>
      <c r="E3882" s="21">
        <v>27.367051891785959</v>
      </c>
      <c r="F3882" s="21">
        <v>28.118666364218171</v>
      </c>
      <c r="G3882" s="21">
        <v>26.685710608293256</v>
      </c>
      <c r="H3882" s="21">
        <v>26.740553222816093</v>
      </c>
    </row>
    <row r="3883" spans="1:8" x14ac:dyDescent="0.35">
      <c r="A3883" s="20" t="str">
        <f t="shared" si="61"/>
        <v>DISTRIBUCION VOLUMEN X CRITERIO (kg ó litros)Otras hortalizas Ing.ALTA Y MEDIA ALTA</v>
      </c>
      <c r="B3883" s="20">
        <v>0</v>
      </c>
      <c r="C3883" s="20">
        <v>0</v>
      </c>
      <c r="D3883" s="21" t="s">
        <v>158</v>
      </c>
      <c r="E3883" s="21">
        <v>29.069210403468343</v>
      </c>
      <c r="F3883" s="21">
        <v>29.178981093909773</v>
      </c>
      <c r="G3883" s="21">
        <v>26.6185740227392</v>
      </c>
      <c r="H3883" s="21">
        <v>30.826947152351568</v>
      </c>
    </row>
    <row r="3884" spans="1:8" x14ac:dyDescent="0.35">
      <c r="A3884" s="20" t="str">
        <f t="shared" si="61"/>
        <v>DISTRIBUCION VOLUMEN X CRITERIO (kg ó litros)Otras hortalizas Ing.MEDIA</v>
      </c>
      <c r="B3884" s="20">
        <v>0</v>
      </c>
      <c r="C3884" s="20">
        <v>0</v>
      </c>
      <c r="D3884" s="21" t="s">
        <v>159</v>
      </c>
      <c r="E3884" s="21">
        <v>31.123284248893434</v>
      </c>
      <c r="F3884" s="21">
        <v>30.122282468125622</v>
      </c>
      <c r="G3884" s="21">
        <v>32.399943435761116</v>
      </c>
      <c r="H3884" s="21">
        <v>29.731633442960316</v>
      </c>
    </row>
    <row r="3885" spans="1:8" x14ac:dyDescent="0.35">
      <c r="A3885" s="20" t="str">
        <f t="shared" si="61"/>
        <v>DISTRIBUCION VOLUMEN X CRITERIO (kg ó litros)Otras hortalizas Ing.MEDIA BAJA</v>
      </c>
      <c r="B3885" s="20">
        <v>0</v>
      </c>
      <c r="C3885" s="20">
        <v>0</v>
      </c>
      <c r="D3885" s="21" t="s">
        <v>160</v>
      </c>
      <c r="E3885" s="21">
        <v>19.562828458359384</v>
      </c>
      <c r="F3885" s="21">
        <v>24.361435847724795</v>
      </c>
      <c r="G3885" s="21">
        <v>25.415340750241299</v>
      </c>
      <c r="H3885" s="21">
        <v>23.557005385451102</v>
      </c>
    </row>
    <row r="3886" spans="1:8" x14ac:dyDescent="0.35">
      <c r="A3886" s="20" t="str">
        <f t="shared" si="61"/>
        <v>DISTRIBUCION VOLUMEN X CRITERIO (kg ó litros)Otras hortalizas Ing.BAJA</v>
      </c>
      <c r="B3886" s="20">
        <v>0</v>
      </c>
      <c r="C3886" s="20">
        <v>0</v>
      </c>
      <c r="D3886" s="21" t="s">
        <v>161</v>
      </c>
      <c r="E3886" s="21">
        <v>20.244680548813196</v>
      </c>
      <c r="F3886" s="21">
        <v>16.337297448887536</v>
      </c>
      <c r="G3886" s="21">
        <v>15.566139546141567</v>
      </c>
      <c r="H3886" s="21">
        <v>15.884407204527834</v>
      </c>
    </row>
    <row r="3887" spans="1:8" x14ac:dyDescent="0.35">
      <c r="A3887" s="20" t="str">
        <f t="shared" si="61"/>
        <v>DISTRIBUCION VOLUMEN X CRITERIO (kg ó litros)Otras hortalizas Ing.HOMBRE</v>
      </c>
      <c r="B3887" s="20">
        <v>0</v>
      </c>
      <c r="C3887" s="20">
        <v>0</v>
      </c>
      <c r="D3887" s="21" t="s">
        <v>162</v>
      </c>
      <c r="E3887" s="21">
        <v>52.342520959867365</v>
      </c>
      <c r="F3887" s="21">
        <v>52.382960464615401</v>
      </c>
      <c r="G3887" s="21">
        <v>49.880030570374508</v>
      </c>
      <c r="H3887" s="21">
        <v>50.918894793182922</v>
      </c>
    </row>
    <row r="3888" spans="1:8" x14ac:dyDescent="0.35">
      <c r="A3888" s="20" t="str">
        <f t="shared" si="61"/>
        <v>DISTRIBUCION VOLUMEN X CRITERIO (kg ó litros)Otras hortalizas Ing.MUJER</v>
      </c>
      <c r="B3888" s="20">
        <v>0</v>
      </c>
      <c r="C3888" s="20">
        <v>0</v>
      </c>
      <c r="D3888" s="21" t="s">
        <v>163</v>
      </c>
      <c r="E3888" s="21">
        <v>47.657485251374446</v>
      </c>
      <c r="F3888" s="21">
        <v>47.617034732122335</v>
      </c>
      <c r="G3888" s="21">
        <v>50.119971503936178</v>
      </c>
      <c r="H3888" s="21">
        <v>49.081102308777105</v>
      </c>
    </row>
    <row r="3889" spans="1:8" x14ac:dyDescent="0.35">
      <c r="A3889" s="20" t="str">
        <f>$B$2265&amp;$C$3889&amp;D3889</f>
        <v>DISTRIBUCION VOLUMEN X CRITERIO (kg ó litros).Aceite alino Ing.T.ESPAÑA</v>
      </c>
      <c r="B3889" s="20">
        <v>0</v>
      </c>
      <c r="C3889" s="20" t="s">
        <v>102</v>
      </c>
      <c r="D3889" s="21" t="s">
        <v>135</v>
      </c>
      <c r="E3889" s="21">
        <v>100</v>
      </c>
      <c r="F3889" s="21">
        <v>100</v>
      </c>
      <c r="G3889" s="21">
        <v>100</v>
      </c>
      <c r="H3889" s="21">
        <v>100</v>
      </c>
    </row>
    <row r="3890" spans="1:8" x14ac:dyDescent="0.35">
      <c r="A3890" s="20" t="str">
        <f t="shared" ref="A3890:A3917" si="62">$B$2265&amp;$C$3889&amp;D3890</f>
        <v>DISTRIBUCION VOLUMEN X CRITERIO (kg ó litros).Aceite alino Ing.BCN AM</v>
      </c>
      <c r="B3890" s="20">
        <v>0</v>
      </c>
      <c r="C3890" s="20">
        <v>0</v>
      </c>
      <c r="D3890" s="21" t="s">
        <v>136</v>
      </c>
      <c r="E3890" s="21">
        <v>4.8628162865811957</v>
      </c>
      <c r="F3890" s="21">
        <v>8.6790499201901632</v>
      </c>
      <c r="G3890" s="21">
        <v>9.8035885804649734</v>
      </c>
      <c r="H3890" s="21">
        <v>8.5522962219701313</v>
      </c>
    </row>
    <row r="3891" spans="1:8" x14ac:dyDescent="0.35">
      <c r="A3891" s="20" t="str">
        <f t="shared" si="62"/>
        <v>DISTRIBUCION VOLUMEN X CRITERIO (kg ó litros).Aceite alino Ing.REST.CAT ARAGON</v>
      </c>
      <c r="B3891" s="20">
        <v>0</v>
      </c>
      <c r="C3891" s="20">
        <v>0</v>
      </c>
      <c r="D3891" s="21" t="s">
        <v>137</v>
      </c>
      <c r="E3891" s="21">
        <v>14.127794048659567</v>
      </c>
      <c r="F3891" s="21">
        <v>4.9041143585372087</v>
      </c>
      <c r="G3891" s="21">
        <v>3.2826739037235262</v>
      </c>
      <c r="H3891" s="21">
        <v>3.5502697791836577</v>
      </c>
    </row>
    <row r="3892" spans="1:8" x14ac:dyDescent="0.35">
      <c r="A3892" s="20" t="str">
        <f t="shared" si="62"/>
        <v>DISTRIBUCION VOLUMEN X CRITERIO (kg ó litros).Aceite alino Ing.LEVANTE</v>
      </c>
      <c r="B3892" s="20">
        <v>0</v>
      </c>
      <c r="C3892" s="20">
        <v>0</v>
      </c>
      <c r="D3892" s="21" t="s">
        <v>138</v>
      </c>
      <c r="E3892" s="21">
        <v>22.759244003234834</v>
      </c>
      <c r="F3892" s="21">
        <v>23.3064760083241</v>
      </c>
      <c r="G3892" s="21">
        <v>24.699791907465972</v>
      </c>
      <c r="H3892" s="21">
        <v>21.042331348161202</v>
      </c>
    </row>
    <row r="3893" spans="1:8" x14ac:dyDescent="0.35">
      <c r="A3893" s="20" t="str">
        <f t="shared" si="62"/>
        <v>DISTRIBUCION VOLUMEN X CRITERIO (kg ó litros).Aceite alino Ing.ANDALUCIA</v>
      </c>
      <c r="B3893" s="20">
        <v>0</v>
      </c>
      <c r="C3893" s="20">
        <v>0</v>
      </c>
      <c r="D3893" s="21" t="s">
        <v>139</v>
      </c>
      <c r="E3893" s="21">
        <v>28.9425185213119</v>
      </c>
      <c r="F3893" s="21">
        <v>29.677063250110063</v>
      </c>
      <c r="G3893" s="21">
        <v>28.748962865228656</v>
      </c>
      <c r="H3893" s="21">
        <v>31.219734873307992</v>
      </c>
    </row>
    <row r="3894" spans="1:8" x14ac:dyDescent="0.35">
      <c r="A3894" s="20" t="str">
        <f t="shared" si="62"/>
        <v>DISTRIBUCION VOLUMEN X CRITERIO (kg ó litros).Aceite alino Ing.MDD AM</v>
      </c>
      <c r="B3894" s="20">
        <v>0</v>
      </c>
      <c r="C3894" s="20">
        <v>0</v>
      </c>
      <c r="D3894" s="21" t="s">
        <v>140</v>
      </c>
      <c r="E3894" s="21">
        <v>16.413060842374023</v>
      </c>
      <c r="F3894" s="21">
        <v>15.640263810201285</v>
      </c>
      <c r="G3894" s="21">
        <v>16.612075569800417</v>
      </c>
      <c r="H3894" s="21">
        <v>18.541237978233294</v>
      </c>
    </row>
    <row r="3895" spans="1:8" x14ac:dyDescent="0.35">
      <c r="A3895" s="20" t="str">
        <f t="shared" si="62"/>
        <v>DISTRIBUCION VOLUMEN X CRITERIO (kg ó litros).Aceite alino Ing.RTO CENTRO</v>
      </c>
      <c r="B3895" s="20">
        <v>0</v>
      </c>
      <c r="C3895" s="20">
        <v>0</v>
      </c>
      <c r="D3895" s="21" t="s">
        <v>141</v>
      </c>
      <c r="E3895" s="21">
        <v>6.0530729783107535</v>
      </c>
      <c r="F3895" s="21">
        <v>8.2396867168657035</v>
      </c>
      <c r="G3895" s="21">
        <v>8.8734084666136503</v>
      </c>
      <c r="H3895" s="21">
        <v>9.032320709980393</v>
      </c>
    </row>
    <row r="3896" spans="1:8" x14ac:dyDescent="0.35">
      <c r="A3896" s="20" t="str">
        <f t="shared" si="62"/>
        <v>DISTRIBUCION VOLUMEN X CRITERIO (kg ó litros).Aceite alino Ing.NORTE-CENTRO</v>
      </c>
      <c r="B3896" s="20">
        <v>0</v>
      </c>
      <c r="C3896" s="20">
        <v>0</v>
      </c>
      <c r="D3896" s="21" t="s">
        <v>142</v>
      </c>
      <c r="E3896" s="21">
        <v>4.1484959531326275</v>
      </c>
      <c r="F3896" s="21">
        <v>5.6239751283753536</v>
      </c>
      <c r="G3896" s="21">
        <v>3.3002377433036667</v>
      </c>
      <c r="H3896" s="21">
        <v>5.0851890084824873</v>
      </c>
    </row>
    <row r="3897" spans="1:8" x14ac:dyDescent="0.35">
      <c r="A3897" s="20" t="str">
        <f t="shared" si="62"/>
        <v>DISTRIBUCION VOLUMEN X CRITERIO (kg ó litros).Aceite alino Ing.NOROESTE</v>
      </c>
      <c r="B3897" s="20">
        <v>0</v>
      </c>
      <c r="C3897" s="20">
        <v>0</v>
      </c>
      <c r="D3897" s="21" t="s">
        <v>143</v>
      </c>
      <c r="E3897" s="21">
        <v>2.6930050054848786</v>
      </c>
      <c r="F3897" s="21">
        <v>3.9293699683041723</v>
      </c>
      <c r="G3897" s="21">
        <v>4.6792602232636735</v>
      </c>
      <c r="H3897" s="21">
        <v>2.9766262369018017</v>
      </c>
    </row>
    <row r="3898" spans="1:8" x14ac:dyDescent="0.35">
      <c r="A3898" s="20" t="str">
        <f t="shared" si="62"/>
        <v>DISTRIBUCION VOLUMEN X CRITERIO (kg ó litros).Aceite alino Ing.&lt;2MIL</v>
      </c>
      <c r="B3898" s="20">
        <v>0</v>
      </c>
      <c r="C3898" s="20">
        <v>0</v>
      </c>
      <c r="D3898" s="21" t="s">
        <v>144</v>
      </c>
      <c r="E3898" s="21">
        <v>2.8357030308744129</v>
      </c>
      <c r="F3898" s="21">
        <v>3.6059095679018784</v>
      </c>
      <c r="G3898" s="21">
        <v>7.5857293344697529</v>
      </c>
      <c r="H3898" s="21">
        <v>0</v>
      </c>
    </row>
    <row r="3899" spans="1:8" x14ac:dyDescent="0.35">
      <c r="A3899" s="20" t="str">
        <f t="shared" si="62"/>
        <v>DISTRIBUCION VOLUMEN X CRITERIO (kg ó litros).Aceite alino Ing.2-5MIL</v>
      </c>
      <c r="B3899" s="20">
        <v>0</v>
      </c>
      <c r="C3899" s="20">
        <v>0</v>
      </c>
      <c r="D3899" s="21" t="s">
        <v>145</v>
      </c>
      <c r="E3899" s="21">
        <v>12.905509611410343</v>
      </c>
      <c r="F3899" s="21">
        <v>6.2334449957899896</v>
      </c>
      <c r="G3899" s="21">
        <v>5.8466297975024668</v>
      </c>
      <c r="H3899" s="21">
        <v>5.3402324436282038</v>
      </c>
    </row>
    <row r="3900" spans="1:8" x14ac:dyDescent="0.35">
      <c r="A3900" s="20" t="str">
        <f t="shared" si="62"/>
        <v>DISTRIBUCION VOLUMEN X CRITERIO (kg ó litros).Aceite alino Ing.5-10MIL</v>
      </c>
      <c r="B3900" s="20">
        <v>0</v>
      </c>
      <c r="C3900" s="20">
        <v>0</v>
      </c>
      <c r="D3900" s="21" t="s">
        <v>146</v>
      </c>
      <c r="E3900" s="21">
        <v>4.8134116253614003</v>
      </c>
      <c r="F3900" s="21">
        <v>5.0116702527281776</v>
      </c>
      <c r="G3900" s="21">
        <v>3.8391529501513451</v>
      </c>
      <c r="H3900" s="21">
        <v>12.574993307442789</v>
      </c>
    </row>
    <row r="3901" spans="1:8" x14ac:dyDescent="0.35">
      <c r="A3901" s="20" t="str">
        <f t="shared" si="62"/>
        <v>DISTRIBUCION VOLUMEN X CRITERIO (kg ó litros).Aceite alino Ing.10-30MIL</v>
      </c>
      <c r="B3901" s="20">
        <v>0</v>
      </c>
      <c r="C3901" s="20">
        <v>0</v>
      </c>
      <c r="D3901" s="21" t="s">
        <v>147</v>
      </c>
      <c r="E3901" s="21">
        <v>15.691125306094436</v>
      </c>
      <c r="F3901" s="21">
        <v>13.602922175623217</v>
      </c>
      <c r="G3901" s="21">
        <v>13.237916415656398</v>
      </c>
      <c r="H3901" s="21">
        <v>14.690418138932362</v>
      </c>
    </row>
    <row r="3902" spans="1:8" x14ac:dyDescent="0.35">
      <c r="A3902" s="20" t="str">
        <f t="shared" si="62"/>
        <v>DISTRIBUCION VOLUMEN X CRITERIO (kg ó litros).Aceite alino Ing.30-100MIL</v>
      </c>
      <c r="B3902" s="20">
        <v>0</v>
      </c>
      <c r="C3902" s="20">
        <v>0</v>
      </c>
      <c r="D3902" s="21" t="s">
        <v>148</v>
      </c>
      <c r="E3902" s="21">
        <v>17.771987759495236</v>
      </c>
      <c r="F3902" s="21">
        <v>23.767712711288052</v>
      </c>
      <c r="G3902" s="21">
        <v>25.007135477655336</v>
      </c>
      <c r="H3902" s="21">
        <v>22.223439402196611</v>
      </c>
    </row>
    <row r="3903" spans="1:8" x14ac:dyDescent="0.35">
      <c r="A3903" s="20" t="str">
        <f t="shared" si="62"/>
        <v>DISTRIBUCION VOLUMEN X CRITERIO (kg ó litros).Aceite alino Ing.100-200MIL</v>
      </c>
      <c r="B3903" s="20">
        <v>0</v>
      </c>
      <c r="C3903" s="20">
        <v>0</v>
      </c>
      <c r="D3903" s="21" t="s">
        <v>149</v>
      </c>
      <c r="E3903" s="21">
        <v>15.686584519854843</v>
      </c>
      <c r="F3903" s="21">
        <v>14.549841119357614</v>
      </c>
      <c r="G3903" s="21">
        <v>12.80899870388858</v>
      </c>
      <c r="H3903" s="21">
        <v>9.8290660660839393</v>
      </c>
    </row>
    <row r="3904" spans="1:8" x14ac:dyDescent="0.35">
      <c r="A3904" s="20" t="str">
        <f t="shared" si="62"/>
        <v>DISTRIBUCION VOLUMEN X CRITERIO (kg ó litros).Aceite alino Ing.200-500MIL</v>
      </c>
      <c r="B3904" s="20">
        <v>0</v>
      </c>
      <c r="C3904" s="20">
        <v>0</v>
      </c>
      <c r="D3904" s="21" t="s">
        <v>150</v>
      </c>
      <c r="E3904" s="21">
        <v>14.247155195060216</v>
      </c>
      <c r="F3904" s="21">
        <v>16.046056442609764</v>
      </c>
      <c r="G3904" s="21">
        <v>13.56900350090117</v>
      </c>
      <c r="H3904" s="21">
        <v>11.741489129534823</v>
      </c>
    </row>
    <row r="3905" spans="1:8" x14ac:dyDescent="0.35">
      <c r="A3905" s="20" t="str">
        <f t="shared" si="62"/>
        <v>DISTRIBUCION VOLUMEN X CRITERIO (kg ó litros).Aceite alino Ing.&gt;500MIL</v>
      </c>
      <c r="B3905" s="20">
        <v>0</v>
      </c>
      <c r="C3905" s="20">
        <v>0</v>
      </c>
      <c r="D3905" s="21" t="s">
        <v>151</v>
      </c>
      <c r="E3905" s="21">
        <v>16.04852880346607</v>
      </c>
      <c r="F3905" s="21">
        <v>17.182440979131989</v>
      </c>
      <c r="G3905" s="21">
        <v>18.105436040181289</v>
      </c>
      <c r="H3905" s="21">
        <v>20.73590315454857</v>
      </c>
    </row>
    <row r="3906" spans="1:8" x14ac:dyDescent="0.35">
      <c r="A3906" s="20" t="str">
        <f t="shared" si="62"/>
        <v>DISTRIBUCION VOLUMEN X CRITERIO (kg ó litros).Aceite alino Ing.DE 15 A 19 AÑOS</v>
      </c>
      <c r="B3906" s="20">
        <v>0</v>
      </c>
      <c r="C3906" s="20">
        <v>0</v>
      </c>
      <c r="D3906" s="21" t="s">
        <v>152</v>
      </c>
      <c r="E3906" s="21">
        <v>0</v>
      </c>
      <c r="F3906" s="21">
        <v>0</v>
      </c>
      <c r="G3906" s="21">
        <v>0</v>
      </c>
      <c r="H3906" s="21">
        <v>0</v>
      </c>
    </row>
    <row r="3907" spans="1:8" x14ac:dyDescent="0.35">
      <c r="A3907" s="20" t="str">
        <f t="shared" si="62"/>
        <v>DISTRIBUCION VOLUMEN X CRITERIO (kg ó litros).Aceite alino Ing.DE 20 A 24 AÑOS</v>
      </c>
      <c r="B3907" s="20">
        <v>0</v>
      </c>
      <c r="C3907" s="20">
        <v>0</v>
      </c>
      <c r="D3907" s="21" t="s">
        <v>153</v>
      </c>
      <c r="E3907" s="21">
        <v>1.6735168240761267</v>
      </c>
      <c r="F3907" s="21">
        <v>1.1678102602032125</v>
      </c>
      <c r="G3907" s="21">
        <v>1.6867210351974558</v>
      </c>
      <c r="H3907" s="21">
        <v>2.0294842819550887</v>
      </c>
    </row>
    <row r="3908" spans="1:8" x14ac:dyDescent="0.35">
      <c r="A3908" s="20" t="str">
        <f t="shared" si="62"/>
        <v>DISTRIBUCION VOLUMEN X CRITERIO (kg ó litros).Aceite alino Ing.DE 25 A 34 AÑOS</v>
      </c>
      <c r="B3908" s="20">
        <v>0</v>
      </c>
      <c r="C3908" s="20">
        <v>0</v>
      </c>
      <c r="D3908" s="21" t="s">
        <v>154</v>
      </c>
      <c r="E3908" s="21">
        <v>5.4967314214646992</v>
      </c>
      <c r="F3908" s="21">
        <v>5.5002740105358949</v>
      </c>
      <c r="G3908" s="21">
        <v>5.259886476430653</v>
      </c>
      <c r="H3908" s="21">
        <v>4.447988049017237</v>
      </c>
    </row>
    <row r="3909" spans="1:8" x14ac:dyDescent="0.35">
      <c r="A3909" s="20" t="str">
        <f t="shared" si="62"/>
        <v>DISTRIBUCION VOLUMEN X CRITERIO (kg ó litros).Aceite alino Ing.DE 35 A 49 AÑOS</v>
      </c>
      <c r="B3909" s="20">
        <v>0</v>
      </c>
      <c r="C3909" s="20">
        <v>0</v>
      </c>
      <c r="D3909" s="21" t="s">
        <v>155</v>
      </c>
      <c r="E3909" s="21">
        <v>32.223445981031922</v>
      </c>
      <c r="F3909" s="21">
        <v>28.638891455755385</v>
      </c>
      <c r="G3909" s="21">
        <v>21.352890933422184</v>
      </c>
      <c r="H3909" s="21">
        <v>21.049926212296675</v>
      </c>
    </row>
    <row r="3910" spans="1:8" x14ac:dyDescent="0.35">
      <c r="A3910" s="20" t="str">
        <f t="shared" si="62"/>
        <v>DISTRIBUCION VOLUMEN X CRITERIO (kg ó litros).Aceite alino Ing.DE 50 A 59 AÑOS</v>
      </c>
      <c r="B3910" s="20">
        <v>0</v>
      </c>
      <c r="C3910" s="20">
        <v>0</v>
      </c>
      <c r="D3910" s="21" t="s">
        <v>156</v>
      </c>
      <c r="E3910" s="21">
        <v>24.675928536647305</v>
      </c>
      <c r="F3910" s="21">
        <v>26.099642068481916</v>
      </c>
      <c r="G3910" s="21">
        <v>26.3549538416537</v>
      </c>
      <c r="H3910" s="21">
        <v>29.669784616882346</v>
      </c>
    </row>
    <row r="3911" spans="1:8" x14ac:dyDescent="0.35">
      <c r="A3911" s="20" t="str">
        <f t="shared" si="62"/>
        <v>DISTRIBUCION VOLUMEN X CRITERIO (kg ó litros).Aceite alino Ing.DE 60 A 75 AÑOS</v>
      </c>
      <c r="B3911" s="20">
        <v>0</v>
      </c>
      <c r="C3911" s="20">
        <v>0</v>
      </c>
      <c r="D3911" s="21" t="s">
        <v>157</v>
      </c>
      <c r="E3911" s="21">
        <v>35.433745824986786</v>
      </c>
      <c r="F3911" s="21">
        <v>38.091647666550628</v>
      </c>
      <c r="G3911" s="21">
        <v>44.874422809238638</v>
      </c>
      <c r="H3911" s="21">
        <v>42.501941287285959</v>
      </c>
    </row>
    <row r="3912" spans="1:8" x14ac:dyDescent="0.35">
      <c r="A3912" s="20" t="str">
        <f t="shared" si="62"/>
        <v>DISTRIBUCION VOLUMEN X CRITERIO (kg ó litros).Aceite alino Ing.ALTA Y MEDIA ALTA</v>
      </c>
      <c r="B3912" s="20">
        <v>0</v>
      </c>
      <c r="C3912" s="20">
        <v>0</v>
      </c>
      <c r="D3912" s="21" t="s">
        <v>158</v>
      </c>
      <c r="E3912" s="21">
        <v>28.449837533983668</v>
      </c>
      <c r="F3912" s="21">
        <v>30.605680550240884</v>
      </c>
      <c r="G3912" s="21">
        <v>27.49218028757786</v>
      </c>
      <c r="H3912" s="21">
        <v>37.85887367160921</v>
      </c>
    </row>
    <row r="3913" spans="1:8" x14ac:dyDescent="0.35">
      <c r="A3913" s="20" t="str">
        <f t="shared" si="62"/>
        <v>DISTRIBUCION VOLUMEN X CRITERIO (kg ó litros).Aceite alino Ing.MEDIA</v>
      </c>
      <c r="B3913" s="20">
        <v>0</v>
      </c>
      <c r="C3913" s="20">
        <v>0</v>
      </c>
      <c r="D3913" s="21" t="s">
        <v>159</v>
      </c>
      <c r="E3913" s="21">
        <v>32.001471541362143</v>
      </c>
      <c r="F3913" s="21">
        <v>30.462696956902629</v>
      </c>
      <c r="G3913" s="21">
        <v>30.157935124137953</v>
      </c>
      <c r="H3913" s="21">
        <v>26.355032070574257</v>
      </c>
    </row>
    <row r="3914" spans="1:8" x14ac:dyDescent="0.35">
      <c r="A3914" s="20" t="str">
        <f t="shared" si="62"/>
        <v>DISTRIBUCION VOLUMEN X CRITERIO (kg ó litros).Aceite alino Ing.MEDIA BAJA</v>
      </c>
      <c r="B3914" s="20">
        <v>0</v>
      </c>
      <c r="C3914" s="20">
        <v>0</v>
      </c>
      <c r="D3914" s="21" t="s">
        <v>160</v>
      </c>
      <c r="E3914" s="21">
        <v>22.076363246414793</v>
      </c>
      <c r="F3914" s="21">
        <v>25.864463469142844</v>
      </c>
      <c r="G3914" s="21">
        <v>25.184493986910766</v>
      </c>
      <c r="H3914" s="21">
        <v>22.015287080694211</v>
      </c>
    </row>
    <row r="3915" spans="1:8" x14ac:dyDescent="0.35">
      <c r="A3915" s="20" t="str">
        <f t="shared" si="62"/>
        <v>DISTRIBUCION VOLUMEN X CRITERIO (kg ó litros).Aceite alino Ing.BAJA</v>
      </c>
      <c r="B3915" s="20">
        <v>0</v>
      </c>
      <c r="C3915" s="20">
        <v>0</v>
      </c>
      <c r="D3915" s="21" t="s">
        <v>161</v>
      </c>
      <c r="E3915" s="21">
        <v>17.472336044362798</v>
      </c>
      <c r="F3915" s="21">
        <v>13.067161289936758</v>
      </c>
      <c r="G3915" s="21">
        <v>17.165392409562205</v>
      </c>
      <c r="H3915" s="21">
        <v>13.770809836997699</v>
      </c>
    </row>
    <row r="3916" spans="1:8" x14ac:dyDescent="0.35">
      <c r="A3916" s="20" t="str">
        <f t="shared" si="62"/>
        <v>DISTRIBUCION VOLUMEN X CRITERIO (kg ó litros).Aceite alino Ing.HOMBRE</v>
      </c>
      <c r="B3916" s="20">
        <v>0</v>
      </c>
      <c r="C3916" s="20">
        <v>0</v>
      </c>
      <c r="D3916" s="21" t="s">
        <v>162</v>
      </c>
      <c r="E3916" s="21">
        <v>54.76061575857775</v>
      </c>
      <c r="F3916" s="21">
        <v>51.310505109180902</v>
      </c>
      <c r="G3916" s="21">
        <v>55.182076507627507</v>
      </c>
      <c r="H3916" s="21">
        <v>58.011571751378014</v>
      </c>
    </row>
    <row r="3917" spans="1:8" x14ac:dyDescent="0.35">
      <c r="A3917" s="20" t="str">
        <f t="shared" si="62"/>
        <v>DISTRIBUCION VOLUMEN X CRITERIO (kg ó litros).Aceite alino Ing.MUJER</v>
      </c>
      <c r="B3917" s="20">
        <v>0</v>
      </c>
      <c r="C3917" s="20">
        <v>0</v>
      </c>
      <c r="D3917" s="21" t="s">
        <v>163</v>
      </c>
      <c r="E3917" s="21">
        <v>45.239391306652962</v>
      </c>
      <c r="F3917" s="21">
        <v>48.689492776217406</v>
      </c>
      <c r="G3917" s="21">
        <v>44.817933221634704</v>
      </c>
      <c r="H3917" s="21">
        <v>41.988423264029755</v>
      </c>
    </row>
    <row r="3918" spans="1:8" x14ac:dyDescent="0.35">
      <c r="A3918" s="20" t="str">
        <f>$B$2265&amp;$C$3918&amp;D3918</f>
        <v>DISTRIBUCION VOLUMEN X CRITERIO (kg ó litros)Aceite oliva Ing.T.ESPAÑA</v>
      </c>
      <c r="B3918" s="20">
        <v>0</v>
      </c>
      <c r="C3918" s="20" t="s">
        <v>103</v>
      </c>
      <c r="D3918" s="21" t="s">
        <v>135</v>
      </c>
      <c r="E3918" s="21">
        <v>100</v>
      </c>
      <c r="F3918" s="21">
        <v>100</v>
      </c>
      <c r="G3918" s="21">
        <v>100</v>
      </c>
      <c r="H3918" s="21">
        <v>100</v>
      </c>
    </row>
    <row r="3919" spans="1:8" x14ac:dyDescent="0.35">
      <c r="A3919" s="20" t="str">
        <f t="shared" ref="A3919:A3946" si="63">$B$2265&amp;$C$3918&amp;D3919</f>
        <v>DISTRIBUCION VOLUMEN X CRITERIO (kg ó litros)Aceite oliva Ing.BCN AM</v>
      </c>
      <c r="B3919" s="20">
        <v>0</v>
      </c>
      <c r="C3919" s="20">
        <v>0</v>
      </c>
      <c r="D3919" s="21" t="s">
        <v>136</v>
      </c>
      <c r="E3919" s="21">
        <v>9.647931329137883</v>
      </c>
      <c r="F3919" s="21">
        <v>15.475318266773014</v>
      </c>
      <c r="G3919" s="21">
        <v>10.701302559089058</v>
      </c>
      <c r="H3919" s="21">
        <v>11.653553745755632</v>
      </c>
    </row>
    <row r="3920" spans="1:8" x14ac:dyDescent="0.35">
      <c r="A3920" s="20" t="str">
        <f t="shared" si="63"/>
        <v>DISTRIBUCION VOLUMEN X CRITERIO (kg ó litros)Aceite oliva Ing.REST.CAT ARAGON</v>
      </c>
      <c r="B3920" s="20">
        <v>0</v>
      </c>
      <c r="C3920" s="20">
        <v>0</v>
      </c>
      <c r="D3920" s="21" t="s">
        <v>137</v>
      </c>
      <c r="E3920" s="21">
        <v>34.897138929849433</v>
      </c>
      <c r="F3920" s="21">
        <v>9.5838306876820081</v>
      </c>
      <c r="G3920" s="21">
        <v>8.2312914830927841</v>
      </c>
      <c r="H3920" s="21">
        <v>7.6500287050315805</v>
      </c>
    </row>
    <row r="3921" spans="1:8" x14ac:dyDescent="0.35">
      <c r="A3921" s="20" t="str">
        <f t="shared" si="63"/>
        <v>DISTRIBUCION VOLUMEN X CRITERIO (kg ó litros)Aceite oliva Ing.LEVANTE</v>
      </c>
      <c r="B3921" s="20">
        <v>0</v>
      </c>
      <c r="C3921" s="20">
        <v>0</v>
      </c>
      <c r="D3921" s="21" t="s">
        <v>138</v>
      </c>
      <c r="E3921" s="21">
        <v>17.917983494508579</v>
      </c>
      <c r="F3921" s="21">
        <v>20.40621997009994</v>
      </c>
      <c r="G3921" s="21">
        <v>19.845405519318156</v>
      </c>
      <c r="H3921" s="21">
        <v>23.215805117060949</v>
      </c>
    </row>
    <row r="3922" spans="1:8" x14ac:dyDescent="0.35">
      <c r="A3922" s="20" t="str">
        <f t="shared" si="63"/>
        <v>DISTRIBUCION VOLUMEN X CRITERIO (kg ó litros)Aceite oliva Ing.ANDALUCIA</v>
      </c>
      <c r="B3922" s="20">
        <v>0</v>
      </c>
      <c r="C3922" s="20">
        <v>0</v>
      </c>
      <c r="D3922" s="21" t="s">
        <v>139</v>
      </c>
      <c r="E3922" s="21">
        <v>7.7946488055825087</v>
      </c>
      <c r="F3922" s="21">
        <v>10.35703620076985</v>
      </c>
      <c r="G3922" s="21">
        <v>16.964408746321144</v>
      </c>
      <c r="H3922" s="21">
        <v>11.146024809689925</v>
      </c>
    </row>
    <row r="3923" spans="1:8" x14ac:dyDescent="0.35">
      <c r="A3923" s="20" t="str">
        <f t="shared" si="63"/>
        <v>DISTRIBUCION VOLUMEN X CRITERIO (kg ó litros)Aceite oliva Ing.MDD AM</v>
      </c>
      <c r="B3923" s="20">
        <v>0</v>
      </c>
      <c r="C3923" s="20">
        <v>0</v>
      </c>
      <c r="D3923" s="21" t="s">
        <v>140</v>
      </c>
      <c r="E3923" s="21">
        <v>10.090043938948723</v>
      </c>
      <c r="F3923" s="21">
        <v>9.6379656468026624</v>
      </c>
      <c r="G3923" s="21">
        <v>13.547698311652191</v>
      </c>
      <c r="H3923" s="21">
        <v>13.070925493362239</v>
      </c>
    </row>
    <row r="3924" spans="1:8" x14ac:dyDescent="0.35">
      <c r="A3924" s="20" t="str">
        <f t="shared" si="63"/>
        <v>DISTRIBUCION VOLUMEN X CRITERIO (kg ó litros)Aceite oliva Ing.RTO CENTRO</v>
      </c>
      <c r="B3924" s="20">
        <v>0</v>
      </c>
      <c r="C3924" s="20">
        <v>0</v>
      </c>
      <c r="D3924" s="21" t="s">
        <v>141</v>
      </c>
      <c r="E3924" s="21">
        <v>5.0586002413717077</v>
      </c>
      <c r="F3924" s="21">
        <v>7.9055361760743015</v>
      </c>
      <c r="G3924" s="21">
        <v>8.0515753094095395</v>
      </c>
      <c r="H3924" s="21">
        <v>9.169049802291509</v>
      </c>
    </row>
    <row r="3925" spans="1:8" x14ac:dyDescent="0.35">
      <c r="A3925" s="20" t="str">
        <f t="shared" si="63"/>
        <v>DISTRIBUCION VOLUMEN X CRITERIO (kg ó litros)Aceite oliva Ing.NORTE-CENTRO</v>
      </c>
      <c r="B3925" s="20">
        <v>0</v>
      </c>
      <c r="C3925" s="20">
        <v>0</v>
      </c>
      <c r="D3925" s="21" t="s">
        <v>142</v>
      </c>
      <c r="E3925" s="21">
        <v>8.5858675156432565</v>
      </c>
      <c r="F3925" s="21">
        <v>16.754130174878458</v>
      </c>
      <c r="G3925" s="21">
        <v>11.493215635170737</v>
      </c>
      <c r="H3925" s="21">
        <v>16.34400849975076</v>
      </c>
    </row>
    <row r="3926" spans="1:8" x14ac:dyDescent="0.35">
      <c r="A3926" s="20" t="str">
        <f t="shared" si="63"/>
        <v>DISTRIBUCION VOLUMEN X CRITERIO (kg ó litros)Aceite oliva Ing.NOROESTE</v>
      </c>
      <c r="B3926" s="20">
        <v>0</v>
      </c>
      <c r="C3926" s="20">
        <v>0</v>
      </c>
      <c r="D3926" s="21" t="s">
        <v>143</v>
      </c>
      <c r="E3926" s="21">
        <v>6.0078002519375406</v>
      </c>
      <c r="F3926" s="21">
        <v>9.8799739209241206</v>
      </c>
      <c r="G3926" s="21">
        <v>11.165115018594667</v>
      </c>
      <c r="H3926" s="21">
        <v>7.7506099914751605</v>
      </c>
    </row>
    <row r="3927" spans="1:8" x14ac:dyDescent="0.35">
      <c r="A3927" s="20" t="str">
        <f t="shared" si="63"/>
        <v>DISTRIBUCION VOLUMEN X CRITERIO (kg ó litros)Aceite oliva Ing.&lt;2MIL</v>
      </c>
      <c r="B3927" s="20">
        <v>0</v>
      </c>
      <c r="C3927" s="20">
        <v>0</v>
      </c>
      <c r="D3927" s="21" t="s">
        <v>144</v>
      </c>
      <c r="E3927" s="21">
        <v>0</v>
      </c>
      <c r="F3927" s="21">
        <v>0</v>
      </c>
      <c r="G3927" s="21">
        <v>0</v>
      </c>
      <c r="H3927" s="21">
        <v>0</v>
      </c>
    </row>
    <row r="3928" spans="1:8" x14ac:dyDescent="0.35">
      <c r="A3928" s="20" t="str">
        <f t="shared" si="63"/>
        <v>DISTRIBUCION VOLUMEN X CRITERIO (kg ó litros)Aceite oliva Ing.2-5MIL</v>
      </c>
      <c r="B3928" s="20">
        <v>0</v>
      </c>
      <c r="C3928" s="20">
        <v>0</v>
      </c>
      <c r="D3928" s="21" t="s">
        <v>145</v>
      </c>
      <c r="E3928" s="21">
        <v>27.938965387470621</v>
      </c>
      <c r="F3928" s="21">
        <v>5.4989841037389384</v>
      </c>
      <c r="G3928" s="21">
        <v>0</v>
      </c>
      <c r="H3928" s="21">
        <v>0</v>
      </c>
    </row>
    <row r="3929" spans="1:8" x14ac:dyDescent="0.35">
      <c r="A3929" s="20" t="str">
        <f t="shared" si="63"/>
        <v>DISTRIBUCION VOLUMEN X CRITERIO (kg ó litros)Aceite oliva Ing.5-10MIL</v>
      </c>
      <c r="B3929" s="20">
        <v>0</v>
      </c>
      <c r="C3929" s="20">
        <v>0</v>
      </c>
      <c r="D3929" s="21" t="s">
        <v>146</v>
      </c>
      <c r="E3929" s="21">
        <v>5.8855917914595022</v>
      </c>
      <c r="F3929" s="21">
        <v>7.0186079700597208</v>
      </c>
      <c r="G3929" s="21">
        <v>5.0576695632164617</v>
      </c>
      <c r="H3929" s="21">
        <v>13.937256637640571</v>
      </c>
    </row>
    <row r="3930" spans="1:8" x14ac:dyDescent="0.35">
      <c r="A3930" s="20" t="str">
        <f t="shared" si="63"/>
        <v>DISTRIBUCION VOLUMEN X CRITERIO (kg ó litros)Aceite oliva Ing.10-30MIL</v>
      </c>
      <c r="B3930" s="20">
        <v>0</v>
      </c>
      <c r="C3930" s="20">
        <v>0</v>
      </c>
      <c r="D3930" s="21" t="s">
        <v>147</v>
      </c>
      <c r="E3930" s="21">
        <v>19.039619736278766</v>
      </c>
      <c r="F3930" s="21">
        <v>18.721342962486691</v>
      </c>
      <c r="G3930" s="21">
        <v>16.033645332055709</v>
      </c>
      <c r="H3930" s="21">
        <v>14.851379174041949</v>
      </c>
    </row>
    <row r="3931" spans="1:8" x14ac:dyDescent="0.35">
      <c r="A3931" s="20" t="str">
        <f t="shared" si="63"/>
        <v>DISTRIBUCION VOLUMEN X CRITERIO (kg ó litros)Aceite oliva Ing.30-100MIL</v>
      </c>
      <c r="B3931" s="20">
        <v>0</v>
      </c>
      <c r="C3931" s="20">
        <v>0</v>
      </c>
      <c r="D3931" s="21" t="s">
        <v>148</v>
      </c>
      <c r="E3931" s="21">
        <v>15.629011806349336</v>
      </c>
      <c r="F3931" s="21">
        <v>24.319934800958308</v>
      </c>
      <c r="G3931" s="21">
        <v>25.004345309674154</v>
      </c>
      <c r="H3931" s="21">
        <v>24.247626718544598</v>
      </c>
    </row>
    <row r="3932" spans="1:8" x14ac:dyDescent="0.35">
      <c r="A3932" s="20" t="str">
        <f t="shared" si="63"/>
        <v>DISTRIBUCION VOLUMEN X CRITERIO (kg ó litros)Aceite oliva Ing.100-200MIL</v>
      </c>
      <c r="B3932" s="20">
        <v>0</v>
      </c>
      <c r="C3932" s="20">
        <v>0</v>
      </c>
      <c r="D3932" s="21" t="s">
        <v>149</v>
      </c>
      <c r="E3932" s="21">
        <v>6.320111984558582</v>
      </c>
      <c r="F3932" s="21">
        <v>10.171490465056939</v>
      </c>
      <c r="G3932" s="21">
        <v>10.900494106915865</v>
      </c>
      <c r="H3932" s="21">
        <v>9.3391773026531766</v>
      </c>
    </row>
    <row r="3933" spans="1:8" x14ac:dyDescent="0.35">
      <c r="A3933" s="20" t="str">
        <f t="shared" si="63"/>
        <v>DISTRIBUCION VOLUMEN X CRITERIO (kg ó litros)Aceite oliva Ing.200-500MIL</v>
      </c>
      <c r="B3933" s="20">
        <v>0</v>
      </c>
      <c r="C3933" s="20">
        <v>0</v>
      </c>
      <c r="D3933" s="21" t="s">
        <v>150</v>
      </c>
      <c r="E3933" s="21">
        <v>8.8570050792643666</v>
      </c>
      <c r="F3933" s="21">
        <v>14.521423404852596</v>
      </c>
      <c r="G3933" s="21">
        <v>15.916919475620666</v>
      </c>
      <c r="H3933" s="21">
        <v>12.905436437160958</v>
      </c>
    </row>
    <row r="3934" spans="1:8" x14ac:dyDescent="0.35">
      <c r="A3934" s="20" t="str">
        <f t="shared" si="63"/>
        <v>DISTRIBUCION VOLUMEN X CRITERIO (kg ó litros)Aceite oliva Ing.&gt;500MIL</v>
      </c>
      <c r="B3934" s="20">
        <v>0</v>
      </c>
      <c r="C3934" s="20">
        <v>0</v>
      </c>
      <c r="D3934" s="21" t="s">
        <v>151</v>
      </c>
      <c r="E3934" s="21">
        <v>13.679072173709194</v>
      </c>
      <c r="F3934" s="21">
        <v>15.846125364176928</v>
      </c>
      <c r="G3934" s="21">
        <v>17.755880493140484</v>
      </c>
      <c r="H3934" s="21">
        <v>15.548295773345513</v>
      </c>
    </row>
    <row r="3935" spans="1:8" x14ac:dyDescent="0.35">
      <c r="A3935" s="20" t="str">
        <f t="shared" si="63"/>
        <v>DISTRIBUCION VOLUMEN X CRITERIO (kg ó litros)Aceite oliva Ing.DE 15 A 19 AÑOS</v>
      </c>
      <c r="B3935" s="20">
        <v>0</v>
      </c>
      <c r="C3935" s="20">
        <v>0</v>
      </c>
      <c r="D3935" s="21" t="s">
        <v>152</v>
      </c>
      <c r="E3935" s="21">
        <v>0</v>
      </c>
      <c r="F3935" s="21">
        <v>0</v>
      </c>
      <c r="G3935" s="21">
        <v>0</v>
      </c>
      <c r="H3935" s="21">
        <v>0</v>
      </c>
    </row>
    <row r="3936" spans="1:8" x14ac:dyDescent="0.35">
      <c r="A3936" s="20" t="str">
        <f t="shared" si="63"/>
        <v>DISTRIBUCION VOLUMEN X CRITERIO (kg ó litros)Aceite oliva Ing.DE 20 A 24 AÑOS</v>
      </c>
      <c r="B3936" s="20">
        <v>0</v>
      </c>
      <c r="C3936" s="20">
        <v>0</v>
      </c>
      <c r="D3936" s="21" t="s">
        <v>153</v>
      </c>
      <c r="E3936" s="21">
        <v>1.1759501881623258</v>
      </c>
      <c r="F3936" s="21">
        <v>1.1281037503070512</v>
      </c>
      <c r="G3936" s="21">
        <v>0</v>
      </c>
      <c r="H3936" s="21">
        <v>0</v>
      </c>
    </row>
    <row r="3937" spans="1:8" x14ac:dyDescent="0.35">
      <c r="A3937" s="20" t="str">
        <f t="shared" si="63"/>
        <v>DISTRIBUCION VOLUMEN X CRITERIO (kg ó litros)Aceite oliva Ing.DE 25 A 34 AÑOS</v>
      </c>
      <c r="B3937" s="20">
        <v>0</v>
      </c>
      <c r="C3937" s="20">
        <v>0</v>
      </c>
      <c r="D3937" s="21" t="s">
        <v>154</v>
      </c>
      <c r="E3937" s="21">
        <v>5.4450844119000568</v>
      </c>
      <c r="F3937" s="21">
        <v>5.11809063714517</v>
      </c>
      <c r="G3937" s="21">
        <v>5.6337726951689833</v>
      </c>
      <c r="H3937" s="21">
        <v>4.7985230371372829</v>
      </c>
    </row>
    <row r="3938" spans="1:8" x14ac:dyDescent="0.35">
      <c r="A3938" s="20" t="str">
        <f t="shared" si="63"/>
        <v>DISTRIBUCION VOLUMEN X CRITERIO (kg ó litros)Aceite oliva Ing.DE 35 A 49 AÑOS</v>
      </c>
      <c r="B3938" s="20">
        <v>0</v>
      </c>
      <c r="C3938" s="20">
        <v>0</v>
      </c>
      <c r="D3938" s="21" t="s">
        <v>155</v>
      </c>
      <c r="E3938" s="21">
        <v>16.577626832587317</v>
      </c>
      <c r="F3938" s="21">
        <v>18.952052759015672</v>
      </c>
      <c r="G3938" s="21">
        <v>18.889193759986679</v>
      </c>
      <c r="H3938" s="21">
        <v>19.791497486024504</v>
      </c>
    </row>
    <row r="3939" spans="1:8" x14ac:dyDescent="0.35">
      <c r="A3939" s="20" t="str">
        <f t="shared" si="63"/>
        <v>DISTRIBUCION VOLUMEN X CRITERIO (kg ó litros)Aceite oliva Ing.DE 50 A 59 AÑOS</v>
      </c>
      <c r="B3939" s="20">
        <v>0</v>
      </c>
      <c r="C3939" s="20">
        <v>0</v>
      </c>
      <c r="D3939" s="21" t="s">
        <v>156</v>
      </c>
      <c r="E3939" s="21">
        <v>25.001864254558807</v>
      </c>
      <c r="F3939" s="21">
        <v>30.162451425146276</v>
      </c>
      <c r="G3939" s="21">
        <v>30.689082942607971</v>
      </c>
      <c r="H3939" s="21">
        <v>29.268345415351881</v>
      </c>
    </row>
    <row r="3940" spans="1:8" x14ac:dyDescent="0.35">
      <c r="A3940" s="20" t="str">
        <f t="shared" si="63"/>
        <v>DISTRIBUCION VOLUMEN X CRITERIO (kg ó litros)Aceite oliva Ing.DE 60 A 75 AÑOS</v>
      </c>
      <c r="B3940" s="20">
        <v>0</v>
      </c>
      <c r="C3940" s="20">
        <v>0</v>
      </c>
      <c r="D3940" s="21" t="s">
        <v>157</v>
      </c>
      <c r="E3940" s="21">
        <v>51.632457887870906</v>
      </c>
      <c r="F3940" s="21">
        <v>44.001015873865633</v>
      </c>
      <c r="G3940" s="21">
        <v>42.457156105001957</v>
      </c>
      <c r="H3940" s="21">
        <v>43.860436320483785</v>
      </c>
    </row>
    <row r="3941" spans="1:8" x14ac:dyDescent="0.35">
      <c r="A3941" s="20" t="str">
        <f t="shared" si="63"/>
        <v>DISTRIBUCION VOLUMEN X CRITERIO (kg ó litros)Aceite oliva Ing.ALTA Y MEDIA ALTA</v>
      </c>
      <c r="B3941" s="20">
        <v>0</v>
      </c>
      <c r="C3941" s="20">
        <v>0</v>
      </c>
      <c r="D3941" s="21" t="s">
        <v>158</v>
      </c>
      <c r="E3941" s="21">
        <v>27.508825558271461</v>
      </c>
      <c r="F3941" s="21">
        <v>37.717879721553025</v>
      </c>
      <c r="G3941" s="21">
        <v>33.46198308008109</v>
      </c>
      <c r="H3941" s="21">
        <v>42.89887441757331</v>
      </c>
    </row>
    <row r="3942" spans="1:8" x14ac:dyDescent="0.35">
      <c r="A3942" s="20" t="str">
        <f t="shared" si="63"/>
        <v>DISTRIBUCION VOLUMEN X CRITERIO (kg ó litros)Aceite oliva Ing.MEDIA</v>
      </c>
      <c r="B3942" s="20">
        <v>0</v>
      </c>
      <c r="C3942" s="20">
        <v>0</v>
      </c>
      <c r="D3942" s="21" t="s">
        <v>159</v>
      </c>
      <c r="E3942" s="21">
        <v>27.124823888921796</v>
      </c>
      <c r="F3942" s="21">
        <v>29.633798538348959</v>
      </c>
      <c r="G3942" s="21">
        <v>34.440306624495484</v>
      </c>
      <c r="H3942" s="21">
        <v>27.050269880030648</v>
      </c>
    </row>
    <row r="3943" spans="1:8" x14ac:dyDescent="0.35">
      <c r="A3943" s="20" t="str">
        <f t="shared" si="63"/>
        <v>DISTRIBUCION VOLUMEN X CRITERIO (kg ó litros)Aceite oliva Ing.MEDIA BAJA</v>
      </c>
      <c r="B3943" s="20">
        <v>0</v>
      </c>
      <c r="C3943" s="20">
        <v>0</v>
      </c>
      <c r="D3943" s="21" t="s">
        <v>160</v>
      </c>
      <c r="E3943" s="21">
        <v>12.059402028496697</v>
      </c>
      <c r="F3943" s="21">
        <v>23.216113274292795</v>
      </c>
      <c r="G3943" s="21">
        <v>21.880875887545091</v>
      </c>
      <c r="H3943" s="21">
        <v>21.289474973404609</v>
      </c>
    </row>
    <row r="3944" spans="1:8" x14ac:dyDescent="0.35">
      <c r="A3944" s="20" t="str">
        <f t="shared" si="63"/>
        <v>DISTRIBUCION VOLUMEN X CRITERIO (kg ó litros)Aceite oliva Ing.BAJA</v>
      </c>
      <c r="B3944" s="20">
        <v>0</v>
      </c>
      <c r="C3944" s="20">
        <v>0</v>
      </c>
      <c r="D3944" s="21" t="s">
        <v>161</v>
      </c>
      <c r="E3944" s="21">
        <v>33.30695722980299</v>
      </c>
      <c r="F3944" s="21">
        <v>9.4322171099451104</v>
      </c>
      <c r="G3944" s="21">
        <v>10.216843602577299</v>
      </c>
      <c r="H3944" s="21">
        <v>8.7613885746140205</v>
      </c>
    </row>
    <row r="3945" spans="1:8" x14ac:dyDescent="0.35">
      <c r="A3945" s="20" t="str">
        <f t="shared" si="63"/>
        <v>DISTRIBUCION VOLUMEN X CRITERIO (kg ó litros)Aceite oliva Ing.HOMBRE</v>
      </c>
      <c r="B3945" s="20">
        <v>0</v>
      </c>
      <c r="C3945" s="20">
        <v>0</v>
      </c>
      <c r="D3945" s="21" t="s">
        <v>162</v>
      </c>
      <c r="E3945" s="21">
        <v>69.30995649896235</v>
      </c>
      <c r="F3945" s="21">
        <v>54.576672834914994</v>
      </c>
      <c r="G3945" s="21">
        <v>52.874350976516169</v>
      </c>
      <c r="H3945" s="21">
        <v>58.494967373858564</v>
      </c>
    </row>
    <row r="3946" spans="1:8" x14ac:dyDescent="0.35">
      <c r="A3946" s="20" t="str">
        <f t="shared" si="63"/>
        <v>DISTRIBUCION VOLUMEN X CRITERIO (kg ó litros)Aceite oliva Ing.MUJER</v>
      </c>
      <c r="B3946" s="20">
        <v>0</v>
      </c>
      <c r="C3946" s="20">
        <v>0</v>
      </c>
      <c r="D3946" s="21" t="s">
        <v>163</v>
      </c>
      <c r="E3946" s="21">
        <v>30.69005211516858</v>
      </c>
      <c r="F3946" s="21">
        <v>45.423336354648633</v>
      </c>
      <c r="G3946" s="21">
        <v>47.125656353181867</v>
      </c>
      <c r="H3946" s="21">
        <v>41.505041966168342</v>
      </c>
    </row>
    <row r="3947" spans="1:8" x14ac:dyDescent="0.35">
      <c r="A3947" s="20" t="str">
        <f>$B$2265&amp;$C$3947&amp;D3947</f>
        <v>DISTRIBUCION VOLUMEN X CRITERIO (kg ó litros)Resto aceite Ing.T.ESPAÑA</v>
      </c>
      <c r="B3947" s="20">
        <v>0</v>
      </c>
      <c r="C3947" s="20" t="s">
        <v>104</v>
      </c>
      <c r="D3947" s="21" t="s">
        <v>135</v>
      </c>
      <c r="E3947" s="21">
        <v>100</v>
      </c>
      <c r="F3947" s="21">
        <v>100</v>
      </c>
      <c r="G3947" s="21">
        <v>100</v>
      </c>
      <c r="H3947" s="21">
        <v>100</v>
      </c>
    </row>
    <row r="3948" spans="1:8" x14ac:dyDescent="0.35">
      <c r="A3948" s="20" t="str">
        <f t="shared" ref="A3948:A3975" si="64">$B$2265&amp;$C$3947&amp;D3948</f>
        <v>DISTRIBUCION VOLUMEN X CRITERIO (kg ó litros)Resto aceite Ing.BCN AM</v>
      </c>
      <c r="B3948" s="20">
        <v>0</v>
      </c>
      <c r="C3948" s="20">
        <v>0</v>
      </c>
      <c r="D3948" s="21" t="s">
        <v>136</v>
      </c>
      <c r="E3948" s="21">
        <v>2.4592076583302771</v>
      </c>
      <c r="F3948" s="21">
        <v>6.1370384934715529</v>
      </c>
      <c r="G3948" s="21">
        <v>9.5931141795371833</v>
      </c>
      <c r="H3948" s="21">
        <v>0</v>
      </c>
    </row>
    <row r="3949" spans="1:8" x14ac:dyDescent="0.35">
      <c r="A3949" s="20" t="str">
        <f t="shared" si="64"/>
        <v>DISTRIBUCION VOLUMEN X CRITERIO (kg ó litros)Resto aceite Ing.REST.CAT ARAGON</v>
      </c>
      <c r="B3949" s="20">
        <v>0</v>
      </c>
      <c r="C3949" s="20">
        <v>0</v>
      </c>
      <c r="D3949" s="21" t="s">
        <v>137</v>
      </c>
      <c r="E3949" s="21">
        <v>3.6951553104958159</v>
      </c>
      <c r="F3949" s="21">
        <v>3.1537578723238613</v>
      </c>
      <c r="G3949" s="21">
        <v>2.1224409729242653</v>
      </c>
      <c r="H3949" s="21">
        <v>2.3322445198203927</v>
      </c>
    </row>
    <row r="3950" spans="1:8" x14ac:dyDescent="0.35">
      <c r="A3950" s="20" t="str">
        <f t="shared" si="64"/>
        <v>DISTRIBUCION VOLUMEN X CRITERIO (kg ó litros)Resto aceite Ing.LEVANTE</v>
      </c>
      <c r="B3950" s="20">
        <v>0</v>
      </c>
      <c r="C3950" s="20">
        <v>0</v>
      </c>
      <c r="D3950" s="21" t="s">
        <v>138</v>
      </c>
      <c r="E3950" s="21">
        <v>25.191055031161024</v>
      </c>
      <c r="F3950" s="21">
        <v>24.391260130081495</v>
      </c>
      <c r="G3950" s="21">
        <v>25.837931772998012</v>
      </c>
      <c r="H3950" s="21">
        <v>20.396599245624024</v>
      </c>
    </row>
    <row r="3951" spans="1:8" x14ac:dyDescent="0.35">
      <c r="A3951" s="20" t="str">
        <f t="shared" si="64"/>
        <v>DISTRIBUCION VOLUMEN X CRITERIO (kg ó litros)Resto aceite Ing.ANDALUCIA</v>
      </c>
      <c r="B3951" s="20">
        <v>0</v>
      </c>
      <c r="C3951" s="20">
        <v>0</v>
      </c>
      <c r="D3951" s="21" t="s">
        <v>139</v>
      </c>
      <c r="E3951" s="21">
        <v>39.565293870657378</v>
      </c>
      <c r="F3951" s="21">
        <v>36.903341998892664</v>
      </c>
      <c r="G3951" s="21">
        <v>31.511921922833857</v>
      </c>
      <c r="H3951" s="21">
        <v>37.183569905770192</v>
      </c>
    </row>
    <row r="3952" spans="1:8" x14ac:dyDescent="0.35">
      <c r="A3952" s="20" t="str">
        <f t="shared" si="64"/>
        <v>DISTRIBUCION VOLUMEN X CRITERIO (kg ó litros)Resto aceite Ing.MDD AM</v>
      </c>
      <c r="B3952" s="20">
        <v>0</v>
      </c>
      <c r="C3952" s="20">
        <v>0</v>
      </c>
      <c r="D3952" s="21" t="s">
        <v>140</v>
      </c>
      <c r="E3952" s="21">
        <v>19.589172148055216</v>
      </c>
      <c r="F3952" s="21">
        <v>17.885306198146882</v>
      </c>
      <c r="G3952" s="21">
        <v>17.330537109871397</v>
      </c>
      <c r="H3952" s="21">
        <v>20.166450314786751</v>
      </c>
    </row>
    <row r="3953" spans="1:8" x14ac:dyDescent="0.35">
      <c r="A3953" s="20" t="str">
        <f t="shared" si="64"/>
        <v>DISTRIBUCION VOLUMEN X CRITERIO (kg ó litros)Resto aceite Ing.RTO CENTRO</v>
      </c>
      <c r="B3953" s="20">
        <v>0</v>
      </c>
      <c r="C3953" s="20">
        <v>0</v>
      </c>
      <c r="D3953" s="21" t="s">
        <v>141</v>
      </c>
      <c r="E3953" s="21">
        <v>6.5526060574130351</v>
      </c>
      <c r="F3953" s="21">
        <v>8.3646691998430001</v>
      </c>
      <c r="G3953" s="21">
        <v>9.0660921560113028</v>
      </c>
      <c r="H3953" s="21">
        <v>8.9916989341304152</v>
      </c>
    </row>
    <row r="3954" spans="1:8" x14ac:dyDescent="0.35">
      <c r="A3954" s="20" t="str">
        <f t="shared" si="64"/>
        <v>DISTRIBUCION VOLUMEN X CRITERIO (kg ó litros)Resto aceite Ing.NORTE-CENTRO</v>
      </c>
      <c r="B3954" s="20">
        <v>0</v>
      </c>
      <c r="C3954" s="20">
        <v>0</v>
      </c>
      <c r="D3954" s="21" t="s">
        <v>142</v>
      </c>
      <c r="E3954" s="21">
        <v>1.9195621700261061</v>
      </c>
      <c r="F3954" s="21">
        <v>1.4609580333269589</v>
      </c>
      <c r="G3954" s="21">
        <v>0</v>
      </c>
      <c r="H3954" s="21">
        <v>1.7402297611189461</v>
      </c>
    </row>
    <row r="3955" spans="1:8" x14ac:dyDescent="0.35">
      <c r="A3955" s="20" t="str">
        <f t="shared" si="64"/>
        <v>DISTRIBUCION VOLUMEN X CRITERIO (kg ó litros)Resto aceite Ing.NOROESTE</v>
      </c>
      <c r="B3955" s="20">
        <v>0</v>
      </c>
      <c r="C3955" s="20">
        <v>0</v>
      </c>
      <c r="D3955" s="21" t="s">
        <v>143</v>
      </c>
      <c r="E3955" s="21">
        <v>1.0279519431447675</v>
      </c>
      <c r="F3955" s="21">
        <v>1.7036627901815771</v>
      </c>
      <c r="G3955" s="21">
        <v>0</v>
      </c>
      <c r="H3955" s="21">
        <v>0</v>
      </c>
    </row>
    <row r="3956" spans="1:8" x14ac:dyDescent="0.35">
      <c r="A3956" s="20" t="str">
        <f t="shared" si="64"/>
        <v>DISTRIBUCION VOLUMEN X CRITERIO (kg ó litros)Resto aceite Ing.&lt;2MIL</v>
      </c>
      <c r="B3956" s="20">
        <v>0</v>
      </c>
      <c r="C3956" s="20">
        <v>0</v>
      </c>
      <c r="D3956" s="21" t="s">
        <v>144</v>
      </c>
      <c r="E3956" s="21">
        <v>0</v>
      </c>
      <c r="F3956" s="21">
        <v>0</v>
      </c>
      <c r="G3956" s="21">
        <v>0</v>
      </c>
      <c r="H3956" s="21">
        <v>0</v>
      </c>
    </row>
    <row r="3957" spans="1:8" x14ac:dyDescent="0.35">
      <c r="A3957" s="20" t="str">
        <f t="shared" si="64"/>
        <v>DISTRIBUCION VOLUMEN X CRITERIO (kg ó litros)Resto aceite Ing.2-5MIL</v>
      </c>
      <c r="B3957" s="20">
        <v>0</v>
      </c>
      <c r="C3957" s="20">
        <v>0</v>
      </c>
      <c r="D3957" s="21" t="s">
        <v>145</v>
      </c>
      <c r="E3957" s="21">
        <v>5.3540623223895984</v>
      </c>
      <c r="F3957" s="21">
        <v>6.5081557465817026</v>
      </c>
      <c r="G3957" s="21">
        <v>0</v>
      </c>
      <c r="H3957" s="21">
        <v>5.0905666654423083</v>
      </c>
    </row>
    <row r="3958" spans="1:8" x14ac:dyDescent="0.35">
      <c r="A3958" s="20" t="str">
        <f t="shared" si="64"/>
        <v>DISTRIBUCION VOLUMEN X CRITERIO (kg ó litros)Resto aceite Ing.5-10MIL</v>
      </c>
      <c r="B3958" s="20">
        <v>0</v>
      </c>
      <c r="C3958" s="20">
        <v>0</v>
      </c>
      <c r="D3958" s="21" t="s">
        <v>146</v>
      </c>
      <c r="E3958" s="21">
        <v>4.2748453682592595</v>
      </c>
      <c r="F3958" s="21">
        <v>4.2610144001330612</v>
      </c>
      <c r="G3958" s="21">
        <v>3.5534644566419473</v>
      </c>
      <c r="H3958" s="21">
        <v>12.170269230711368</v>
      </c>
    </row>
    <row r="3959" spans="1:8" x14ac:dyDescent="0.35">
      <c r="A3959" s="20" t="str">
        <f t="shared" si="64"/>
        <v>DISTRIBUCION VOLUMEN X CRITERIO (kg ó litros)Resto aceite Ing.10-30MIL</v>
      </c>
      <c r="B3959" s="20">
        <v>0</v>
      </c>
      <c r="C3959" s="20">
        <v>0</v>
      </c>
      <c r="D3959" s="21" t="s">
        <v>147</v>
      </c>
      <c r="E3959" s="21">
        <v>14.009144824442131</v>
      </c>
      <c r="F3959" s="21">
        <v>11.688476856008531</v>
      </c>
      <c r="G3959" s="21">
        <v>12.582441082925666</v>
      </c>
      <c r="H3959" s="21">
        <v>14.642597130408996</v>
      </c>
    </row>
    <row r="3960" spans="1:8" x14ac:dyDescent="0.35">
      <c r="A3960" s="20" t="str">
        <f t="shared" si="64"/>
        <v>DISTRIBUCION VOLUMEN X CRITERIO (kg ó litros)Resto aceite Ing.30-100MIL</v>
      </c>
      <c r="B3960" s="20">
        <v>0</v>
      </c>
      <c r="C3960" s="20">
        <v>0</v>
      </c>
      <c r="D3960" s="21" t="s">
        <v>148</v>
      </c>
      <c r="E3960" s="21">
        <v>18.848424886984567</v>
      </c>
      <c r="F3960" s="21">
        <v>23.561164824941862</v>
      </c>
      <c r="G3960" s="21">
        <v>25.007789649193612</v>
      </c>
      <c r="H3960" s="21">
        <v>21.622059827058628</v>
      </c>
    </row>
    <row r="3961" spans="1:8" x14ac:dyDescent="0.35">
      <c r="A3961" s="20" t="str">
        <f t="shared" si="64"/>
        <v>DISTRIBUCION VOLUMEN X CRITERIO (kg ó litros)Resto aceite Ing.100-200MIL</v>
      </c>
      <c r="B3961" s="20">
        <v>0</v>
      </c>
      <c r="C3961" s="20">
        <v>0</v>
      </c>
      <c r="D3961" s="21" t="s">
        <v>149</v>
      </c>
      <c r="E3961" s="21">
        <v>20.391452428335572</v>
      </c>
      <c r="F3961" s="21">
        <v>16.18747766132984</v>
      </c>
      <c r="G3961" s="21">
        <v>13.256458998905311</v>
      </c>
      <c r="H3961" s="21">
        <v>9.9746104502609914</v>
      </c>
    </row>
    <row r="3962" spans="1:8" x14ac:dyDescent="0.35">
      <c r="A3962" s="20" t="str">
        <f t="shared" si="64"/>
        <v>DISTRIBUCION VOLUMEN X CRITERIO (kg ó litros)Resto aceite Ing.200-500MIL</v>
      </c>
      <c r="B3962" s="20">
        <v>0</v>
      </c>
      <c r="C3962" s="20">
        <v>0</v>
      </c>
      <c r="D3962" s="21" t="s">
        <v>150</v>
      </c>
      <c r="E3962" s="21">
        <v>16.954678673737604</v>
      </c>
      <c r="F3962" s="21">
        <v>16.616315650441084</v>
      </c>
      <c r="G3962" s="21">
        <v>13.018520585434823</v>
      </c>
      <c r="H3962" s="21">
        <v>11.395684108581484</v>
      </c>
    </row>
    <row r="3963" spans="1:8" x14ac:dyDescent="0.35">
      <c r="A3963" s="20" t="str">
        <f t="shared" si="64"/>
        <v>DISTRIBUCION VOLUMEN X CRITERIO (kg ó litros)Resto aceite Ing.&gt;500MIL</v>
      </c>
      <c r="B3963" s="20">
        <v>0</v>
      </c>
      <c r="C3963" s="20">
        <v>0</v>
      </c>
      <c r="D3963" s="21" t="s">
        <v>151</v>
      </c>
      <c r="E3963" s="21">
        <v>17.238729320882886</v>
      </c>
      <c r="F3963" s="21">
        <v>17.682263733280042</v>
      </c>
      <c r="G3963" s="21">
        <v>18.187391424753962</v>
      </c>
      <c r="H3963" s="21">
        <v>22.277124709339827</v>
      </c>
    </row>
    <row r="3964" spans="1:8" x14ac:dyDescent="0.35">
      <c r="A3964" s="20" t="str">
        <f t="shared" si="64"/>
        <v>DISTRIBUCION VOLUMEN X CRITERIO (kg ó litros)Resto aceite Ing.DE 15 A 19 AÑOS</v>
      </c>
      <c r="B3964" s="20">
        <v>0</v>
      </c>
      <c r="C3964" s="20">
        <v>0</v>
      </c>
      <c r="D3964" s="21" t="s">
        <v>152</v>
      </c>
      <c r="E3964" s="21">
        <v>0</v>
      </c>
      <c r="F3964" s="21">
        <v>0</v>
      </c>
      <c r="G3964" s="21">
        <v>0</v>
      </c>
      <c r="H3964" s="21">
        <v>0</v>
      </c>
    </row>
    <row r="3965" spans="1:8" x14ac:dyDescent="0.35">
      <c r="A3965" s="20" t="str">
        <f t="shared" si="64"/>
        <v>DISTRIBUCION VOLUMEN X CRITERIO (kg ó litros)Resto aceite Ing.DE 20 A 24 AÑOS</v>
      </c>
      <c r="B3965" s="20">
        <v>0</v>
      </c>
      <c r="C3965" s="20">
        <v>0</v>
      </c>
      <c r="D3965" s="21" t="s">
        <v>153</v>
      </c>
      <c r="E3965" s="21">
        <v>1.9234492600940483</v>
      </c>
      <c r="F3965" s="21">
        <v>1.1826617046612449</v>
      </c>
      <c r="G3965" s="21">
        <v>1.5614100464664911</v>
      </c>
      <c r="H3965" s="21">
        <v>2.1435244506754603</v>
      </c>
    </row>
    <row r="3966" spans="1:8" x14ac:dyDescent="0.35">
      <c r="A3966" s="20" t="str">
        <f t="shared" si="64"/>
        <v>DISTRIBUCION VOLUMEN X CRITERIO (kg ó litros)Resto aceite Ing.DE 25 A 34 AÑOS</v>
      </c>
      <c r="B3966" s="20">
        <v>0</v>
      </c>
      <c r="C3966" s="20">
        <v>0</v>
      </c>
      <c r="D3966" s="21" t="s">
        <v>154</v>
      </c>
      <c r="E3966" s="21">
        <v>5.5226742037612357</v>
      </c>
      <c r="F3966" s="21">
        <v>5.6432222363441902</v>
      </c>
      <c r="G3966" s="21">
        <v>5.1722266206437126</v>
      </c>
      <c r="H3966" s="21">
        <v>4.3438452256114664</v>
      </c>
    </row>
    <row r="3967" spans="1:8" x14ac:dyDescent="0.35">
      <c r="A3967" s="20" t="str">
        <f t="shared" si="64"/>
        <v>DISTRIBUCION VOLUMEN X CRITERIO (kg ó litros)Resto aceite Ing.DE 35 A 49 AÑOS</v>
      </c>
      <c r="B3967" s="20">
        <v>0</v>
      </c>
      <c r="C3967" s="20">
        <v>0</v>
      </c>
      <c r="D3967" s="21" t="s">
        <v>155</v>
      </c>
      <c r="E3967" s="21">
        <v>40.08248919458061</v>
      </c>
      <c r="F3967" s="21">
        <v>32.262064261795807</v>
      </c>
      <c r="G3967" s="21">
        <v>21.930519442049288</v>
      </c>
      <c r="H3967" s="21">
        <v>21.423801360428911</v>
      </c>
    </row>
    <row r="3968" spans="1:8" x14ac:dyDescent="0.35">
      <c r="A3968" s="20" t="str">
        <f t="shared" si="64"/>
        <v>DISTRIBUCION VOLUMEN X CRITERIO (kg ó litros)Resto aceite Ing.DE 50 A 59 AÑOS</v>
      </c>
      <c r="B3968" s="20">
        <v>0</v>
      </c>
      <c r="C3968" s="20">
        <v>0</v>
      </c>
      <c r="D3968" s="21" t="s">
        <v>156</v>
      </c>
      <c r="E3968" s="21">
        <v>24.512207937067181</v>
      </c>
      <c r="F3968" s="21">
        <v>24.580027585570441</v>
      </c>
      <c r="G3968" s="21">
        <v>25.338791402626949</v>
      </c>
      <c r="H3968" s="21">
        <v>29.789050919220262</v>
      </c>
    </row>
    <row r="3969" spans="1:8" x14ac:dyDescent="0.35">
      <c r="A3969" s="20" t="str">
        <f t="shared" si="64"/>
        <v>DISTRIBUCION VOLUMEN X CRITERIO (kg ó litros)Resto aceite Ing.DE 60 A 75 AÑOS</v>
      </c>
      <c r="B3969" s="20">
        <v>0</v>
      </c>
      <c r="C3969" s="20">
        <v>0</v>
      </c>
      <c r="D3969" s="21" t="s">
        <v>157</v>
      </c>
      <c r="E3969" s="21">
        <v>27.296979261460798</v>
      </c>
      <c r="F3969" s="21">
        <v>35.881363913520886</v>
      </c>
      <c r="G3969" s="21">
        <v>45.441165417209078</v>
      </c>
      <c r="H3969" s="21">
        <v>42.098336759536267</v>
      </c>
    </row>
    <row r="3970" spans="1:8" x14ac:dyDescent="0.35">
      <c r="A3970" s="20" t="str">
        <f t="shared" si="64"/>
        <v>DISTRIBUCION VOLUMEN X CRITERIO (kg ó litros)Resto aceite Ing.ALTA Y MEDIA ALTA</v>
      </c>
      <c r="B3970" s="20">
        <v>0</v>
      </c>
      <c r="C3970" s="20">
        <v>0</v>
      </c>
      <c r="D3970" s="21" t="s">
        <v>158</v>
      </c>
      <c r="E3970" s="21">
        <v>28.922516766142902</v>
      </c>
      <c r="F3970" s="21">
        <v>27.945501369460839</v>
      </c>
      <c r="G3970" s="21">
        <v>26.092524387894773</v>
      </c>
      <c r="H3970" s="21">
        <v>36.361505575868236</v>
      </c>
    </row>
    <row r="3971" spans="1:8" x14ac:dyDescent="0.35">
      <c r="A3971" s="20" t="str">
        <f t="shared" si="64"/>
        <v>DISTRIBUCION VOLUMEN X CRITERIO (kg ó litros)Resto aceite Ing.MEDIA</v>
      </c>
      <c r="B3971" s="20">
        <v>0</v>
      </c>
      <c r="C3971" s="20">
        <v>0</v>
      </c>
      <c r="D3971" s="21" t="s">
        <v>159</v>
      </c>
      <c r="E3971" s="21">
        <v>34.451057866894317</v>
      </c>
      <c r="F3971" s="21">
        <v>30.772730219878756</v>
      </c>
      <c r="G3971" s="21">
        <v>29.153907563522875</v>
      </c>
      <c r="H3971" s="21">
        <v>26.148479141853663</v>
      </c>
    </row>
    <row r="3972" spans="1:8" x14ac:dyDescent="0.35">
      <c r="A3972" s="20" t="str">
        <f t="shared" si="64"/>
        <v>DISTRIBUCION VOLUMEN X CRITERIO (kg ó litros)Resto aceite Ing.MEDIA BAJA</v>
      </c>
      <c r="B3972" s="20">
        <v>0</v>
      </c>
      <c r="C3972" s="20">
        <v>0</v>
      </c>
      <c r="D3972" s="21" t="s">
        <v>160</v>
      </c>
      <c r="E3972" s="21">
        <v>27.10797778402025</v>
      </c>
      <c r="F3972" s="21">
        <v>26.855027130544801</v>
      </c>
      <c r="G3972" s="21">
        <v>25.959046970282962</v>
      </c>
      <c r="H3972" s="21">
        <v>22.230923535476148</v>
      </c>
    </row>
    <row r="3973" spans="1:8" x14ac:dyDescent="0.35">
      <c r="A3973" s="20" t="str">
        <f t="shared" si="64"/>
        <v>DISTRIBUCION VOLUMEN X CRITERIO (kg ó litros)Resto aceite Ing.BAJA</v>
      </c>
      <c r="B3973" s="20">
        <v>0</v>
      </c>
      <c r="C3973" s="20">
        <v>0</v>
      </c>
      <c r="D3973" s="21" t="s">
        <v>161</v>
      </c>
      <c r="E3973" s="21">
        <v>9.5184557785973922</v>
      </c>
      <c r="F3973" s="21">
        <v>14.426741160803532</v>
      </c>
      <c r="G3973" s="21">
        <v>18.794521154676794</v>
      </c>
      <c r="H3973" s="21">
        <v>15.259092866008439</v>
      </c>
    </row>
    <row r="3974" spans="1:8" x14ac:dyDescent="0.35">
      <c r="A3974" s="20" t="str">
        <f t="shared" si="64"/>
        <v>DISTRIBUCION VOLUMEN X CRITERIO (kg ó litros)Resto aceite Ing.HOMBRE</v>
      </c>
      <c r="B3974" s="20">
        <v>0</v>
      </c>
      <c r="C3974" s="20">
        <v>0</v>
      </c>
      <c r="D3974" s="21" t="s">
        <v>162</v>
      </c>
      <c r="E3974" s="21">
        <v>47.452344039311804</v>
      </c>
      <c r="F3974" s="21">
        <v>50.08885886789173</v>
      </c>
      <c r="G3974" s="21">
        <v>55.723136533684915</v>
      </c>
      <c r="H3974" s="21">
        <v>57.867956458601967</v>
      </c>
    </row>
    <row r="3975" spans="1:8" x14ac:dyDescent="0.35">
      <c r="A3975" s="20" t="str">
        <f t="shared" si="64"/>
        <v>DISTRIBUCION VOLUMEN X CRITERIO (kg ó litros)Resto aceite Ing.MUJER</v>
      </c>
      <c r="B3975" s="20">
        <v>0</v>
      </c>
      <c r="C3975" s="20">
        <v>0</v>
      </c>
      <c r="D3975" s="21" t="s">
        <v>163</v>
      </c>
      <c r="E3975" s="21">
        <v>52.547662247891637</v>
      </c>
      <c r="F3975" s="21">
        <v>49.911134789404358</v>
      </c>
      <c r="G3975" s="21">
        <v>44.276873758169465</v>
      </c>
      <c r="H3975" s="21">
        <v>42.132034301007323</v>
      </c>
    </row>
    <row r="3976" spans="1:8" x14ac:dyDescent="0.35">
      <c r="A3976" s="20" t="str">
        <f>$B$2265&amp;$C$3976&amp;D3976</f>
        <v>DISTRIBUCION VOLUMEN X CRITERIO (kg ó litros).Pan Ing.T.ESPAÑA</v>
      </c>
      <c r="B3976" s="20">
        <v>0</v>
      </c>
      <c r="C3976" s="20" t="s">
        <v>105</v>
      </c>
      <c r="D3976" s="21" t="s">
        <v>135</v>
      </c>
      <c r="E3976" s="21">
        <v>100</v>
      </c>
      <c r="F3976" s="21">
        <v>100</v>
      </c>
      <c r="G3976" s="21">
        <v>100</v>
      </c>
      <c r="H3976" s="21">
        <v>100</v>
      </c>
    </row>
    <row r="3977" spans="1:8" x14ac:dyDescent="0.35">
      <c r="A3977" s="20" t="str">
        <f t="shared" ref="A3977:A4004" si="65">$B$2265&amp;$C$3976&amp;D3977</f>
        <v>DISTRIBUCION VOLUMEN X CRITERIO (kg ó litros).Pan Ing.BCN AM</v>
      </c>
      <c r="B3977" s="20">
        <v>0</v>
      </c>
      <c r="C3977" s="20">
        <v>0</v>
      </c>
      <c r="D3977" s="21" t="s">
        <v>136</v>
      </c>
      <c r="E3977" s="21">
        <v>8.8463878842142982</v>
      </c>
      <c r="F3977" s="21">
        <v>9.6760037176378635</v>
      </c>
      <c r="G3977" s="21">
        <v>8.1748296399324385</v>
      </c>
      <c r="H3977" s="21">
        <v>8.9482481428726253</v>
      </c>
    </row>
    <row r="3978" spans="1:8" x14ac:dyDescent="0.35">
      <c r="A3978" s="20" t="str">
        <f t="shared" si="65"/>
        <v>DISTRIBUCION VOLUMEN X CRITERIO (kg ó litros).Pan Ing.REST.CAT ARAGON</v>
      </c>
      <c r="B3978" s="20">
        <v>0</v>
      </c>
      <c r="C3978" s="20">
        <v>0</v>
      </c>
      <c r="D3978" s="21" t="s">
        <v>137</v>
      </c>
      <c r="E3978" s="21">
        <v>10.151526031183758</v>
      </c>
      <c r="F3978" s="21">
        <v>8.453479519905823</v>
      </c>
      <c r="G3978" s="21">
        <v>7.9101976007875603</v>
      </c>
      <c r="H3978" s="21">
        <v>8.7934015821977436</v>
      </c>
    </row>
    <row r="3979" spans="1:8" x14ac:dyDescent="0.35">
      <c r="A3979" s="20" t="str">
        <f t="shared" si="65"/>
        <v>DISTRIBUCION VOLUMEN X CRITERIO (kg ó litros).Pan Ing.LEVANTE</v>
      </c>
      <c r="B3979" s="20">
        <v>0</v>
      </c>
      <c r="C3979" s="20">
        <v>0</v>
      </c>
      <c r="D3979" s="21" t="s">
        <v>138</v>
      </c>
      <c r="E3979" s="21">
        <v>17.648178942240783</v>
      </c>
      <c r="F3979" s="21">
        <v>17.365030602865755</v>
      </c>
      <c r="G3979" s="21">
        <v>18.453327189380296</v>
      </c>
      <c r="H3979" s="21">
        <v>18.202064063090262</v>
      </c>
    </row>
    <row r="3980" spans="1:8" x14ac:dyDescent="0.35">
      <c r="A3980" s="20" t="str">
        <f t="shared" si="65"/>
        <v>DISTRIBUCION VOLUMEN X CRITERIO (kg ó litros).Pan Ing.ANDALUCIA</v>
      </c>
      <c r="B3980" s="20">
        <v>0</v>
      </c>
      <c r="C3980" s="20">
        <v>0</v>
      </c>
      <c r="D3980" s="21" t="s">
        <v>139</v>
      </c>
      <c r="E3980" s="21">
        <v>24.584611288121749</v>
      </c>
      <c r="F3980" s="21">
        <v>24.398731202516771</v>
      </c>
      <c r="G3980" s="21">
        <v>25.216693596635785</v>
      </c>
      <c r="H3980" s="21">
        <v>24.173556175998385</v>
      </c>
    </row>
    <row r="3981" spans="1:8" x14ac:dyDescent="0.35">
      <c r="A3981" s="20" t="str">
        <f t="shared" si="65"/>
        <v>DISTRIBUCION VOLUMEN X CRITERIO (kg ó litros).Pan Ing.MDD AM</v>
      </c>
      <c r="B3981" s="20">
        <v>0</v>
      </c>
      <c r="C3981" s="20">
        <v>0</v>
      </c>
      <c r="D3981" s="21" t="s">
        <v>140</v>
      </c>
      <c r="E3981" s="21">
        <v>15.851854424317033</v>
      </c>
      <c r="F3981" s="21">
        <v>16.18778147117461</v>
      </c>
      <c r="G3981" s="21">
        <v>16.947973144479519</v>
      </c>
      <c r="H3981" s="21">
        <v>15.785298369643142</v>
      </c>
    </row>
    <row r="3982" spans="1:8" x14ac:dyDescent="0.35">
      <c r="A3982" s="20" t="str">
        <f t="shared" si="65"/>
        <v>DISTRIBUCION VOLUMEN X CRITERIO (kg ó litros).Pan Ing.RTO CENTRO</v>
      </c>
      <c r="B3982" s="20">
        <v>0</v>
      </c>
      <c r="C3982" s="20">
        <v>0</v>
      </c>
      <c r="D3982" s="21" t="s">
        <v>141</v>
      </c>
      <c r="E3982" s="21">
        <v>7.7739167320192566</v>
      </c>
      <c r="F3982" s="21">
        <v>8.4970423447732664</v>
      </c>
      <c r="G3982" s="21">
        <v>9.2187419841582603</v>
      </c>
      <c r="H3982" s="21">
        <v>8.4391388466957533</v>
      </c>
    </row>
    <row r="3983" spans="1:8" x14ac:dyDescent="0.35">
      <c r="A3983" s="20" t="str">
        <f t="shared" si="65"/>
        <v>DISTRIBUCION VOLUMEN X CRITERIO (kg ó litros).Pan Ing.NORTE-CENTRO</v>
      </c>
      <c r="B3983" s="20">
        <v>0</v>
      </c>
      <c r="C3983" s="20">
        <v>0</v>
      </c>
      <c r="D3983" s="21" t="s">
        <v>142</v>
      </c>
      <c r="E3983" s="21">
        <v>7.8808904551184886</v>
      </c>
      <c r="F3983" s="21">
        <v>7.9561822266880871</v>
      </c>
      <c r="G3983" s="21">
        <v>7.4974280302752954</v>
      </c>
      <c r="H3983" s="21">
        <v>9.2844788384228103</v>
      </c>
    </row>
    <row r="3984" spans="1:8" x14ac:dyDescent="0.35">
      <c r="A3984" s="20" t="str">
        <f t="shared" si="65"/>
        <v>DISTRIBUCION VOLUMEN X CRITERIO (kg ó litros).Pan Ing.NOROESTE</v>
      </c>
      <c r="B3984" s="20">
        <v>0</v>
      </c>
      <c r="C3984" s="20">
        <v>0</v>
      </c>
      <c r="D3984" s="21" t="s">
        <v>143</v>
      </c>
      <c r="E3984" s="21">
        <v>7.262634646606811</v>
      </c>
      <c r="F3984" s="21">
        <v>7.465756067914282</v>
      </c>
      <c r="G3984" s="21">
        <v>6.5808238571916062</v>
      </c>
      <c r="H3984" s="21">
        <v>6.3738141954754388</v>
      </c>
    </row>
    <row r="3985" spans="1:8" x14ac:dyDescent="0.35">
      <c r="A3985" s="20" t="str">
        <f t="shared" si="65"/>
        <v>DISTRIBUCION VOLUMEN X CRITERIO (kg ó litros).Pan Ing.&lt;2MIL</v>
      </c>
      <c r="B3985" s="20">
        <v>0</v>
      </c>
      <c r="C3985" s="20">
        <v>0</v>
      </c>
      <c r="D3985" s="21" t="s">
        <v>144</v>
      </c>
      <c r="E3985" s="21">
        <v>3.4311028864165287</v>
      </c>
      <c r="F3985" s="21">
        <v>3.5901020401718151</v>
      </c>
      <c r="G3985" s="21">
        <v>3.9908581982454208</v>
      </c>
      <c r="H3985" s="21">
        <v>2.8380418267510317</v>
      </c>
    </row>
    <row r="3986" spans="1:8" x14ac:dyDescent="0.35">
      <c r="A3986" s="20" t="str">
        <f t="shared" si="65"/>
        <v>DISTRIBUCION VOLUMEN X CRITERIO (kg ó litros).Pan Ing.2-5MIL</v>
      </c>
      <c r="B3986" s="20">
        <v>0</v>
      </c>
      <c r="C3986" s="20">
        <v>0</v>
      </c>
      <c r="D3986" s="21" t="s">
        <v>145</v>
      </c>
      <c r="E3986" s="21">
        <v>6.2533574899228475</v>
      </c>
      <c r="F3986" s="21">
        <v>5.5726674701294989</v>
      </c>
      <c r="G3986" s="21">
        <v>5.0374708002271857</v>
      </c>
      <c r="H3986" s="21">
        <v>6.518702511134471</v>
      </c>
    </row>
    <row r="3987" spans="1:8" x14ac:dyDescent="0.35">
      <c r="A3987" s="20" t="str">
        <f t="shared" si="65"/>
        <v>DISTRIBUCION VOLUMEN X CRITERIO (kg ó litros).Pan Ing.5-10MIL</v>
      </c>
      <c r="B3987" s="20">
        <v>0</v>
      </c>
      <c r="C3987" s="20">
        <v>0</v>
      </c>
      <c r="D3987" s="21" t="s">
        <v>146</v>
      </c>
      <c r="E3987" s="21">
        <v>6.3054668350659258</v>
      </c>
      <c r="F3987" s="21">
        <v>6.332229980523536</v>
      </c>
      <c r="G3987" s="21">
        <v>5.6886783705164881</v>
      </c>
      <c r="H3987" s="21">
        <v>7.2517176444227571</v>
      </c>
    </row>
    <row r="3988" spans="1:8" x14ac:dyDescent="0.35">
      <c r="A3988" s="20" t="str">
        <f t="shared" si="65"/>
        <v>DISTRIBUCION VOLUMEN X CRITERIO (kg ó litros).Pan Ing.10-30MIL</v>
      </c>
      <c r="B3988" s="20">
        <v>0</v>
      </c>
      <c r="C3988" s="20">
        <v>0</v>
      </c>
      <c r="D3988" s="21" t="s">
        <v>147</v>
      </c>
      <c r="E3988" s="21">
        <v>18.306909938295806</v>
      </c>
      <c r="F3988" s="21">
        <v>16.466385719066114</v>
      </c>
      <c r="G3988" s="21">
        <v>17.091723335698163</v>
      </c>
      <c r="H3988" s="21">
        <v>18.084936472698512</v>
      </c>
    </row>
    <row r="3989" spans="1:8" x14ac:dyDescent="0.35">
      <c r="A3989" s="20" t="str">
        <f t="shared" si="65"/>
        <v>DISTRIBUCION VOLUMEN X CRITERIO (kg ó litros).Pan Ing.30-100MIL</v>
      </c>
      <c r="B3989" s="20">
        <v>0</v>
      </c>
      <c r="C3989" s="20">
        <v>0</v>
      </c>
      <c r="D3989" s="21" t="s">
        <v>148</v>
      </c>
      <c r="E3989" s="21">
        <v>20.511483323056023</v>
      </c>
      <c r="F3989" s="21">
        <v>22.901656303318727</v>
      </c>
      <c r="G3989" s="21">
        <v>23.621457319753205</v>
      </c>
      <c r="H3989" s="21">
        <v>22.101688728074489</v>
      </c>
    </row>
    <row r="3990" spans="1:8" x14ac:dyDescent="0.35">
      <c r="A3990" s="20" t="str">
        <f t="shared" si="65"/>
        <v>DISTRIBUCION VOLUMEN X CRITERIO (kg ó litros).Pan Ing.100-200MIL</v>
      </c>
      <c r="B3990" s="20">
        <v>0</v>
      </c>
      <c r="C3990" s="20">
        <v>0</v>
      </c>
      <c r="D3990" s="21" t="s">
        <v>149</v>
      </c>
      <c r="E3990" s="21">
        <v>12.441207415204056</v>
      </c>
      <c r="F3990" s="21">
        <v>12.037207426759723</v>
      </c>
      <c r="G3990" s="21">
        <v>11.981797373826932</v>
      </c>
      <c r="H3990" s="21">
        <v>11.361172717168817</v>
      </c>
    </row>
    <row r="3991" spans="1:8" x14ac:dyDescent="0.35">
      <c r="A3991" s="20" t="str">
        <f t="shared" si="65"/>
        <v>DISTRIBUCION VOLUMEN X CRITERIO (kg ó litros).Pan Ing.200-500MIL</v>
      </c>
      <c r="B3991" s="20">
        <v>0</v>
      </c>
      <c r="C3991" s="20">
        <v>0</v>
      </c>
      <c r="D3991" s="21" t="s">
        <v>150</v>
      </c>
      <c r="E3991" s="21">
        <v>15.060646851953571</v>
      </c>
      <c r="F3991" s="21">
        <v>14.566070360977628</v>
      </c>
      <c r="G3991" s="21">
        <v>13.635422543481399</v>
      </c>
      <c r="H3991" s="21">
        <v>13.338631123702708</v>
      </c>
    </row>
    <row r="3992" spans="1:8" x14ac:dyDescent="0.35">
      <c r="A3992" s="20" t="str">
        <f t="shared" si="65"/>
        <v>DISTRIBUCION VOLUMEN X CRITERIO (kg ó litros).Pan Ing.&gt;500MIL</v>
      </c>
      <c r="B3992" s="20">
        <v>0</v>
      </c>
      <c r="C3992" s="20">
        <v>0</v>
      </c>
      <c r="D3992" s="21" t="s">
        <v>151</v>
      </c>
      <c r="E3992" s="21">
        <v>17.689827126629389</v>
      </c>
      <c r="F3992" s="21">
        <v>18.533685811885018</v>
      </c>
      <c r="G3992" s="21">
        <v>18.952607650212517</v>
      </c>
      <c r="H3992" s="21">
        <v>18.505112467713513</v>
      </c>
    </row>
    <row r="3993" spans="1:8" x14ac:dyDescent="0.35">
      <c r="A3993" s="20" t="str">
        <f t="shared" si="65"/>
        <v>DISTRIBUCION VOLUMEN X CRITERIO (kg ó litros).Pan Ing.DE 15 A 19 AÑOS</v>
      </c>
      <c r="B3993" s="20">
        <v>0</v>
      </c>
      <c r="C3993" s="20">
        <v>0</v>
      </c>
      <c r="D3993" s="21" t="s">
        <v>152</v>
      </c>
      <c r="E3993" s="21">
        <v>3.1540238597125159</v>
      </c>
      <c r="F3993" s="21">
        <v>2.6547893836328198</v>
      </c>
      <c r="G3993" s="21">
        <v>2.4462221098821026</v>
      </c>
      <c r="H3993" s="21">
        <v>2.9189166039822934</v>
      </c>
    </row>
    <row r="3994" spans="1:8" x14ac:dyDescent="0.35">
      <c r="A3994" s="20" t="str">
        <f t="shared" si="65"/>
        <v>DISTRIBUCION VOLUMEN X CRITERIO (kg ó litros).Pan Ing.DE 20 A 24 AÑOS</v>
      </c>
      <c r="B3994" s="20">
        <v>0</v>
      </c>
      <c r="C3994" s="20">
        <v>0</v>
      </c>
      <c r="D3994" s="21" t="s">
        <v>153</v>
      </c>
      <c r="E3994" s="21">
        <v>4.4385289227684162</v>
      </c>
      <c r="F3994" s="21">
        <v>3.5748308807585145</v>
      </c>
      <c r="G3994" s="21">
        <v>4.1240487314620191</v>
      </c>
      <c r="H3994" s="21">
        <v>4.2205777793193127</v>
      </c>
    </row>
    <row r="3995" spans="1:8" x14ac:dyDescent="0.35">
      <c r="A3995" s="20" t="str">
        <f t="shared" si="65"/>
        <v>DISTRIBUCION VOLUMEN X CRITERIO (kg ó litros).Pan Ing.DE 25 A 34 AÑOS</v>
      </c>
      <c r="B3995" s="20">
        <v>0</v>
      </c>
      <c r="C3995" s="20">
        <v>0</v>
      </c>
      <c r="D3995" s="21" t="s">
        <v>154</v>
      </c>
      <c r="E3995" s="21">
        <v>11.607851943777515</v>
      </c>
      <c r="F3995" s="21">
        <v>10.167097829052778</v>
      </c>
      <c r="G3995" s="21">
        <v>11.100582306055857</v>
      </c>
      <c r="H3995" s="21">
        <v>10.569383576361737</v>
      </c>
    </row>
    <row r="3996" spans="1:8" x14ac:dyDescent="0.35">
      <c r="A3996" s="20" t="str">
        <f t="shared" si="65"/>
        <v>DISTRIBUCION VOLUMEN X CRITERIO (kg ó litros).Pan Ing.DE 35 A 49 AÑOS</v>
      </c>
      <c r="B3996" s="20">
        <v>0</v>
      </c>
      <c r="C3996" s="20">
        <v>0</v>
      </c>
      <c r="D3996" s="21" t="s">
        <v>155</v>
      </c>
      <c r="E3996" s="21">
        <v>31.599942225505739</v>
      </c>
      <c r="F3996" s="21">
        <v>30.412336929606081</v>
      </c>
      <c r="G3996" s="21">
        <v>29.53196464059415</v>
      </c>
      <c r="H3996" s="21">
        <v>25.969955228381291</v>
      </c>
    </row>
    <row r="3997" spans="1:8" x14ac:dyDescent="0.35">
      <c r="A3997" s="20" t="str">
        <f t="shared" si="65"/>
        <v>DISTRIBUCION VOLUMEN X CRITERIO (kg ó litros).Pan Ing.DE 50 A 59 AÑOS</v>
      </c>
      <c r="B3997" s="20">
        <v>0</v>
      </c>
      <c r="C3997" s="20">
        <v>0</v>
      </c>
      <c r="D3997" s="21" t="s">
        <v>156</v>
      </c>
      <c r="E3997" s="21">
        <v>24.093022746396553</v>
      </c>
      <c r="F3997" s="21">
        <v>25.532382980676282</v>
      </c>
      <c r="G3997" s="21">
        <v>25.291046063780353</v>
      </c>
      <c r="H3997" s="21">
        <v>26.02310246744613</v>
      </c>
    </row>
    <row r="3998" spans="1:8" x14ac:dyDescent="0.35">
      <c r="A3998" s="20" t="str">
        <f t="shared" si="65"/>
        <v>DISTRIBUCION VOLUMEN X CRITERIO (kg ó litros).Pan Ing.DE 60 A 75 AÑOS</v>
      </c>
      <c r="B3998" s="20">
        <v>0</v>
      </c>
      <c r="C3998" s="20">
        <v>0</v>
      </c>
      <c r="D3998" s="21" t="s">
        <v>157</v>
      </c>
      <c r="E3998" s="21">
        <v>25.106628290114802</v>
      </c>
      <c r="F3998" s="21">
        <v>27.658565926764606</v>
      </c>
      <c r="G3998" s="21">
        <v>27.506149307288503</v>
      </c>
      <c r="H3998" s="21">
        <v>30.298068648703406</v>
      </c>
    </row>
    <row r="3999" spans="1:8" x14ac:dyDescent="0.35">
      <c r="A3999" s="20" t="str">
        <f t="shared" si="65"/>
        <v>DISTRIBUCION VOLUMEN X CRITERIO (kg ó litros).Pan Ing.ALTA Y MEDIA ALTA</v>
      </c>
      <c r="B3999" s="20">
        <v>0</v>
      </c>
      <c r="C3999" s="20">
        <v>0</v>
      </c>
      <c r="D3999" s="21" t="s">
        <v>158</v>
      </c>
      <c r="E3999" s="21">
        <v>27.740459258441163</v>
      </c>
      <c r="F3999" s="21">
        <v>27.116976083877219</v>
      </c>
      <c r="G3999" s="21">
        <v>26.861634221798319</v>
      </c>
      <c r="H3999" s="21">
        <v>29.713324113865568</v>
      </c>
    </row>
    <row r="4000" spans="1:8" x14ac:dyDescent="0.35">
      <c r="A4000" s="20" t="str">
        <f t="shared" si="65"/>
        <v>DISTRIBUCION VOLUMEN X CRITERIO (kg ó litros).Pan Ing.MEDIA</v>
      </c>
      <c r="B4000" s="20">
        <v>0</v>
      </c>
      <c r="C4000" s="20">
        <v>0</v>
      </c>
      <c r="D4000" s="21" t="s">
        <v>159</v>
      </c>
      <c r="E4000" s="21">
        <v>33.312053764769189</v>
      </c>
      <c r="F4000" s="21">
        <v>31.354804750648213</v>
      </c>
      <c r="G4000" s="21">
        <v>30.631692673247535</v>
      </c>
      <c r="H4000" s="21">
        <v>28.946069362868453</v>
      </c>
    </row>
    <row r="4001" spans="1:8" x14ac:dyDescent="0.35">
      <c r="A4001" s="20" t="str">
        <f t="shared" si="65"/>
        <v>DISTRIBUCION VOLUMEN X CRITERIO (kg ó litros).Pan Ing.MEDIA BAJA</v>
      </c>
      <c r="B4001" s="20">
        <v>0</v>
      </c>
      <c r="C4001" s="20">
        <v>0</v>
      </c>
      <c r="D4001" s="21" t="s">
        <v>160</v>
      </c>
      <c r="E4001" s="21">
        <v>21.71788359826655</v>
      </c>
      <c r="F4001" s="21">
        <v>22.469367539404146</v>
      </c>
      <c r="G4001" s="21">
        <v>23.715039953194893</v>
      </c>
      <c r="H4001" s="21">
        <v>22.569310381816472</v>
      </c>
    </row>
    <row r="4002" spans="1:8" x14ac:dyDescent="0.35">
      <c r="A4002" s="20" t="str">
        <f t="shared" si="65"/>
        <v>DISTRIBUCION VOLUMEN X CRITERIO (kg ó litros).Pan Ing.BAJA</v>
      </c>
      <c r="B4002" s="20">
        <v>0</v>
      </c>
      <c r="C4002" s="20">
        <v>0</v>
      </c>
      <c r="D4002" s="21" t="s">
        <v>161</v>
      </c>
      <c r="E4002" s="21">
        <v>17.229601931447153</v>
      </c>
      <c r="F4002" s="21">
        <v>19.058852102301387</v>
      </c>
      <c r="G4002" s="21">
        <v>18.791645034215893</v>
      </c>
      <c r="H4002" s="21">
        <v>18.771298448214189</v>
      </c>
    </row>
    <row r="4003" spans="1:8" x14ac:dyDescent="0.35">
      <c r="A4003" s="20" t="str">
        <f t="shared" si="65"/>
        <v>DISTRIBUCION VOLUMEN X CRITERIO (kg ó litros).Pan Ing.HOMBRE</v>
      </c>
      <c r="B4003" s="20">
        <v>0</v>
      </c>
      <c r="C4003" s="20">
        <v>0</v>
      </c>
      <c r="D4003" s="21" t="s">
        <v>162</v>
      </c>
      <c r="E4003" s="21">
        <v>49.139009439071785</v>
      </c>
      <c r="F4003" s="21">
        <v>49.763309190275095</v>
      </c>
      <c r="G4003" s="21">
        <v>48.462665434345148</v>
      </c>
      <c r="H4003" s="21">
        <v>50.219943752819731</v>
      </c>
    </row>
    <row r="4004" spans="1:8" x14ac:dyDescent="0.35">
      <c r="A4004" s="20" t="str">
        <f t="shared" si="65"/>
        <v>DISTRIBUCION VOLUMEN X CRITERIO (kg ó litros).Pan Ing.MUJER</v>
      </c>
      <c r="B4004" s="20">
        <v>0</v>
      </c>
      <c r="C4004" s="20">
        <v>0</v>
      </c>
      <c r="D4004" s="21" t="s">
        <v>163</v>
      </c>
      <c r="E4004" s="21">
        <v>50.860991072066433</v>
      </c>
      <c r="F4004" s="21">
        <v>50.236693794358935</v>
      </c>
      <c r="G4004" s="21">
        <v>51.537344738435074</v>
      </c>
      <c r="H4004" s="21">
        <v>49.780056256477998</v>
      </c>
    </row>
    <row r="4005" spans="1:8" x14ac:dyDescent="0.35">
      <c r="A4005" s="20" t="str">
        <f>$B$2265&amp;$C$4005&amp;D4005</f>
        <v>DISTRIBUCION VOLUMEN X CRITERIO (kg ó litros).Pastas Ing.T.ESPAÑA</v>
      </c>
      <c r="B4005" s="20">
        <v>0</v>
      </c>
      <c r="C4005" s="20" t="s">
        <v>106</v>
      </c>
      <c r="D4005" s="21" t="s">
        <v>135</v>
      </c>
      <c r="E4005" s="21">
        <v>100</v>
      </c>
      <c r="F4005" s="21">
        <v>100</v>
      </c>
      <c r="G4005" s="21">
        <v>100</v>
      </c>
      <c r="H4005" s="21">
        <v>100</v>
      </c>
    </row>
    <row r="4006" spans="1:8" x14ac:dyDescent="0.35">
      <c r="A4006" s="20" t="str">
        <f t="shared" ref="A4006:A4033" si="66">$B$2265&amp;$C$4005&amp;D4006</f>
        <v>DISTRIBUCION VOLUMEN X CRITERIO (kg ó litros).Pastas Ing.BCN AM</v>
      </c>
      <c r="B4006" s="20">
        <v>0</v>
      </c>
      <c r="C4006" s="20">
        <v>0</v>
      </c>
      <c r="D4006" s="21" t="s">
        <v>136</v>
      </c>
      <c r="E4006" s="21">
        <v>18.861307992692925</v>
      </c>
      <c r="F4006" s="21">
        <v>19.219211073050243</v>
      </c>
      <c r="G4006" s="21">
        <v>17.334326177800634</v>
      </c>
      <c r="H4006" s="21">
        <v>13.843485516760751</v>
      </c>
    </row>
    <row r="4007" spans="1:8" x14ac:dyDescent="0.35">
      <c r="A4007" s="20" t="str">
        <f t="shared" si="66"/>
        <v>DISTRIBUCION VOLUMEN X CRITERIO (kg ó litros).Pastas Ing.REST.CAT ARAGON</v>
      </c>
      <c r="B4007" s="20">
        <v>0</v>
      </c>
      <c r="C4007" s="20">
        <v>0</v>
      </c>
      <c r="D4007" s="21" t="s">
        <v>137</v>
      </c>
      <c r="E4007" s="21">
        <v>21.813306448487648</v>
      </c>
      <c r="F4007" s="21">
        <v>14.840455785190951</v>
      </c>
      <c r="G4007" s="21">
        <v>18.18426303541461</v>
      </c>
      <c r="H4007" s="21">
        <v>16.473154813680964</v>
      </c>
    </row>
    <row r="4008" spans="1:8" x14ac:dyDescent="0.35">
      <c r="A4008" s="20" t="str">
        <f t="shared" si="66"/>
        <v>DISTRIBUCION VOLUMEN X CRITERIO (kg ó litros).Pastas Ing.LEVANTE</v>
      </c>
      <c r="B4008" s="20">
        <v>0</v>
      </c>
      <c r="C4008" s="20">
        <v>0</v>
      </c>
      <c r="D4008" s="21" t="s">
        <v>138</v>
      </c>
      <c r="E4008" s="21">
        <v>12.846044867429395</v>
      </c>
      <c r="F4008" s="21">
        <v>15.395077711684504</v>
      </c>
      <c r="G4008" s="21">
        <v>16.428092469280564</v>
      </c>
      <c r="H4008" s="21">
        <v>14.028963942114011</v>
      </c>
    </row>
    <row r="4009" spans="1:8" x14ac:dyDescent="0.35">
      <c r="A4009" s="20" t="str">
        <f t="shared" si="66"/>
        <v>DISTRIBUCION VOLUMEN X CRITERIO (kg ó litros).Pastas Ing.ANDALUCIA</v>
      </c>
      <c r="B4009" s="20">
        <v>0</v>
      </c>
      <c r="C4009" s="20">
        <v>0</v>
      </c>
      <c r="D4009" s="21" t="s">
        <v>139</v>
      </c>
      <c r="E4009" s="21">
        <v>10.031847015691179</v>
      </c>
      <c r="F4009" s="21">
        <v>12.331516439720206</v>
      </c>
      <c r="G4009" s="21">
        <v>12.770622320517608</v>
      </c>
      <c r="H4009" s="21">
        <v>13.616447769542148</v>
      </c>
    </row>
    <row r="4010" spans="1:8" x14ac:dyDescent="0.35">
      <c r="A4010" s="20" t="str">
        <f t="shared" si="66"/>
        <v>DISTRIBUCION VOLUMEN X CRITERIO (kg ó litros).Pastas Ing.MDD AM</v>
      </c>
      <c r="B4010" s="20">
        <v>0</v>
      </c>
      <c r="C4010" s="20">
        <v>0</v>
      </c>
      <c r="D4010" s="21" t="s">
        <v>140</v>
      </c>
      <c r="E4010" s="21">
        <v>16.00814809981506</v>
      </c>
      <c r="F4010" s="21">
        <v>18.043366312740709</v>
      </c>
      <c r="G4010" s="21">
        <v>15.985053546081101</v>
      </c>
      <c r="H4010" s="21">
        <v>17.810358658297901</v>
      </c>
    </row>
    <row r="4011" spans="1:8" x14ac:dyDescent="0.35">
      <c r="A4011" s="20" t="str">
        <f t="shared" si="66"/>
        <v>DISTRIBUCION VOLUMEN X CRITERIO (kg ó litros).Pastas Ing.RTO CENTRO</v>
      </c>
      <c r="B4011" s="20">
        <v>0</v>
      </c>
      <c r="C4011" s="20">
        <v>0</v>
      </c>
      <c r="D4011" s="21" t="s">
        <v>141</v>
      </c>
      <c r="E4011" s="21">
        <v>5.5721697557207985</v>
      </c>
      <c r="F4011" s="21">
        <v>5.7519726736815189</v>
      </c>
      <c r="G4011" s="21">
        <v>6.4642732393760056</v>
      </c>
      <c r="H4011" s="21">
        <v>5.8280543047583091</v>
      </c>
    </row>
    <row r="4012" spans="1:8" x14ac:dyDescent="0.35">
      <c r="A4012" s="20" t="str">
        <f t="shared" si="66"/>
        <v>DISTRIBUCION VOLUMEN X CRITERIO (kg ó litros).Pastas Ing.NORTE-CENTRO</v>
      </c>
      <c r="B4012" s="20">
        <v>0</v>
      </c>
      <c r="C4012" s="20">
        <v>0</v>
      </c>
      <c r="D4012" s="21" t="s">
        <v>142</v>
      </c>
      <c r="E4012" s="21">
        <v>7.0223161310432189</v>
      </c>
      <c r="F4012" s="21">
        <v>7.8960442672616313</v>
      </c>
      <c r="G4012" s="21">
        <v>8.7042975556587106</v>
      </c>
      <c r="H4012" s="21">
        <v>14.003622020446462</v>
      </c>
    </row>
    <row r="4013" spans="1:8" x14ac:dyDescent="0.35">
      <c r="A4013" s="20" t="str">
        <f t="shared" si="66"/>
        <v>DISTRIBUCION VOLUMEN X CRITERIO (kg ó litros).Pastas Ing.NOROESTE</v>
      </c>
      <c r="B4013" s="20">
        <v>0</v>
      </c>
      <c r="C4013" s="20">
        <v>0</v>
      </c>
      <c r="D4013" s="21" t="s">
        <v>143</v>
      </c>
      <c r="E4013" s="21">
        <v>7.8448648686965505</v>
      </c>
      <c r="F4013" s="21">
        <v>6.5223589422153978</v>
      </c>
      <c r="G4013" s="21">
        <v>4.1290815966629646</v>
      </c>
      <c r="H4013" s="21">
        <v>4.395929044168061</v>
      </c>
    </row>
    <row r="4014" spans="1:8" x14ac:dyDescent="0.35">
      <c r="A4014" s="20" t="str">
        <f t="shared" si="66"/>
        <v>DISTRIBUCION VOLUMEN X CRITERIO (kg ó litros).Pastas Ing.&lt;2MIL</v>
      </c>
      <c r="B4014" s="20">
        <v>0</v>
      </c>
      <c r="C4014" s="20">
        <v>0</v>
      </c>
      <c r="D4014" s="21" t="s">
        <v>144</v>
      </c>
      <c r="E4014" s="21">
        <v>3.6302654111283839</v>
      </c>
      <c r="F4014" s="21">
        <v>5.4095436770767158</v>
      </c>
      <c r="G4014" s="21">
        <v>5.8307347261619409</v>
      </c>
      <c r="H4014" s="21">
        <v>0</v>
      </c>
    </row>
    <row r="4015" spans="1:8" x14ac:dyDescent="0.35">
      <c r="A4015" s="20" t="str">
        <f t="shared" si="66"/>
        <v>DISTRIBUCION VOLUMEN X CRITERIO (kg ó litros).Pastas Ing.2-5MIL</v>
      </c>
      <c r="B4015" s="20">
        <v>0</v>
      </c>
      <c r="C4015" s="20">
        <v>0</v>
      </c>
      <c r="D4015" s="21" t="s">
        <v>145</v>
      </c>
      <c r="E4015" s="21">
        <v>9.1674812816525417</v>
      </c>
      <c r="F4015" s="21">
        <v>6.3676800619974241</v>
      </c>
      <c r="G4015" s="21">
        <v>0</v>
      </c>
      <c r="H4015" s="21">
        <v>4.450347955701214</v>
      </c>
    </row>
    <row r="4016" spans="1:8" x14ac:dyDescent="0.35">
      <c r="A4016" s="20" t="str">
        <f t="shared" si="66"/>
        <v>DISTRIBUCION VOLUMEN X CRITERIO (kg ó litros).Pastas Ing.5-10MIL</v>
      </c>
      <c r="B4016" s="20">
        <v>0</v>
      </c>
      <c r="C4016" s="20">
        <v>0</v>
      </c>
      <c r="D4016" s="21" t="s">
        <v>146</v>
      </c>
      <c r="E4016" s="21">
        <v>6.5648362060223659</v>
      </c>
      <c r="F4016" s="21">
        <v>6.0613096983126695</v>
      </c>
      <c r="G4016" s="21">
        <v>5.1881890331149458</v>
      </c>
      <c r="H4016" s="21">
        <v>7.8624501798830586</v>
      </c>
    </row>
    <row r="4017" spans="1:8" x14ac:dyDescent="0.35">
      <c r="A4017" s="20" t="str">
        <f t="shared" si="66"/>
        <v>DISTRIBUCION VOLUMEN X CRITERIO (kg ó litros).Pastas Ing.10-30MIL</v>
      </c>
      <c r="B4017" s="20">
        <v>0</v>
      </c>
      <c r="C4017" s="20">
        <v>0</v>
      </c>
      <c r="D4017" s="21" t="s">
        <v>147</v>
      </c>
      <c r="E4017" s="21">
        <v>19.785202537779391</v>
      </c>
      <c r="F4017" s="21">
        <v>16.748955909623167</v>
      </c>
      <c r="G4017" s="21">
        <v>18.700786417347796</v>
      </c>
      <c r="H4017" s="21">
        <v>19.844752556073551</v>
      </c>
    </row>
    <row r="4018" spans="1:8" x14ac:dyDescent="0.35">
      <c r="A4018" s="20" t="str">
        <f t="shared" si="66"/>
        <v>DISTRIBUCION VOLUMEN X CRITERIO (kg ó litros).Pastas Ing.30-100MIL</v>
      </c>
      <c r="B4018" s="20">
        <v>0</v>
      </c>
      <c r="C4018" s="20">
        <v>0</v>
      </c>
      <c r="D4018" s="21" t="s">
        <v>148</v>
      </c>
      <c r="E4018" s="21">
        <v>21.603119474061465</v>
      </c>
      <c r="F4018" s="21">
        <v>20.632339194211653</v>
      </c>
      <c r="G4018" s="21">
        <v>21.519050532489427</v>
      </c>
      <c r="H4018" s="21">
        <v>20.989025414564352</v>
      </c>
    </row>
    <row r="4019" spans="1:8" x14ac:dyDescent="0.35">
      <c r="A4019" s="20" t="str">
        <f t="shared" si="66"/>
        <v>DISTRIBUCION VOLUMEN X CRITERIO (kg ó litros).Pastas Ing.100-200MIL</v>
      </c>
      <c r="B4019" s="20">
        <v>0</v>
      </c>
      <c r="C4019" s="20">
        <v>0</v>
      </c>
      <c r="D4019" s="21" t="s">
        <v>149</v>
      </c>
      <c r="E4019" s="21">
        <v>8.1512095151024191</v>
      </c>
      <c r="F4019" s="21">
        <v>10.391201088503511</v>
      </c>
      <c r="G4019" s="21">
        <v>9.0209593418419782</v>
      </c>
      <c r="H4019" s="21">
        <v>10.255089444388213</v>
      </c>
    </row>
    <row r="4020" spans="1:8" x14ac:dyDescent="0.35">
      <c r="A4020" s="20" t="str">
        <f t="shared" si="66"/>
        <v>DISTRIBUCION VOLUMEN X CRITERIO (kg ó litros).Pastas Ing.200-500MIL</v>
      </c>
      <c r="B4020" s="20">
        <v>0</v>
      </c>
      <c r="C4020" s="20">
        <v>0</v>
      </c>
      <c r="D4020" s="21" t="s">
        <v>150</v>
      </c>
      <c r="E4020" s="21">
        <v>11.534968277918551</v>
      </c>
      <c r="F4020" s="21">
        <v>13.970701628707003</v>
      </c>
      <c r="G4020" s="21">
        <v>15.522449631433883</v>
      </c>
      <c r="H4020" s="21">
        <v>11.689704677645899</v>
      </c>
    </row>
    <row r="4021" spans="1:8" x14ac:dyDescent="0.35">
      <c r="A4021" s="20" t="str">
        <f t="shared" si="66"/>
        <v>DISTRIBUCION VOLUMEN X CRITERIO (kg ó litros).Pastas Ing.&gt;500MIL</v>
      </c>
      <c r="B4021" s="20">
        <v>0</v>
      </c>
      <c r="C4021" s="20">
        <v>0</v>
      </c>
      <c r="D4021" s="21" t="s">
        <v>151</v>
      </c>
      <c r="E4021" s="21">
        <v>19.562920653066975</v>
      </c>
      <c r="F4021" s="21">
        <v>20.418273573314874</v>
      </c>
      <c r="G4021" s="21">
        <v>20.531241315316027</v>
      </c>
      <c r="H4021" s="21">
        <v>20.817423041501129</v>
      </c>
    </row>
    <row r="4022" spans="1:8" x14ac:dyDescent="0.35">
      <c r="A4022" s="20" t="str">
        <f t="shared" si="66"/>
        <v>DISTRIBUCION VOLUMEN X CRITERIO (kg ó litros).Pastas Ing.DE 15 A 19 AÑOS</v>
      </c>
      <c r="B4022" s="20">
        <v>0</v>
      </c>
      <c r="C4022" s="20">
        <v>0</v>
      </c>
      <c r="D4022" s="21" t="s">
        <v>152</v>
      </c>
      <c r="E4022" s="21">
        <v>0</v>
      </c>
      <c r="F4022" s="21">
        <v>0</v>
      </c>
      <c r="G4022" s="21">
        <v>0</v>
      </c>
      <c r="H4022" s="21">
        <v>0</v>
      </c>
    </row>
    <row r="4023" spans="1:8" x14ac:dyDescent="0.35">
      <c r="A4023" s="20" t="str">
        <f t="shared" si="66"/>
        <v>DISTRIBUCION VOLUMEN X CRITERIO (kg ó litros).Pastas Ing.DE 20 A 24 AÑOS</v>
      </c>
      <c r="B4023" s="20">
        <v>0</v>
      </c>
      <c r="C4023" s="20">
        <v>0</v>
      </c>
      <c r="D4023" s="21" t="s">
        <v>153</v>
      </c>
      <c r="E4023" s="21">
        <v>4.485799089660814</v>
      </c>
      <c r="F4023" s="21">
        <v>4.1024970467674775</v>
      </c>
      <c r="G4023" s="21">
        <v>3.3514784645119726</v>
      </c>
      <c r="H4023" s="21">
        <v>4.0770648891788852</v>
      </c>
    </row>
    <row r="4024" spans="1:8" x14ac:dyDescent="0.35">
      <c r="A4024" s="20" t="str">
        <f t="shared" si="66"/>
        <v>DISTRIBUCION VOLUMEN X CRITERIO (kg ó litros).Pastas Ing.DE 25 A 34 AÑOS</v>
      </c>
      <c r="B4024" s="20">
        <v>0</v>
      </c>
      <c r="C4024" s="20">
        <v>0</v>
      </c>
      <c r="D4024" s="21" t="s">
        <v>154</v>
      </c>
      <c r="E4024" s="21">
        <v>13.103637416640259</v>
      </c>
      <c r="F4024" s="21">
        <v>11.870612347819755</v>
      </c>
      <c r="G4024" s="21">
        <v>11.392965013493816</v>
      </c>
      <c r="H4024" s="21">
        <v>11.831782649072228</v>
      </c>
    </row>
    <row r="4025" spans="1:8" x14ac:dyDescent="0.35">
      <c r="A4025" s="20" t="str">
        <f t="shared" si="66"/>
        <v>DISTRIBUCION VOLUMEN X CRITERIO (kg ó litros).Pastas Ing.DE 35 A 49 AÑOS</v>
      </c>
      <c r="B4025" s="20">
        <v>0</v>
      </c>
      <c r="C4025" s="20">
        <v>0</v>
      </c>
      <c r="D4025" s="21" t="s">
        <v>155</v>
      </c>
      <c r="E4025" s="21">
        <v>31.693771393550847</v>
      </c>
      <c r="F4025" s="21">
        <v>34.603506627420607</v>
      </c>
      <c r="G4025" s="21">
        <v>28.00416495859735</v>
      </c>
      <c r="H4025" s="21">
        <v>26.697018082150997</v>
      </c>
    </row>
    <row r="4026" spans="1:8" x14ac:dyDescent="0.35">
      <c r="A4026" s="20" t="str">
        <f t="shared" si="66"/>
        <v>DISTRIBUCION VOLUMEN X CRITERIO (kg ó litros).Pastas Ing.DE 50 A 59 AÑOS</v>
      </c>
      <c r="B4026" s="20">
        <v>0</v>
      </c>
      <c r="C4026" s="20">
        <v>0</v>
      </c>
      <c r="D4026" s="21" t="s">
        <v>156</v>
      </c>
      <c r="E4026" s="21">
        <v>23.803705187178831</v>
      </c>
      <c r="F4026" s="21">
        <v>26.33916149195279</v>
      </c>
      <c r="G4026" s="21">
        <v>27.462903634503771</v>
      </c>
      <c r="H4026" s="21">
        <v>27.829606381175498</v>
      </c>
    </row>
    <row r="4027" spans="1:8" x14ac:dyDescent="0.35">
      <c r="A4027" s="20" t="str">
        <f t="shared" si="66"/>
        <v>DISTRIBUCION VOLUMEN X CRITERIO (kg ó litros).Pastas Ing.DE 60 A 75 AÑOS</v>
      </c>
      <c r="B4027" s="20">
        <v>0</v>
      </c>
      <c r="C4027" s="20">
        <v>0</v>
      </c>
      <c r="D4027" s="21" t="s">
        <v>157</v>
      </c>
      <c r="E4027" s="21">
        <v>24.621785945579617</v>
      </c>
      <c r="F4027" s="21">
        <v>21.666651497893994</v>
      </c>
      <c r="G4027" s="21">
        <v>27.446772509054167</v>
      </c>
      <c r="H4027" s="21">
        <v>26.431868338604115</v>
      </c>
    </row>
    <row r="4028" spans="1:8" x14ac:dyDescent="0.35">
      <c r="A4028" s="20" t="str">
        <f t="shared" si="66"/>
        <v>DISTRIBUCION VOLUMEN X CRITERIO (kg ó litros).Pastas Ing.ALTA Y MEDIA ALTA</v>
      </c>
      <c r="B4028" s="20">
        <v>0</v>
      </c>
      <c r="C4028" s="20">
        <v>0</v>
      </c>
      <c r="D4028" s="21" t="s">
        <v>158</v>
      </c>
      <c r="E4028" s="21">
        <v>27.541527680165856</v>
      </c>
      <c r="F4028" s="21">
        <v>31.656103631760836</v>
      </c>
      <c r="G4028" s="21">
        <v>30.908112828435584</v>
      </c>
      <c r="H4028" s="21">
        <v>35.814025456623455</v>
      </c>
    </row>
    <row r="4029" spans="1:8" x14ac:dyDescent="0.35">
      <c r="A4029" s="20" t="str">
        <f t="shared" si="66"/>
        <v>DISTRIBUCION VOLUMEN X CRITERIO (kg ó litros).Pastas Ing.MEDIA</v>
      </c>
      <c r="B4029" s="20">
        <v>0</v>
      </c>
      <c r="C4029" s="20">
        <v>0</v>
      </c>
      <c r="D4029" s="21" t="s">
        <v>159</v>
      </c>
      <c r="E4029" s="21">
        <v>32.597238441801565</v>
      </c>
      <c r="F4029" s="21">
        <v>30.48835858536177</v>
      </c>
      <c r="G4029" s="21">
        <v>32.109878244553705</v>
      </c>
      <c r="H4029" s="21">
        <v>27.946006404477497</v>
      </c>
    </row>
    <row r="4030" spans="1:8" x14ac:dyDescent="0.35">
      <c r="A4030" s="20" t="str">
        <f t="shared" si="66"/>
        <v>DISTRIBUCION VOLUMEN X CRITERIO (kg ó litros).Pastas Ing.MEDIA BAJA</v>
      </c>
      <c r="B4030" s="20">
        <v>0</v>
      </c>
      <c r="C4030" s="20">
        <v>0</v>
      </c>
      <c r="D4030" s="21" t="s">
        <v>160</v>
      </c>
      <c r="E4030" s="21">
        <v>23.825874179771827</v>
      </c>
      <c r="F4030" s="21">
        <v>23.919166279352115</v>
      </c>
      <c r="G4030" s="21">
        <v>24.753055554464055</v>
      </c>
      <c r="H4030" s="21">
        <v>24.605944079584049</v>
      </c>
    </row>
    <row r="4031" spans="1:8" x14ac:dyDescent="0.35">
      <c r="A4031" s="20" t="str">
        <f t="shared" si="66"/>
        <v>DISTRIBUCION VOLUMEN X CRITERIO (kg ó litros).Pastas Ing.BAJA</v>
      </c>
      <c r="B4031" s="20">
        <v>0</v>
      </c>
      <c r="C4031" s="20">
        <v>0</v>
      </c>
      <c r="D4031" s="21" t="s">
        <v>161</v>
      </c>
      <c r="E4031" s="21">
        <v>16.035364772407171</v>
      </c>
      <c r="F4031" s="21">
        <v>13.936374994891649</v>
      </c>
      <c r="G4031" s="21">
        <v>12.22896418454806</v>
      </c>
      <c r="H4031" s="21">
        <v>11.63403860398671</v>
      </c>
    </row>
    <row r="4032" spans="1:8" x14ac:dyDescent="0.35">
      <c r="A4032" s="20" t="str">
        <f t="shared" si="66"/>
        <v>DISTRIBUCION VOLUMEN X CRITERIO (kg ó litros).Pastas Ing.HOMBRE</v>
      </c>
      <c r="B4032" s="20">
        <v>0</v>
      </c>
      <c r="C4032" s="20">
        <v>0</v>
      </c>
      <c r="D4032" s="21" t="s">
        <v>162</v>
      </c>
      <c r="E4032" s="21">
        <v>51.184797946761009</v>
      </c>
      <c r="F4032" s="21">
        <v>45.673155907679437</v>
      </c>
      <c r="G4032" s="21">
        <v>49.356577303721949</v>
      </c>
      <c r="H4032" s="21">
        <v>47.744428784501693</v>
      </c>
    </row>
    <row r="4033" spans="1:8" x14ac:dyDescent="0.35">
      <c r="A4033" s="20" t="str">
        <f t="shared" si="66"/>
        <v>DISTRIBUCION VOLUMEN X CRITERIO (kg ó litros).Pastas Ing.MUJER</v>
      </c>
      <c r="B4033" s="20">
        <v>0</v>
      </c>
      <c r="C4033" s="20">
        <v>0</v>
      </c>
      <c r="D4033" s="21" t="s">
        <v>163</v>
      </c>
      <c r="E4033" s="21">
        <v>48.815205817351135</v>
      </c>
      <c r="F4033" s="21">
        <v>54.326849248535034</v>
      </c>
      <c r="G4033" s="21">
        <v>50.643428164235374</v>
      </c>
      <c r="H4033" s="21">
        <v>52.255573483252135</v>
      </c>
    </row>
    <row r="4034" spans="1:8" x14ac:dyDescent="0.35">
      <c r="A4034" s="20" t="str">
        <f>$B$2265&amp;$C$4034&amp;D4034</f>
        <v>DISTRIBUCION VOLUMEN X CRITERIO (kg ó litros).Arroz Ing.T.ESPAÑA</v>
      </c>
      <c r="B4034" s="20">
        <v>0</v>
      </c>
      <c r="C4034" s="20" t="s">
        <v>107</v>
      </c>
      <c r="D4034" s="21" t="s">
        <v>135</v>
      </c>
      <c r="E4034" s="21">
        <v>100</v>
      </c>
      <c r="F4034" s="21">
        <v>100</v>
      </c>
      <c r="G4034" s="21">
        <v>100</v>
      </c>
      <c r="H4034" s="21">
        <v>100</v>
      </c>
    </row>
    <row r="4035" spans="1:8" x14ac:dyDescent="0.35">
      <c r="A4035" s="20" t="str">
        <f t="shared" ref="A4035:A4062" si="67">$B$2265&amp;$C$4034&amp;D4035</f>
        <v>DISTRIBUCION VOLUMEN X CRITERIO (kg ó litros).Arroz Ing.BCN AM</v>
      </c>
      <c r="B4035" s="20">
        <v>0</v>
      </c>
      <c r="C4035" s="20">
        <v>0</v>
      </c>
      <c r="D4035" s="21" t="s">
        <v>136</v>
      </c>
      <c r="E4035" s="21">
        <v>14.982114095391974</v>
      </c>
      <c r="F4035" s="21">
        <v>10.744547306043778</v>
      </c>
      <c r="G4035" s="21">
        <v>12.620478631168123</v>
      </c>
      <c r="H4035" s="21">
        <v>10.907279265947587</v>
      </c>
    </row>
    <row r="4036" spans="1:8" x14ac:dyDescent="0.35">
      <c r="A4036" s="20" t="str">
        <f t="shared" si="67"/>
        <v>DISTRIBUCION VOLUMEN X CRITERIO (kg ó litros).Arroz Ing.REST.CAT ARAGON</v>
      </c>
      <c r="B4036" s="20">
        <v>0</v>
      </c>
      <c r="C4036" s="20">
        <v>0</v>
      </c>
      <c r="D4036" s="21" t="s">
        <v>137</v>
      </c>
      <c r="E4036" s="21">
        <v>17.325658842348041</v>
      </c>
      <c r="F4036" s="21">
        <v>13.296896968904075</v>
      </c>
      <c r="G4036" s="21">
        <v>9.9604384318671961</v>
      </c>
      <c r="H4036" s="21">
        <v>12.308345790768104</v>
      </c>
    </row>
    <row r="4037" spans="1:8" x14ac:dyDescent="0.35">
      <c r="A4037" s="20" t="str">
        <f t="shared" si="67"/>
        <v>DISTRIBUCION VOLUMEN X CRITERIO (kg ó litros).Arroz Ing.LEVANTE</v>
      </c>
      <c r="B4037" s="20">
        <v>0</v>
      </c>
      <c r="C4037" s="20">
        <v>0</v>
      </c>
      <c r="D4037" s="21" t="s">
        <v>138</v>
      </c>
      <c r="E4037" s="21">
        <v>21.89806955917933</v>
      </c>
      <c r="F4037" s="21">
        <v>27.392581749582938</v>
      </c>
      <c r="G4037" s="21">
        <v>27.122789615586505</v>
      </c>
      <c r="H4037" s="21">
        <v>22.680283763905745</v>
      </c>
    </row>
    <row r="4038" spans="1:8" x14ac:dyDescent="0.35">
      <c r="A4038" s="20" t="str">
        <f t="shared" si="67"/>
        <v>DISTRIBUCION VOLUMEN X CRITERIO (kg ó litros).Arroz Ing.ANDALUCIA</v>
      </c>
      <c r="B4038" s="20">
        <v>0</v>
      </c>
      <c r="C4038" s="20">
        <v>0</v>
      </c>
      <c r="D4038" s="21" t="s">
        <v>139</v>
      </c>
      <c r="E4038" s="21">
        <v>12.388927388198514</v>
      </c>
      <c r="F4038" s="21">
        <v>15.021360465294553</v>
      </c>
      <c r="G4038" s="21">
        <v>17.044903803097824</v>
      </c>
      <c r="H4038" s="21">
        <v>15.174687064828662</v>
      </c>
    </row>
    <row r="4039" spans="1:8" x14ac:dyDescent="0.35">
      <c r="A4039" s="20" t="str">
        <f t="shared" si="67"/>
        <v>DISTRIBUCION VOLUMEN X CRITERIO (kg ó litros).Arroz Ing.MDD AM</v>
      </c>
      <c r="B4039" s="20">
        <v>0</v>
      </c>
      <c r="C4039" s="20">
        <v>0</v>
      </c>
      <c r="D4039" s="21" t="s">
        <v>140</v>
      </c>
      <c r="E4039" s="21">
        <v>17.119887885656897</v>
      </c>
      <c r="F4039" s="21">
        <v>16.342969747677301</v>
      </c>
      <c r="G4039" s="21">
        <v>17.13312350697095</v>
      </c>
      <c r="H4039" s="21">
        <v>18.424345224253599</v>
      </c>
    </row>
    <row r="4040" spans="1:8" x14ac:dyDescent="0.35">
      <c r="A4040" s="20" t="str">
        <f t="shared" si="67"/>
        <v>DISTRIBUCION VOLUMEN X CRITERIO (kg ó litros).Arroz Ing.RTO CENTRO</v>
      </c>
      <c r="B4040" s="20">
        <v>0</v>
      </c>
      <c r="C4040" s="20">
        <v>0</v>
      </c>
      <c r="D4040" s="21" t="s">
        <v>141</v>
      </c>
      <c r="E4040" s="21">
        <v>6.030660449896553</v>
      </c>
      <c r="F4040" s="21">
        <v>6.5627708355581502</v>
      </c>
      <c r="G4040" s="21">
        <v>5.9556505419389243</v>
      </c>
      <c r="H4040" s="21">
        <v>6.952767470682808</v>
      </c>
    </row>
    <row r="4041" spans="1:8" x14ac:dyDescent="0.35">
      <c r="A4041" s="20" t="str">
        <f t="shared" si="67"/>
        <v>DISTRIBUCION VOLUMEN X CRITERIO (kg ó litros).Arroz Ing.NORTE-CENTRO</v>
      </c>
      <c r="B4041" s="20">
        <v>0</v>
      </c>
      <c r="C4041" s="20">
        <v>0</v>
      </c>
      <c r="D4041" s="21" t="s">
        <v>142</v>
      </c>
      <c r="E4041" s="21">
        <v>5.1089763167472277</v>
      </c>
      <c r="F4041" s="21">
        <v>6.6384240147514433</v>
      </c>
      <c r="G4041" s="21">
        <v>6.9030053599091872</v>
      </c>
      <c r="H4041" s="21">
        <v>10.075514076465129</v>
      </c>
    </row>
    <row r="4042" spans="1:8" x14ac:dyDescent="0.35">
      <c r="A4042" s="20" t="str">
        <f t="shared" si="67"/>
        <v>DISTRIBUCION VOLUMEN X CRITERIO (kg ó litros).Arroz Ing.NOROESTE</v>
      </c>
      <c r="B4042" s="20">
        <v>0</v>
      </c>
      <c r="C4042" s="20">
        <v>0</v>
      </c>
      <c r="D4042" s="21" t="s">
        <v>143</v>
      </c>
      <c r="E4042" s="21">
        <v>5.1457046605473984</v>
      </c>
      <c r="F4042" s="21">
        <v>4.0004516004584101</v>
      </c>
      <c r="G4042" s="21">
        <v>3.259616874609482</v>
      </c>
      <c r="H4042" s="21">
        <v>3.4767869214708416</v>
      </c>
    </row>
    <row r="4043" spans="1:8" x14ac:dyDescent="0.35">
      <c r="A4043" s="20" t="str">
        <f t="shared" si="67"/>
        <v>DISTRIBUCION VOLUMEN X CRITERIO (kg ó litros).Arroz Ing.&lt;2MIL</v>
      </c>
      <c r="B4043" s="20">
        <v>0</v>
      </c>
      <c r="C4043" s="20">
        <v>0</v>
      </c>
      <c r="D4043" s="21" t="s">
        <v>144</v>
      </c>
      <c r="E4043" s="21">
        <v>3.3945914435018687</v>
      </c>
      <c r="F4043" s="21">
        <v>4.6744844325342809</v>
      </c>
      <c r="G4043" s="21">
        <v>0</v>
      </c>
      <c r="H4043" s="21">
        <v>3.3292701537725575</v>
      </c>
    </row>
    <row r="4044" spans="1:8" x14ac:dyDescent="0.35">
      <c r="A4044" s="20" t="str">
        <f t="shared" si="67"/>
        <v>DISTRIBUCION VOLUMEN X CRITERIO (kg ó litros).Arroz Ing.2-5MIL</v>
      </c>
      <c r="B4044" s="20">
        <v>0</v>
      </c>
      <c r="C4044" s="20">
        <v>0</v>
      </c>
      <c r="D4044" s="21" t="s">
        <v>145</v>
      </c>
      <c r="E4044" s="21">
        <v>4.915266281152042</v>
      </c>
      <c r="F4044" s="21">
        <v>3.2265173072403321</v>
      </c>
      <c r="G4044" s="21">
        <v>3.2894104644929612</v>
      </c>
      <c r="H4044" s="21">
        <v>6.5201348154177721</v>
      </c>
    </row>
    <row r="4045" spans="1:8" x14ac:dyDescent="0.35">
      <c r="A4045" s="20" t="str">
        <f t="shared" si="67"/>
        <v>DISTRIBUCION VOLUMEN X CRITERIO (kg ó litros).Arroz Ing.5-10MIL</v>
      </c>
      <c r="B4045" s="20">
        <v>0</v>
      </c>
      <c r="C4045" s="20">
        <v>0</v>
      </c>
      <c r="D4045" s="21" t="s">
        <v>146</v>
      </c>
      <c r="E4045" s="21">
        <v>4.395450374356475</v>
      </c>
      <c r="F4045" s="21">
        <v>4.6812171510753409</v>
      </c>
      <c r="G4045" s="21">
        <v>3.9031019130408469</v>
      </c>
      <c r="H4045" s="21">
        <v>8.3403208943255631</v>
      </c>
    </row>
    <row r="4046" spans="1:8" x14ac:dyDescent="0.35">
      <c r="A4046" s="20" t="str">
        <f t="shared" si="67"/>
        <v>DISTRIBUCION VOLUMEN X CRITERIO (kg ó litros).Arroz Ing.10-30MIL</v>
      </c>
      <c r="B4046" s="20">
        <v>0</v>
      </c>
      <c r="C4046" s="20">
        <v>0</v>
      </c>
      <c r="D4046" s="21" t="s">
        <v>147</v>
      </c>
      <c r="E4046" s="21">
        <v>20.768351552695048</v>
      </c>
      <c r="F4046" s="21">
        <v>19.687043365553187</v>
      </c>
      <c r="G4046" s="21">
        <v>17.465063661730674</v>
      </c>
      <c r="H4046" s="21">
        <v>16.171695037791174</v>
      </c>
    </row>
    <row r="4047" spans="1:8" x14ac:dyDescent="0.35">
      <c r="A4047" s="20" t="str">
        <f t="shared" si="67"/>
        <v>DISTRIBUCION VOLUMEN X CRITERIO (kg ó litros).Arroz Ing.30-100MIL</v>
      </c>
      <c r="B4047" s="20">
        <v>0</v>
      </c>
      <c r="C4047" s="20">
        <v>0</v>
      </c>
      <c r="D4047" s="21" t="s">
        <v>148</v>
      </c>
      <c r="E4047" s="21">
        <v>20.164333850866093</v>
      </c>
      <c r="F4047" s="21">
        <v>21.769291895227617</v>
      </c>
      <c r="G4047" s="21">
        <v>20.466369900844846</v>
      </c>
      <c r="H4047" s="21">
        <v>23.148054359260779</v>
      </c>
    </row>
    <row r="4048" spans="1:8" x14ac:dyDescent="0.35">
      <c r="A4048" s="20" t="str">
        <f t="shared" si="67"/>
        <v>DISTRIBUCION VOLUMEN X CRITERIO (kg ó litros).Arroz Ing.100-200MIL</v>
      </c>
      <c r="B4048" s="20">
        <v>0</v>
      </c>
      <c r="C4048" s="20">
        <v>0</v>
      </c>
      <c r="D4048" s="21" t="s">
        <v>149</v>
      </c>
      <c r="E4048" s="21">
        <v>9.7593606455398323</v>
      </c>
      <c r="F4048" s="21">
        <v>8.9382251465396081</v>
      </c>
      <c r="G4048" s="21">
        <v>10.574002677901664</v>
      </c>
      <c r="H4048" s="21">
        <v>10.23759525087268</v>
      </c>
    </row>
    <row r="4049" spans="1:8" x14ac:dyDescent="0.35">
      <c r="A4049" s="20" t="str">
        <f t="shared" si="67"/>
        <v>DISTRIBUCION VOLUMEN X CRITERIO (kg ó litros).Arroz Ing.200-500MIL</v>
      </c>
      <c r="B4049" s="20">
        <v>0</v>
      </c>
      <c r="C4049" s="20">
        <v>0</v>
      </c>
      <c r="D4049" s="21" t="s">
        <v>150</v>
      </c>
      <c r="E4049" s="21">
        <v>14.400097064616272</v>
      </c>
      <c r="F4049" s="21">
        <v>16.921577444527152</v>
      </c>
      <c r="G4049" s="21">
        <v>16.83790472138168</v>
      </c>
      <c r="H4049" s="21">
        <v>13.41919022440417</v>
      </c>
    </row>
    <row r="4050" spans="1:8" x14ac:dyDescent="0.35">
      <c r="A4050" s="20" t="str">
        <f t="shared" si="67"/>
        <v>DISTRIBUCION VOLUMEN X CRITERIO (kg ó litros).Arroz Ing.&gt;500MIL</v>
      </c>
      <c r="B4050" s="20">
        <v>0</v>
      </c>
      <c r="C4050" s="20">
        <v>0</v>
      </c>
      <c r="D4050" s="21" t="s">
        <v>151</v>
      </c>
      <c r="E4050" s="21">
        <v>22.202553396219109</v>
      </c>
      <c r="F4050" s="21">
        <v>20.101647435296314</v>
      </c>
      <c r="G4050" s="21">
        <v>23.901794178165588</v>
      </c>
      <c r="H4050" s="21">
        <v>18.83374472386528</v>
      </c>
    </row>
    <row r="4051" spans="1:8" x14ac:dyDescent="0.35">
      <c r="A4051" s="20" t="str">
        <f t="shared" si="67"/>
        <v>DISTRIBUCION VOLUMEN X CRITERIO (kg ó litros).Arroz Ing.DE 15 A 19 AÑOS</v>
      </c>
      <c r="B4051" s="20">
        <v>0</v>
      </c>
      <c r="C4051" s="20">
        <v>0</v>
      </c>
      <c r="D4051" s="21" t="s">
        <v>152</v>
      </c>
      <c r="E4051" s="21">
        <v>0</v>
      </c>
      <c r="F4051" s="21">
        <v>0</v>
      </c>
      <c r="G4051" s="21">
        <v>0</v>
      </c>
      <c r="H4051" s="21">
        <v>0</v>
      </c>
    </row>
    <row r="4052" spans="1:8" x14ac:dyDescent="0.35">
      <c r="A4052" s="20" t="str">
        <f t="shared" si="67"/>
        <v>DISTRIBUCION VOLUMEN X CRITERIO (kg ó litros).Arroz Ing.DE 20 A 24 AÑOS</v>
      </c>
      <c r="B4052" s="20">
        <v>0</v>
      </c>
      <c r="C4052" s="20">
        <v>0</v>
      </c>
      <c r="D4052" s="21" t="s">
        <v>153</v>
      </c>
      <c r="E4052" s="21">
        <v>2.9458961847474425</v>
      </c>
      <c r="F4052" s="21">
        <v>4.1860654632758747</v>
      </c>
      <c r="G4052" s="21">
        <v>3.1647987884327424</v>
      </c>
      <c r="H4052" s="21">
        <v>3.378314103470955</v>
      </c>
    </row>
    <row r="4053" spans="1:8" x14ac:dyDescent="0.35">
      <c r="A4053" s="20" t="str">
        <f t="shared" si="67"/>
        <v>DISTRIBUCION VOLUMEN X CRITERIO (kg ó litros).Arroz Ing.DE 25 A 34 AÑOS</v>
      </c>
      <c r="B4053" s="20">
        <v>0</v>
      </c>
      <c r="C4053" s="20">
        <v>0</v>
      </c>
      <c r="D4053" s="21" t="s">
        <v>154</v>
      </c>
      <c r="E4053" s="21">
        <v>9.2919308079317791</v>
      </c>
      <c r="F4053" s="21">
        <v>7.6902457403888391</v>
      </c>
      <c r="G4053" s="21">
        <v>11.643251347967265</v>
      </c>
      <c r="H4053" s="21">
        <v>9.9243702559810725</v>
      </c>
    </row>
    <row r="4054" spans="1:8" x14ac:dyDescent="0.35">
      <c r="A4054" s="20" t="str">
        <f t="shared" si="67"/>
        <v>DISTRIBUCION VOLUMEN X CRITERIO (kg ó litros).Arroz Ing.DE 35 A 49 AÑOS</v>
      </c>
      <c r="B4054" s="20">
        <v>0</v>
      </c>
      <c r="C4054" s="20">
        <v>0</v>
      </c>
      <c r="D4054" s="21" t="s">
        <v>155</v>
      </c>
      <c r="E4054" s="21">
        <v>28.65665064287845</v>
      </c>
      <c r="F4054" s="21">
        <v>27.715633309770315</v>
      </c>
      <c r="G4054" s="21">
        <v>26.101050715170039</v>
      </c>
      <c r="H4054" s="21">
        <v>25.654951678841726</v>
      </c>
    </row>
    <row r="4055" spans="1:8" x14ac:dyDescent="0.35">
      <c r="A4055" s="20" t="str">
        <f t="shared" si="67"/>
        <v>DISTRIBUCION VOLUMEN X CRITERIO (kg ó litros).Arroz Ing.DE 50 A 59 AÑOS</v>
      </c>
      <c r="B4055" s="20">
        <v>0</v>
      </c>
      <c r="C4055" s="20">
        <v>0</v>
      </c>
      <c r="D4055" s="21" t="s">
        <v>156</v>
      </c>
      <c r="E4055" s="21">
        <v>26.261108545969119</v>
      </c>
      <c r="F4055" s="21">
        <v>25.659431458424852</v>
      </c>
      <c r="G4055" s="21">
        <v>27.828455244106571</v>
      </c>
      <c r="H4055" s="21">
        <v>27.376544249625596</v>
      </c>
    </row>
    <row r="4056" spans="1:8" x14ac:dyDescent="0.35">
      <c r="A4056" s="20" t="str">
        <f t="shared" si="67"/>
        <v>DISTRIBUCION VOLUMEN X CRITERIO (kg ó litros).Arroz Ing.DE 60 A 75 AÑOS</v>
      </c>
      <c r="B4056" s="20">
        <v>0</v>
      </c>
      <c r="C4056" s="20">
        <v>0</v>
      </c>
      <c r="D4056" s="21" t="s">
        <v>157</v>
      </c>
      <c r="E4056" s="21">
        <v>31.905065260662518</v>
      </c>
      <c r="F4056" s="21">
        <v>34.04391363394187</v>
      </c>
      <c r="G4056" s="21">
        <v>30.579409941437891</v>
      </c>
      <c r="H4056" s="21">
        <v>32.355327752303509</v>
      </c>
    </row>
    <row r="4057" spans="1:8" x14ac:dyDescent="0.35">
      <c r="A4057" s="20" t="str">
        <f t="shared" si="67"/>
        <v>DISTRIBUCION VOLUMEN X CRITERIO (kg ó litros).Arroz Ing.ALTA Y MEDIA ALTA</v>
      </c>
      <c r="B4057" s="20">
        <v>0</v>
      </c>
      <c r="C4057" s="20">
        <v>0</v>
      </c>
      <c r="D4057" s="21" t="s">
        <v>158</v>
      </c>
      <c r="E4057" s="21">
        <v>29.466708877713881</v>
      </c>
      <c r="F4057" s="21">
        <v>32.379304038652592</v>
      </c>
      <c r="G4057" s="21">
        <v>28.218734555185748</v>
      </c>
      <c r="H4057" s="21">
        <v>35.542786672018281</v>
      </c>
    </row>
    <row r="4058" spans="1:8" x14ac:dyDescent="0.35">
      <c r="A4058" s="20" t="str">
        <f t="shared" si="67"/>
        <v>DISTRIBUCION VOLUMEN X CRITERIO (kg ó litros).Arroz Ing.MEDIA</v>
      </c>
      <c r="B4058" s="20">
        <v>0</v>
      </c>
      <c r="C4058" s="20">
        <v>0</v>
      </c>
      <c r="D4058" s="21" t="s">
        <v>159</v>
      </c>
      <c r="E4058" s="21">
        <v>34.508747574346174</v>
      </c>
      <c r="F4058" s="21">
        <v>31.547309289759447</v>
      </c>
      <c r="G4058" s="21">
        <v>31.229357083579441</v>
      </c>
      <c r="H4058" s="21">
        <v>27.94812345664397</v>
      </c>
    </row>
    <row r="4059" spans="1:8" x14ac:dyDescent="0.35">
      <c r="A4059" s="20" t="str">
        <f t="shared" si="67"/>
        <v>DISTRIBUCION VOLUMEN X CRITERIO (kg ó litros).Arroz Ing.MEDIA BAJA</v>
      </c>
      <c r="B4059" s="20">
        <v>0</v>
      </c>
      <c r="C4059" s="20">
        <v>0</v>
      </c>
      <c r="D4059" s="21" t="s">
        <v>160</v>
      </c>
      <c r="E4059" s="21">
        <v>20.002273366695785</v>
      </c>
      <c r="F4059" s="21">
        <v>20.586446109835574</v>
      </c>
      <c r="G4059" s="21">
        <v>23.481214125494439</v>
      </c>
      <c r="H4059" s="21">
        <v>22.452918632792748</v>
      </c>
    </row>
    <row r="4060" spans="1:8" x14ac:dyDescent="0.35">
      <c r="A4060" s="20" t="str">
        <f t="shared" si="67"/>
        <v>DISTRIBUCION VOLUMEN X CRITERIO (kg ó litros).Arroz Ing.BAJA</v>
      </c>
      <c r="B4060" s="20">
        <v>0</v>
      </c>
      <c r="C4060" s="20">
        <v>0</v>
      </c>
      <c r="D4060" s="21" t="s">
        <v>161</v>
      </c>
      <c r="E4060" s="21">
        <v>16.02227234094681</v>
      </c>
      <c r="F4060" s="21">
        <v>15.486944218315212</v>
      </c>
      <c r="G4060" s="21">
        <v>17.070703839390429</v>
      </c>
      <c r="H4060" s="21">
        <v>14.056181896437234</v>
      </c>
    </row>
    <row r="4061" spans="1:8" x14ac:dyDescent="0.35">
      <c r="A4061" s="20" t="str">
        <f t="shared" si="67"/>
        <v>DISTRIBUCION VOLUMEN X CRITERIO (kg ó litros).Arroz Ing.HOMBRE</v>
      </c>
      <c r="B4061" s="20">
        <v>0</v>
      </c>
      <c r="C4061" s="20">
        <v>0</v>
      </c>
      <c r="D4061" s="21" t="s">
        <v>162</v>
      </c>
      <c r="E4061" s="21">
        <v>51.380339654361819</v>
      </c>
      <c r="F4061" s="21">
        <v>50.940377052238716</v>
      </c>
      <c r="G4061" s="21">
        <v>50.745260965511299</v>
      </c>
      <c r="H4061" s="21">
        <v>49.996600645413679</v>
      </c>
    </row>
    <row r="4062" spans="1:8" x14ac:dyDescent="0.35">
      <c r="A4062" s="20" t="str">
        <f t="shared" si="67"/>
        <v>DISTRIBUCION VOLUMEN X CRITERIO (kg ó litros).Arroz Ing.MUJER</v>
      </c>
      <c r="B4062" s="20">
        <v>0</v>
      </c>
      <c r="C4062" s="20">
        <v>0</v>
      </c>
      <c r="D4062" s="21" t="s">
        <v>163</v>
      </c>
      <c r="E4062" s="21">
        <v>48.619664159064314</v>
      </c>
      <c r="F4062" s="21">
        <v>49.059627396735586</v>
      </c>
      <c r="G4062" s="21">
        <v>49.254748135071971</v>
      </c>
      <c r="H4062" s="21">
        <v>50.003400769973908</v>
      </c>
    </row>
    <row r="4063" spans="1:8" x14ac:dyDescent="0.35">
      <c r="A4063" s="20" t="str">
        <f>$B$2265&amp;$C$4063&amp;D4063</f>
        <v>DISTRIBUCION VOLUMEN X CRITERIO (kg ó litros).Legumbres Ing.T.ESPAÑA</v>
      </c>
      <c r="B4063" s="20">
        <v>0</v>
      </c>
      <c r="C4063" s="20" t="s">
        <v>108</v>
      </c>
      <c r="D4063" s="21" t="s">
        <v>135</v>
      </c>
      <c r="E4063" s="21">
        <v>100</v>
      </c>
      <c r="F4063" s="21">
        <v>100</v>
      </c>
      <c r="G4063" s="21">
        <v>100</v>
      </c>
      <c r="H4063" s="21">
        <v>100</v>
      </c>
    </row>
    <row r="4064" spans="1:8" x14ac:dyDescent="0.35">
      <c r="A4064" s="20" t="str">
        <f t="shared" ref="A4064:A4091" si="68">$B$2265&amp;$C$4063&amp;D4064</f>
        <v>DISTRIBUCION VOLUMEN X CRITERIO (kg ó litros).Legumbres Ing.BCN AM</v>
      </c>
      <c r="B4064" s="20">
        <v>0</v>
      </c>
      <c r="C4064" s="20">
        <v>0</v>
      </c>
      <c r="D4064" s="21" t="s">
        <v>136</v>
      </c>
      <c r="E4064" s="21">
        <v>9.4792965758874104</v>
      </c>
      <c r="F4064" s="21">
        <v>7.0842241981945397</v>
      </c>
      <c r="G4064" s="21">
        <v>0</v>
      </c>
      <c r="H4064" s="21">
        <v>0</v>
      </c>
    </row>
    <row r="4065" spans="1:8" x14ac:dyDescent="0.35">
      <c r="A4065" s="20" t="str">
        <f t="shared" si="68"/>
        <v>DISTRIBUCION VOLUMEN X CRITERIO (kg ó litros).Legumbres Ing.REST.CAT ARAGON</v>
      </c>
      <c r="B4065" s="20">
        <v>0</v>
      </c>
      <c r="C4065" s="20">
        <v>0</v>
      </c>
      <c r="D4065" s="21" t="s">
        <v>137</v>
      </c>
      <c r="E4065" s="21">
        <v>13.42552994743626</v>
      </c>
      <c r="F4065" s="21">
        <v>8.3444237688371121</v>
      </c>
      <c r="G4065" s="21">
        <v>11.452771680453635</v>
      </c>
      <c r="H4065" s="21">
        <v>0</v>
      </c>
    </row>
    <row r="4066" spans="1:8" x14ac:dyDescent="0.35">
      <c r="A4066" s="20" t="str">
        <f t="shared" si="68"/>
        <v>DISTRIBUCION VOLUMEN X CRITERIO (kg ó litros).Legumbres Ing.LEVANTE</v>
      </c>
      <c r="B4066" s="20">
        <v>0</v>
      </c>
      <c r="C4066" s="20">
        <v>0</v>
      </c>
      <c r="D4066" s="21" t="s">
        <v>138</v>
      </c>
      <c r="E4066" s="21">
        <v>9.9056021247956529</v>
      </c>
      <c r="F4066" s="21">
        <v>16.822938171335348</v>
      </c>
      <c r="G4066" s="21">
        <v>11.094650227257668</v>
      </c>
      <c r="H4066" s="21">
        <v>12.580266431185391</v>
      </c>
    </row>
    <row r="4067" spans="1:8" x14ac:dyDescent="0.35">
      <c r="A4067" s="20" t="str">
        <f t="shared" si="68"/>
        <v>DISTRIBUCION VOLUMEN X CRITERIO (kg ó litros).Legumbres Ing.ANDALUCIA</v>
      </c>
      <c r="B4067" s="20">
        <v>0</v>
      </c>
      <c r="C4067" s="20">
        <v>0</v>
      </c>
      <c r="D4067" s="21" t="s">
        <v>139</v>
      </c>
      <c r="E4067" s="21">
        <v>8.4100254775139671</v>
      </c>
      <c r="F4067" s="21">
        <v>13.778725529437525</v>
      </c>
      <c r="G4067" s="21">
        <v>15.853026398413128</v>
      </c>
      <c r="H4067" s="21">
        <v>11.167904495304048</v>
      </c>
    </row>
    <row r="4068" spans="1:8" x14ac:dyDescent="0.35">
      <c r="A4068" s="20" t="str">
        <f t="shared" si="68"/>
        <v>DISTRIBUCION VOLUMEN X CRITERIO (kg ó litros).Legumbres Ing.MDD AM</v>
      </c>
      <c r="B4068" s="20">
        <v>0</v>
      </c>
      <c r="C4068" s="20">
        <v>0</v>
      </c>
      <c r="D4068" s="21" t="s">
        <v>140</v>
      </c>
      <c r="E4068" s="21">
        <v>15.912714561023696</v>
      </c>
      <c r="F4068" s="21">
        <v>20.398991015490399</v>
      </c>
      <c r="G4068" s="21">
        <v>19.309324166943824</v>
      </c>
      <c r="H4068" s="21">
        <v>29.104259349687723</v>
      </c>
    </row>
    <row r="4069" spans="1:8" x14ac:dyDescent="0.35">
      <c r="A4069" s="20" t="str">
        <f t="shared" si="68"/>
        <v>DISTRIBUCION VOLUMEN X CRITERIO (kg ó litros).Legumbres Ing.RTO CENTRO</v>
      </c>
      <c r="B4069" s="20">
        <v>0</v>
      </c>
      <c r="C4069" s="20">
        <v>0</v>
      </c>
      <c r="D4069" s="21" t="s">
        <v>141</v>
      </c>
      <c r="E4069" s="21">
        <v>11.455141589881629</v>
      </c>
      <c r="F4069" s="21">
        <v>10.361237513790917</v>
      </c>
      <c r="G4069" s="21">
        <v>13.166294214717286</v>
      </c>
      <c r="H4069" s="21">
        <v>6.7700691463289857</v>
      </c>
    </row>
    <row r="4070" spans="1:8" x14ac:dyDescent="0.35">
      <c r="A4070" s="20" t="str">
        <f t="shared" si="68"/>
        <v>DISTRIBUCION VOLUMEN X CRITERIO (kg ó litros).Legumbres Ing.NORTE-CENTRO</v>
      </c>
      <c r="B4070" s="20">
        <v>0</v>
      </c>
      <c r="C4070" s="20">
        <v>0</v>
      </c>
      <c r="D4070" s="21" t="s">
        <v>142</v>
      </c>
      <c r="E4070" s="21">
        <v>11.306052546137568</v>
      </c>
      <c r="F4070" s="21">
        <v>12.867880253947837</v>
      </c>
      <c r="G4070" s="21">
        <v>0</v>
      </c>
      <c r="H4070" s="21">
        <v>17.903978219140999</v>
      </c>
    </row>
    <row r="4071" spans="1:8" x14ac:dyDescent="0.35">
      <c r="A4071" s="20" t="str">
        <f t="shared" si="68"/>
        <v>DISTRIBUCION VOLUMEN X CRITERIO (kg ó litros).Legumbres Ing.NOROESTE</v>
      </c>
      <c r="B4071" s="20">
        <v>0</v>
      </c>
      <c r="C4071" s="20">
        <v>0</v>
      </c>
      <c r="D4071" s="21" t="s">
        <v>143</v>
      </c>
      <c r="E4071" s="21">
        <v>20.105638478483833</v>
      </c>
      <c r="F4071" s="21">
        <v>10.341579188542994</v>
      </c>
      <c r="G4071" s="21">
        <v>10.724089197309896</v>
      </c>
      <c r="H4071" s="21">
        <v>11.531609351415769</v>
      </c>
    </row>
    <row r="4072" spans="1:8" x14ac:dyDescent="0.35">
      <c r="A4072" s="20" t="str">
        <f t="shared" si="68"/>
        <v>DISTRIBUCION VOLUMEN X CRITERIO (kg ó litros).Legumbres Ing.&lt;2MIL</v>
      </c>
      <c r="B4072" s="20">
        <v>0</v>
      </c>
      <c r="C4072" s="20">
        <v>0</v>
      </c>
      <c r="D4072" s="21" t="s">
        <v>144</v>
      </c>
      <c r="E4072" s="21">
        <v>0</v>
      </c>
      <c r="F4072" s="21">
        <v>0</v>
      </c>
      <c r="G4072" s="21">
        <v>0</v>
      </c>
      <c r="H4072" s="21">
        <v>0</v>
      </c>
    </row>
    <row r="4073" spans="1:8" x14ac:dyDescent="0.35">
      <c r="A4073" s="20" t="str">
        <f t="shared" si="68"/>
        <v>DISTRIBUCION VOLUMEN X CRITERIO (kg ó litros).Legumbres Ing.2-5MIL</v>
      </c>
      <c r="B4073" s="20">
        <v>0</v>
      </c>
      <c r="C4073" s="20">
        <v>0</v>
      </c>
      <c r="D4073" s="21" t="s">
        <v>145</v>
      </c>
      <c r="E4073" s="21">
        <v>0</v>
      </c>
      <c r="F4073" s="21">
        <v>0</v>
      </c>
      <c r="G4073" s="21">
        <v>0</v>
      </c>
      <c r="H4073" s="21">
        <v>0</v>
      </c>
    </row>
    <row r="4074" spans="1:8" x14ac:dyDescent="0.35">
      <c r="A4074" s="20" t="str">
        <f t="shared" si="68"/>
        <v>DISTRIBUCION VOLUMEN X CRITERIO (kg ó litros).Legumbres Ing.5-10MIL</v>
      </c>
      <c r="B4074" s="20">
        <v>0</v>
      </c>
      <c r="C4074" s="20">
        <v>0</v>
      </c>
      <c r="D4074" s="21" t="s">
        <v>146</v>
      </c>
      <c r="E4074" s="21">
        <v>0</v>
      </c>
      <c r="F4074" s="21">
        <v>0</v>
      </c>
      <c r="G4074" s="21">
        <v>0</v>
      </c>
      <c r="H4074" s="21">
        <v>0</v>
      </c>
    </row>
    <row r="4075" spans="1:8" x14ac:dyDescent="0.35">
      <c r="A4075" s="20" t="str">
        <f t="shared" si="68"/>
        <v>DISTRIBUCION VOLUMEN X CRITERIO (kg ó litros).Legumbres Ing.10-30MIL</v>
      </c>
      <c r="B4075" s="20">
        <v>0</v>
      </c>
      <c r="C4075" s="20">
        <v>0</v>
      </c>
      <c r="D4075" s="21" t="s">
        <v>147</v>
      </c>
      <c r="E4075" s="21">
        <v>18.293435737040419</v>
      </c>
      <c r="F4075" s="21">
        <v>16.511698274190756</v>
      </c>
      <c r="G4075" s="21">
        <v>16.050152409843111</v>
      </c>
      <c r="H4075" s="21">
        <v>15.679844716762034</v>
      </c>
    </row>
    <row r="4076" spans="1:8" x14ac:dyDescent="0.35">
      <c r="A4076" s="20" t="str">
        <f t="shared" si="68"/>
        <v>DISTRIBUCION VOLUMEN X CRITERIO (kg ó litros).Legumbres Ing.30-100MIL</v>
      </c>
      <c r="B4076" s="20">
        <v>0</v>
      </c>
      <c r="C4076" s="20">
        <v>0</v>
      </c>
      <c r="D4076" s="21" t="s">
        <v>148</v>
      </c>
      <c r="E4076" s="21">
        <v>17.209733571548817</v>
      </c>
      <c r="F4076" s="21">
        <v>17.398536011300632</v>
      </c>
      <c r="G4076" s="21">
        <v>15.144991470591277</v>
      </c>
      <c r="H4076" s="21">
        <v>17.525382394169313</v>
      </c>
    </row>
    <row r="4077" spans="1:8" x14ac:dyDescent="0.35">
      <c r="A4077" s="20" t="str">
        <f t="shared" si="68"/>
        <v>DISTRIBUCION VOLUMEN X CRITERIO (kg ó litros).Legumbres Ing.100-200MIL</v>
      </c>
      <c r="B4077" s="20">
        <v>0</v>
      </c>
      <c r="C4077" s="20">
        <v>0</v>
      </c>
      <c r="D4077" s="21" t="s">
        <v>149</v>
      </c>
      <c r="E4077" s="21">
        <v>8.7694452165494674</v>
      </c>
      <c r="F4077" s="21">
        <v>12.932363802073873</v>
      </c>
      <c r="G4077" s="21">
        <v>11.893439083870177</v>
      </c>
      <c r="H4077" s="21">
        <v>9.1083078793396037</v>
      </c>
    </row>
    <row r="4078" spans="1:8" x14ac:dyDescent="0.35">
      <c r="A4078" s="20" t="str">
        <f t="shared" si="68"/>
        <v>DISTRIBUCION VOLUMEN X CRITERIO (kg ó litros).Legumbres Ing.200-500MIL</v>
      </c>
      <c r="B4078" s="20">
        <v>0</v>
      </c>
      <c r="C4078" s="20">
        <v>0</v>
      </c>
      <c r="D4078" s="21" t="s">
        <v>150</v>
      </c>
      <c r="E4078" s="21">
        <v>10.914628093384096</v>
      </c>
      <c r="F4078" s="21">
        <v>14.973141638100937</v>
      </c>
      <c r="G4078" s="21">
        <v>15.175837754303215</v>
      </c>
      <c r="H4078" s="21">
        <v>9.6504572023068746</v>
      </c>
    </row>
    <row r="4079" spans="1:8" x14ac:dyDescent="0.35">
      <c r="A4079" s="20" t="str">
        <f t="shared" si="68"/>
        <v>DISTRIBUCION VOLUMEN X CRITERIO (kg ó litros).Legumbres Ing.&gt;500MIL</v>
      </c>
      <c r="B4079" s="20">
        <v>0</v>
      </c>
      <c r="C4079" s="20">
        <v>0</v>
      </c>
      <c r="D4079" s="21" t="s">
        <v>151</v>
      </c>
      <c r="E4079" s="21">
        <v>16.255618970591961</v>
      </c>
      <c r="F4079" s="21">
        <v>19.41978128485847</v>
      </c>
      <c r="G4079" s="21">
        <v>23.342029554105537</v>
      </c>
      <c r="H4079" s="21">
        <v>31.425919422865888</v>
      </c>
    </row>
    <row r="4080" spans="1:8" x14ac:dyDescent="0.35">
      <c r="A4080" s="20" t="str">
        <f t="shared" si="68"/>
        <v>DISTRIBUCION VOLUMEN X CRITERIO (kg ó litros).Legumbres Ing.DE 15 A 19 AÑOS</v>
      </c>
      <c r="B4080" s="20">
        <v>0</v>
      </c>
      <c r="C4080" s="20">
        <v>0</v>
      </c>
      <c r="D4080" s="21" t="s">
        <v>152</v>
      </c>
      <c r="E4080" s="21">
        <v>0</v>
      </c>
      <c r="F4080" s="21">
        <v>0</v>
      </c>
      <c r="G4080" s="21">
        <v>0</v>
      </c>
      <c r="H4080" s="21">
        <v>0</v>
      </c>
    </row>
    <row r="4081" spans="1:8" x14ac:dyDescent="0.35">
      <c r="A4081" s="20" t="str">
        <f t="shared" si="68"/>
        <v>DISTRIBUCION VOLUMEN X CRITERIO (kg ó litros).Legumbres Ing.DE 20 A 24 AÑOS</v>
      </c>
      <c r="B4081" s="20">
        <v>0</v>
      </c>
      <c r="C4081" s="20">
        <v>0</v>
      </c>
      <c r="D4081" s="21" t="s">
        <v>153</v>
      </c>
      <c r="E4081" s="21">
        <v>0</v>
      </c>
      <c r="F4081" s="21">
        <v>0</v>
      </c>
      <c r="G4081" s="21">
        <v>0</v>
      </c>
      <c r="H4081" s="21">
        <v>0</v>
      </c>
    </row>
    <row r="4082" spans="1:8" x14ac:dyDescent="0.35">
      <c r="A4082" s="20" t="str">
        <f t="shared" si="68"/>
        <v>DISTRIBUCION VOLUMEN X CRITERIO (kg ó litros).Legumbres Ing.DE 25 A 34 AÑOS</v>
      </c>
      <c r="B4082" s="20">
        <v>0</v>
      </c>
      <c r="C4082" s="20">
        <v>0</v>
      </c>
      <c r="D4082" s="21" t="s">
        <v>154</v>
      </c>
      <c r="E4082" s="21">
        <v>4.6997205724375002</v>
      </c>
      <c r="F4082" s="21">
        <v>4.0378778233572419</v>
      </c>
      <c r="G4082" s="21">
        <v>4.4799457165136634</v>
      </c>
      <c r="H4082" s="21">
        <v>3.9326802758056569</v>
      </c>
    </row>
    <row r="4083" spans="1:8" x14ac:dyDescent="0.35">
      <c r="A4083" s="20" t="str">
        <f t="shared" si="68"/>
        <v>DISTRIBUCION VOLUMEN X CRITERIO (kg ó litros).Legumbres Ing.DE 35 A 49 AÑOS</v>
      </c>
      <c r="B4083" s="20">
        <v>0</v>
      </c>
      <c r="C4083" s="20">
        <v>0</v>
      </c>
      <c r="D4083" s="21" t="s">
        <v>155</v>
      </c>
      <c r="E4083" s="21">
        <v>19.509155812959705</v>
      </c>
      <c r="F4083" s="21">
        <v>20.205683144536319</v>
      </c>
      <c r="G4083" s="21">
        <v>20.684937995666246</v>
      </c>
      <c r="H4083" s="21">
        <v>14.071336299202287</v>
      </c>
    </row>
    <row r="4084" spans="1:8" x14ac:dyDescent="0.35">
      <c r="A4084" s="20" t="str">
        <f t="shared" si="68"/>
        <v>DISTRIBUCION VOLUMEN X CRITERIO (kg ó litros).Legumbres Ing.DE 50 A 59 AÑOS</v>
      </c>
      <c r="B4084" s="20">
        <v>0</v>
      </c>
      <c r="C4084" s="20">
        <v>0</v>
      </c>
      <c r="D4084" s="21" t="s">
        <v>156</v>
      </c>
      <c r="E4084" s="21">
        <v>23.470377394169336</v>
      </c>
      <c r="F4084" s="21">
        <v>22.381148616586341</v>
      </c>
      <c r="G4084" s="21">
        <v>24.616112312284251</v>
      </c>
      <c r="H4084" s="21">
        <v>22.035122643032885</v>
      </c>
    </row>
    <row r="4085" spans="1:8" x14ac:dyDescent="0.35">
      <c r="A4085" s="20" t="str">
        <f t="shared" si="68"/>
        <v>DISTRIBUCION VOLUMEN X CRITERIO (kg ó litros).Legumbres Ing.DE 60 A 75 AÑOS</v>
      </c>
      <c r="B4085" s="20">
        <v>0</v>
      </c>
      <c r="C4085" s="20">
        <v>0</v>
      </c>
      <c r="D4085" s="21" t="s">
        <v>157</v>
      </c>
      <c r="E4085" s="21">
        <v>50.337704919900574</v>
      </c>
      <c r="F4085" s="21">
        <v>51.989330258929442</v>
      </c>
      <c r="G4085" s="21">
        <v>49.647785514887374</v>
      </c>
      <c r="H4085" s="21">
        <v>58.741120794259707</v>
      </c>
    </row>
    <row r="4086" spans="1:8" x14ac:dyDescent="0.35">
      <c r="A4086" s="20" t="str">
        <f t="shared" si="68"/>
        <v>DISTRIBUCION VOLUMEN X CRITERIO (kg ó litros).Legumbres Ing.ALTA Y MEDIA ALTA</v>
      </c>
      <c r="B4086" s="20">
        <v>0</v>
      </c>
      <c r="C4086" s="20">
        <v>0</v>
      </c>
      <c r="D4086" s="21" t="s">
        <v>158</v>
      </c>
      <c r="E4086" s="21">
        <v>32.271645504005079</v>
      </c>
      <c r="F4086" s="21">
        <v>41.233545155242552</v>
      </c>
      <c r="G4086" s="21">
        <v>34.787197157570112</v>
      </c>
      <c r="H4086" s="21">
        <v>51.861469618862763</v>
      </c>
    </row>
    <row r="4087" spans="1:8" x14ac:dyDescent="0.35">
      <c r="A4087" s="20" t="str">
        <f t="shared" si="68"/>
        <v>DISTRIBUCION VOLUMEN X CRITERIO (kg ó litros).Legumbres Ing.MEDIA</v>
      </c>
      <c r="B4087" s="20">
        <v>0</v>
      </c>
      <c r="C4087" s="20">
        <v>0</v>
      </c>
      <c r="D4087" s="21" t="s">
        <v>159</v>
      </c>
      <c r="E4087" s="21">
        <v>38.563916298019393</v>
      </c>
      <c r="F4087" s="21">
        <v>27.66084935894126</v>
      </c>
      <c r="G4087" s="21">
        <v>35.406537730126836</v>
      </c>
      <c r="H4087" s="21">
        <v>22.451534377640559</v>
      </c>
    </row>
    <row r="4088" spans="1:8" x14ac:dyDescent="0.35">
      <c r="A4088" s="20" t="str">
        <f t="shared" si="68"/>
        <v>DISTRIBUCION VOLUMEN X CRITERIO (kg ó litros).Legumbres Ing.MEDIA BAJA</v>
      </c>
      <c r="B4088" s="20">
        <v>0</v>
      </c>
      <c r="C4088" s="20">
        <v>0</v>
      </c>
      <c r="D4088" s="21" t="s">
        <v>160</v>
      </c>
      <c r="E4088" s="21">
        <v>13.680474260161606</v>
      </c>
      <c r="F4088" s="21">
        <v>19.614443676263367</v>
      </c>
      <c r="G4088" s="21">
        <v>18.38954261759654</v>
      </c>
      <c r="H4088" s="21">
        <v>18.386900473830181</v>
      </c>
    </row>
    <row r="4089" spans="1:8" x14ac:dyDescent="0.35">
      <c r="A4089" s="20" t="str">
        <f t="shared" si="68"/>
        <v>DISTRIBUCION VOLUMEN X CRITERIO (kg ó litros).Legumbres Ing.BAJA</v>
      </c>
      <c r="B4089" s="20">
        <v>0</v>
      </c>
      <c r="C4089" s="20">
        <v>0</v>
      </c>
      <c r="D4089" s="21" t="s">
        <v>161</v>
      </c>
      <c r="E4089" s="21">
        <v>15.483969065996964</v>
      </c>
      <c r="F4089" s="21">
        <v>11.491164783879903</v>
      </c>
      <c r="G4089" s="21">
        <v>11.416735528454375</v>
      </c>
      <c r="H4089" s="21">
        <v>0</v>
      </c>
    </row>
    <row r="4090" spans="1:8" x14ac:dyDescent="0.35">
      <c r="A4090" s="20" t="str">
        <f t="shared" si="68"/>
        <v>DISTRIBUCION VOLUMEN X CRITERIO (kg ó litros).Legumbres Ing.HOMBRE</v>
      </c>
      <c r="B4090" s="20">
        <v>0</v>
      </c>
      <c r="C4090" s="20">
        <v>0</v>
      </c>
      <c r="D4090" s="21" t="s">
        <v>162</v>
      </c>
      <c r="E4090" s="21">
        <v>74.017432171025661</v>
      </c>
      <c r="F4090" s="21">
        <v>66.063455616421493</v>
      </c>
      <c r="G4090" s="21">
        <v>64.456265362082092</v>
      </c>
      <c r="H4090" s="21">
        <v>72.925252662178835</v>
      </c>
    </row>
    <row r="4091" spans="1:8" x14ac:dyDescent="0.35">
      <c r="A4091" s="20" t="str">
        <f t="shared" si="68"/>
        <v>DISTRIBUCION VOLUMEN X CRITERIO (kg ó litros).Legumbres Ing.MUJER</v>
      </c>
      <c r="B4091" s="20">
        <v>0</v>
      </c>
      <c r="C4091" s="20">
        <v>0</v>
      </c>
      <c r="D4091" s="21" t="s">
        <v>163</v>
      </c>
      <c r="E4091" s="21">
        <v>25.982567335478823</v>
      </c>
      <c r="F4091" s="21">
        <v>33.936547574445747</v>
      </c>
      <c r="G4091" s="21">
        <v>35.543750797926279</v>
      </c>
      <c r="H4091" s="21">
        <v>27.074743572143056</v>
      </c>
    </row>
    <row r="4092" spans="1:8" x14ac:dyDescent="0.35">
      <c r="A4092" s="20" t="str">
        <f>$B$2265&amp;$C$4092&amp;D4092</f>
        <v>DISTRIBUCION VOLUMEN X CRITERIO (kg ó litros)BATIDOST.ESPAÑA</v>
      </c>
      <c r="B4092" s="20">
        <v>0</v>
      </c>
      <c r="C4092" s="20" t="s">
        <v>109</v>
      </c>
      <c r="D4092" s="21" t="s">
        <v>135</v>
      </c>
      <c r="E4092" s="21">
        <v>100</v>
      </c>
      <c r="F4092" s="21">
        <v>100</v>
      </c>
      <c r="G4092" s="21">
        <v>100</v>
      </c>
      <c r="H4092" s="21">
        <v>100</v>
      </c>
    </row>
    <row r="4093" spans="1:8" x14ac:dyDescent="0.35">
      <c r="A4093" s="20" t="str">
        <f t="shared" ref="A4093:A4120" si="69">$B$2265&amp;$C$4092&amp;D4093</f>
        <v>DISTRIBUCION VOLUMEN X CRITERIO (kg ó litros)BATIDOSBCN AM</v>
      </c>
      <c r="B4093" s="20">
        <v>0</v>
      </c>
      <c r="C4093" s="20">
        <v>0</v>
      </c>
      <c r="D4093" s="21" t="s">
        <v>136</v>
      </c>
      <c r="E4093" s="21">
        <v>10.634224205814235</v>
      </c>
      <c r="F4093" s="21">
        <v>9.5931145527175179</v>
      </c>
      <c r="G4093" s="21">
        <v>10.393132072732298</v>
      </c>
      <c r="H4093" s="21">
        <v>8.8388843295018127</v>
      </c>
    </row>
    <row r="4094" spans="1:8" x14ac:dyDescent="0.35">
      <c r="A4094" s="20" t="str">
        <f t="shared" si="69"/>
        <v>DISTRIBUCION VOLUMEN X CRITERIO (kg ó litros)BATIDOSREST.CAT ARAGON</v>
      </c>
      <c r="B4094" s="20">
        <v>0</v>
      </c>
      <c r="C4094" s="20">
        <v>0</v>
      </c>
      <c r="D4094" s="21" t="s">
        <v>137</v>
      </c>
      <c r="E4094" s="21">
        <v>12.465974212634089</v>
      </c>
      <c r="F4094" s="21">
        <v>12.018749712026924</v>
      </c>
      <c r="G4094" s="21">
        <v>9.1410980164753628</v>
      </c>
      <c r="H4094" s="21">
        <v>11.802000039960085</v>
      </c>
    </row>
    <row r="4095" spans="1:8" x14ac:dyDescent="0.35">
      <c r="A4095" s="20" t="str">
        <f t="shared" si="69"/>
        <v>DISTRIBUCION VOLUMEN X CRITERIO (kg ó litros)BATIDOSLEVANTE</v>
      </c>
      <c r="B4095" s="20">
        <v>0</v>
      </c>
      <c r="C4095" s="20">
        <v>0</v>
      </c>
      <c r="D4095" s="21" t="s">
        <v>138</v>
      </c>
      <c r="E4095" s="21">
        <v>11.608086895776131</v>
      </c>
      <c r="F4095" s="21">
        <v>13.345684697064113</v>
      </c>
      <c r="G4095" s="21">
        <v>12.860365235819332</v>
      </c>
      <c r="H4095" s="21">
        <v>13.89172777229688</v>
      </c>
    </row>
    <row r="4096" spans="1:8" x14ac:dyDescent="0.35">
      <c r="A4096" s="20" t="str">
        <f t="shared" si="69"/>
        <v>DISTRIBUCION VOLUMEN X CRITERIO (kg ó litros)BATIDOSANDALUCIA</v>
      </c>
      <c r="B4096" s="20">
        <v>0</v>
      </c>
      <c r="C4096" s="20">
        <v>0</v>
      </c>
      <c r="D4096" s="21" t="s">
        <v>139</v>
      </c>
      <c r="E4096" s="21">
        <v>34.290964385991799</v>
      </c>
      <c r="F4096" s="21">
        <v>29.539244061958346</v>
      </c>
      <c r="G4096" s="21">
        <v>30.64664293801469</v>
      </c>
      <c r="H4096" s="21">
        <v>31.405060680897236</v>
      </c>
    </row>
    <row r="4097" spans="1:8" x14ac:dyDescent="0.35">
      <c r="A4097" s="20" t="str">
        <f t="shared" si="69"/>
        <v>DISTRIBUCION VOLUMEN X CRITERIO (kg ó litros)BATIDOSMDD AM</v>
      </c>
      <c r="B4097" s="20">
        <v>0</v>
      </c>
      <c r="C4097" s="20">
        <v>0</v>
      </c>
      <c r="D4097" s="21" t="s">
        <v>140</v>
      </c>
      <c r="E4097" s="21">
        <v>10.334733599270262</v>
      </c>
      <c r="F4097" s="21">
        <v>13.068797786952091</v>
      </c>
      <c r="G4097" s="21">
        <v>10.15992569162286</v>
      </c>
      <c r="H4097" s="21">
        <v>10.948935157976164</v>
      </c>
    </row>
    <row r="4098" spans="1:8" x14ac:dyDescent="0.35">
      <c r="A4098" s="20" t="str">
        <f t="shared" si="69"/>
        <v>DISTRIBUCION VOLUMEN X CRITERIO (kg ó litros)BATIDOSRTO CENTRO</v>
      </c>
      <c r="B4098" s="20">
        <v>0</v>
      </c>
      <c r="C4098" s="20">
        <v>0</v>
      </c>
      <c r="D4098" s="21" t="s">
        <v>141</v>
      </c>
      <c r="E4098" s="21">
        <v>7.7339241245401302</v>
      </c>
      <c r="F4098" s="21">
        <v>9.1987378207651656</v>
      </c>
      <c r="G4098" s="21">
        <v>14.179977408364152</v>
      </c>
      <c r="H4098" s="21">
        <v>10.912850447119423</v>
      </c>
    </row>
    <row r="4099" spans="1:8" x14ac:dyDescent="0.35">
      <c r="A4099" s="20" t="str">
        <f t="shared" si="69"/>
        <v>DISTRIBUCION VOLUMEN X CRITERIO (kg ó litros)BATIDOSNORTE-CENTRO</v>
      </c>
      <c r="B4099" s="20">
        <v>0</v>
      </c>
      <c r="C4099" s="20">
        <v>0</v>
      </c>
      <c r="D4099" s="21" t="s">
        <v>142</v>
      </c>
      <c r="E4099" s="21">
        <v>6.3704707125874771</v>
      </c>
      <c r="F4099" s="21">
        <v>7.5751571657574495</v>
      </c>
      <c r="G4099" s="21">
        <v>7.5671878136360586</v>
      </c>
      <c r="H4099" s="21">
        <v>6.9040547046026095</v>
      </c>
    </row>
    <row r="4100" spans="1:8" x14ac:dyDescent="0.35">
      <c r="A4100" s="20" t="str">
        <f t="shared" si="69"/>
        <v>DISTRIBUCION VOLUMEN X CRITERIO (kg ó litros)BATIDOSNOROESTE</v>
      </c>
      <c r="B4100" s="20">
        <v>0</v>
      </c>
      <c r="C4100" s="20">
        <v>0</v>
      </c>
      <c r="D4100" s="21" t="s">
        <v>143</v>
      </c>
      <c r="E4100" s="21">
        <v>6.561614393102734</v>
      </c>
      <c r="F4100" s="21">
        <v>5.6605107642739103</v>
      </c>
      <c r="G4100" s="21">
        <v>5.0516664501962882</v>
      </c>
      <c r="H4100" s="21">
        <v>5.2965057167425593</v>
      </c>
    </row>
    <row r="4101" spans="1:8" x14ac:dyDescent="0.35">
      <c r="A4101" s="20" t="str">
        <f t="shared" si="69"/>
        <v>DISTRIBUCION VOLUMEN X CRITERIO (kg ó litros)BATIDOS&lt;2MIL</v>
      </c>
      <c r="B4101" s="20">
        <v>0</v>
      </c>
      <c r="C4101" s="20">
        <v>0</v>
      </c>
      <c r="D4101" s="21" t="s">
        <v>144</v>
      </c>
      <c r="E4101" s="21">
        <v>4.3452347050911246</v>
      </c>
      <c r="F4101" s="21">
        <v>8.5802232323070555</v>
      </c>
      <c r="G4101" s="21">
        <v>9.101026944221049</v>
      </c>
      <c r="H4101" s="21">
        <v>8.0175010093691323</v>
      </c>
    </row>
    <row r="4102" spans="1:8" x14ac:dyDescent="0.35">
      <c r="A4102" s="20" t="str">
        <f t="shared" si="69"/>
        <v>DISTRIBUCION VOLUMEN X CRITERIO (kg ó litros)BATIDOS2-5MIL</v>
      </c>
      <c r="B4102" s="20">
        <v>0</v>
      </c>
      <c r="C4102" s="20">
        <v>0</v>
      </c>
      <c r="D4102" s="21" t="s">
        <v>145</v>
      </c>
      <c r="E4102" s="21">
        <v>8.5301993795388906</v>
      </c>
      <c r="F4102" s="21">
        <v>5.6292107312546351</v>
      </c>
      <c r="G4102" s="21">
        <v>4.7291605716042469</v>
      </c>
      <c r="H4102" s="21">
        <v>3.5679364800518121</v>
      </c>
    </row>
    <row r="4103" spans="1:8" x14ac:dyDescent="0.35">
      <c r="A4103" s="20" t="str">
        <f t="shared" si="69"/>
        <v>DISTRIBUCION VOLUMEN X CRITERIO (kg ó litros)BATIDOS5-10MIL</v>
      </c>
      <c r="B4103" s="20">
        <v>0</v>
      </c>
      <c r="C4103" s="20">
        <v>0</v>
      </c>
      <c r="D4103" s="21" t="s">
        <v>146</v>
      </c>
      <c r="E4103" s="21">
        <v>11.413271442295034</v>
      </c>
      <c r="F4103" s="21">
        <v>11.968093221833435</v>
      </c>
      <c r="G4103" s="21">
        <v>6.3235764230084843</v>
      </c>
      <c r="H4103" s="21">
        <v>7.1953335668108114</v>
      </c>
    </row>
    <row r="4104" spans="1:8" x14ac:dyDescent="0.35">
      <c r="A4104" s="20" t="str">
        <f t="shared" si="69"/>
        <v>DISTRIBUCION VOLUMEN X CRITERIO (kg ó litros)BATIDOS10-30MIL</v>
      </c>
      <c r="B4104" s="20">
        <v>0</v>
      </c>
      <c r="C4104" s="20">
        <v>0</v>
      </c>
      <c r="D4104" s="21" t="s">
        <v>147</v>
      </c>
      <c r="E4104" s="21">
        <v>19.331333409736299</v>
      </c>
      <c r="F4104" s="21">
        <v>16.43368150772239</v>
      </c>
      <c r="G4104" s="21">
        <v>19.357633991884331</v>
      </c>
      <c r="H4104" s="21">
        <v>17.617892618203626</v>
      </c>
    </row>
    <row r="4105" spans="1:8" x14ac:dyDescent="0.35">
      <c r="A4105" s="20" t="str">
        <f t="shared" si="69"/>
        <v>DISTRIBUCION VOLUMEN X CRITERIO (kg ó litros)BATIDOS30-100MIL</v>
      </c>
      <c r="B4105" s="20">
        <v>0</v>
      </c>
      <c r="C4105" s="20">
        <v>0</v>
      </c>
      <c r="D4105" s="21" t="s">
        <v>148</v>
      </c>
      <c r="E4105" s="21">
        <v>17.138272081777036</v>
      </c>
      <c r="F4105" s="21">
        <v>19.733850494498277</v>
      </c>
      <c r="G4105" s="21">
        <v>21.668995363160764</v>
      </c>
      <c r="H4105" s="21">
        <v>24.23295674094593</v>
      </c>
    </row>
    <row r="4106" spans="1:8" x14ac:dyDescent="0.35">
      <c r="A4106" s="20" t="str">
        <f t="shared" si="69"/>
        <v>DISTRIBUCION VOLUMEN X CRITERIO (kg ó litros)BATIDOS100-200MIL</v>
      </c>
      <c r="B4106" s="20">
        <v>0</v>
      </c>
      <c r="C4106" s="20">
        <v>0</v>
      </c>
      <c r="D4106" s="21" t="s">
        <v>149</v>
      </c>
      <c r="E4106" s="21">
        <v>10.791240799348117</v>
      </c>
      <c r="F4106" s="21">
        <v>8.6178380420758494</v>
      </c>
      <c r="G4106" s="21">
        <v>8.8377421133718777</v>
      </c>
      <c r="H4106" s="21">
        <v>8.4508530535725264</v>
      </c>
    </row>
    <row r="4107" spans="1:8" x14ac:dyDescent="0.35">
      <c r="A4107" s="20" t="str">
        <f t="shared" si="69"/>
        <v>DISTRIBUCION VOLUMEN X CRITERIO (kg ó litros)BATIDOS200-500MIL</v>
      </c>
      <c r="B4107" s="20">
        <v>0</v>
      </c>
      <c r="C4107" s="20">
        <v>0</v>
      </c>
      <c r="D4107" s="21" t="s">
        <v>150</v>
      </c>
      <c r="E4107" s="21">
        <v>14.031352984454109</v>
      </c>
      <c r="F4107" s="21">
        <v>13.100476053264288</v>
      </c>
      <c r="G4107" s="21">
        <v>13.028105726756658</v>
      </c>
      <c r="H4107" s="21">
        <v>13.927367644469843</v>
      </c>
    </row>
    <row r="4108" spans="1:8" x14ac:dyDescent="0.35">
      <c r="A4108" s="20" t="str">
        <f t="shared" si="69"/>
        <v>DISTRIBUCION VOLUMEN X CRITERIO (kg ó litros)BATIDOS&gt;500MIL</v>
      </c>
      <c r="B4108" s="20">
        <v>0</v>
      </c>
      <c r="C4108" s="20">
        <v>0</v>
      </c>
      <c r="D4108" s="21" t="s">
        <v>151</v>
      </c>
      <c r="E4108" s="21">
        <v>14.419090045839978</v>
      </c>
      <c r="F4108" s="21">
        <v>15.936621559317347</v>
      </c>
      <c r="G4108" s="21">
        <v>16.953754492853637</v>
      </c>
      <c r="H4108" s="21">
        <v>16.990176227745344</v>
      </c>
    </row>
    <row r="4109" spans="1:8" x14ac:dyDescent="0.35">
      <c r="A4109" s="20" t="str">
        <f t="shared" si="69"/>
        <v>DISTRIBUCION VOLUMEN X CRITERIO (kg ó litros)BATIDOSDE 15 A 19 AÑOS</v>
      </c>
      <c r="B4109" s="20">
        <v>0</v>
      </c>
      <c r="C4109" s="20">
        <v>0</v>
      </c>
      <c r="D4109" s="21" t="s">
        <v>152</v>
      </c>
      <c r="E4109" s="21">
        <v>6.7135267224779245</v>
      </c>
      <c r="F4109" s="21">
        <v>6.9994873219638691</v>
      </c>
      <c r="G4109" s="21">
        <v>6.429353908077494</v>
      </c>
      <c r="H4109" s="21">
        <v>8.4419939780905633</v>
      </c>
    </row>
    <row r="4110" spans="1:8" x14ac:dyDescent="0.35">
      <c r="A4110" s="20" t="str">
        <f t="shared" si="69"/>
        <v>DISTRIBUCION VOLUMEN X CRITERIO (kg ó litros)BATIDOSDE 20 A 24 AÑOS</v>
      </c>
      <c r="B4110" s="20">
        <v>0</v>
      </c>
      <c r="C4110" s="20">
        <v>0</v>
      </c>
      <c r="D4110" s="21" t="s">
        <v>153</v>
      </c>
      <c r="E4110" s="21">
        <v>7.2679232249634813</v>
      </c>
      <c r="F4110" s="21">
        <v>8.2496205632375119</v>
      </c>
      <c r="G4110" s="21">
        <v>7.5826031284561477</v>
      </c>
      <c r="H4110" s="21">
        <v>7.9308781002523148</v>
      </c>
    </row>
    <row r="4111" spans="1:8" x14ac:dyDescent="0.35">
      <c r="A4111" s="20" t="str">
        <f t="shared" si="69"/>
        <v>DISTRIBUCION VOLUMEN X CRITERIO (kg ó litros)BATIDOSDE 25 A 34 AÑOS</v>
      </c>
      <c r="B4111" s="20">
        <v>0</v>
      </c>
      <c r="C4111" s="20">
        <v>0</v>
      </c>
      <c r="D4111" s="21" t="s">
        <v>154</v>
      </c>
      <c r="E4111" s="21">
        <v>12.826672970555261</v>
      </c>
      <c r="F4111" s="21">
        <v>12.699576761857342</v>
      </c>
      <c r="G4111" s="21">
        <v>14.282142680655463</v>
      </c>
      <c r="H4111" s="21">
        <v>14.052868700584737</v>
      </c>
    </row>
    <row r="4112" spans="1:8" x14ac:dyDescent="0.35">
      <c r="A4112" s="20" t="str">
        <f t="shared" si="69"/>
        <v>DISTRIBUCION VOLUMEN X CRITERIO (kg ó litros)BATIDOSDE 35 A 49 AÑOS</v>
      </c>
      <c r="B4112" s="20">
        <v>0</v>
      </c>
      <c r="C4112" s="20">
        <v>0</v>
      </c>
      <c r="D4112" s="21" t="s">
        <v>155</v>
      </c>
      <c r="E4112" s="21">
        <v>43.428102118152417</v>
      </c>
      <c r="F4112" s="21">
        <v>41.435174792411324</v>
      </c>
      <c r="G4112" s="21">
        <v>38.588534416822242</v>
      </c>
      <c r="H4112" s="21">
        <v>37.239708110427053</v>
      </c>
    </row>
    <row r="4113" spans="1:8" x14ac:dyDescent="0.35">
      <c r="A4113" s="20" t="str">
        <f t="shared" si="69"/>
        <v>DISTRIBUCION VOLUMEN X CRITERIO (kg ó litros)BATIDOSDE 50 A 59 AÑOS</v>
      </c>
      <c r="B4113" s="20">
        <v>0</v>
      </c>
      <c r="C4113" s="20">
        <v>0</v>
      </c>
      <c r="D4113" s="21" t="s">
        <v>156</v>
      </c>
      <c r="E4113" s="21">
        <v>17.164054862480715</v>
      </c>
      <c r="F4113" s="21">
        <v>16.071496113088021</v>
      </c>
      <c r="G4113" s="21">
        <v>19.607646346001882</v>
      </c>
      <c r="H4113" s="21">
        <v>17.610613097031003</v>
      </c>
    </row>
    <row r="4114" spans="1:8" x14ac:dyDescent="0.35">
      <c r="A4114" s="20" t="str">
        <f t="shared" si="69"/>
        <v>DISTRIBUCION VOLUMEN X CRITERIO (kg ó litros)BATIDOSDE 60 A 75 AÑOS</v>
      </c>
      <c r="B4114" s="20">
        <v>0</v>
      </c>
      <c r="C4114" s="20">
        <v>0</v>
      </c>
      <c r="D4114" s="21" t="s">
        <v>157</v>
      </c>
      <c r="E4114" s="21">
        <v>12.599719328582287</v>
      </c>
      <c r="F4114" s="21">
        <v>14.54463879850314</v>
      </c>
      <c r="G4114" s="21">
        <v>13.509719519986776</v>
      </c>
      <c r="H4114" s="21">
        <v>14.723960632530448</v>
      </c>
    </row>
    <row r="4115" spans="1:8" x14ac:dyDescent="0.35">
      <c r="A4115" s="20" t="str">
        <f t="shared" si="69"/>
        <v>DISTRIBUCION VOLUMEN X CRITERIO (kg ó litros)BATIDOSALTA Y MEDIA ALTA</v>
      </c>
      <c r="B4115" s="20">
        <v>0</v>
      </c>
      <c r="C4115" s="20">
        <v>0</v>
      </c>
      <c r="D4115" s="21" t="s">
        <v>158</v>
      </c>
      <c r="E4115" s="21">
        <v>21.19620201531238</v>
      </c>
      <c r="F4115" s="21">
        <v>18.508956711739959</v>
      </c>
      <c r="G4115" s="21">
        <v>19.40986676357543</v>
      </c>
      <c r="H4115" s="21">
        <v>21.284882609710223</v>
      </c>
    </row>
    <row r="4116" spans="1:8" x14ac:dyDescent="0.35">
      <c r="A4116" s="20" t="str">
        <f t="shared" si="69"/>
        <v>DISTRIBUCION VOLUMEN X CRITERIO (kg ó litros)BATIDOSMEDIA</v>
      </c>
      <c r="B4116" s="20">
        <v>0</v>
      </c>
      <c r="C4116" s="20">
        <v>0</v>
      </c>
      <c r="D4116" s="21" t="s">
        <v>159</v>
      </c>
      <c r="E4116" s="21">
        <v>37.216401970063075</v>
      </c>
      <c r="F4116" s="21">
        <v>38.486271555982015</v>
      </c>
      <c r="G4116" s="21">
        <v>37.470213457285581</v>
      </c>
      <c r="H4116" s="21">
        <v>32.619232788983979</v>
      </c>
    </row>
    <row r="4117" spans="1:8" x14ac:dyDescent="0.35">
      <c r="A4117" s="20" t="str">
        <f t="shared" si="69"/>
        <v>DISTRIBUCION VOLUMEN X CRITERIO (kg ó litros)BATIDOSMEDIA BAJA</v>
      </c>
      <c r="B4117" s="20">
        <v>0</v>
      </c>
      <c r="C4117" s="20">
        <v>0</v>
      </c>
      <c r="D4117" s="21" t="s">
        <v>160</v>
      </c>
      <c r="E4117" s="21">
        <v>24.556755257269725</v>
      </c>
      <c r="F4117" s="21">
        <v>22.165566368006452</v>
      </c>
      <c r="G4117" s="21">
        <v>21.834492433813637</v>
      </c>
      <c r="H4117" s="21">
        <v>24.381155879391414</v>
      </c>
    </row>
    <row r="4118" spans="1:8" x14ac:dyDescent="0.35">
      <c r="A4118" s="20" t="str">
        <f t="shared" si="69"/>
        <v>DISTRIBUCION VOLUMEN X CRITERIO (kg ó litros)BATIDOSBAJA</v>
      </c>
      <c r="B4118" s="20">
        <v>0</v>
      </c>
      <c r="C4118" s="20">
        <v>0</v>
      </c>
      <c r="D4118" s="21" t="s">
        <v>161</v>
      </c>
      <c r="E4118" s="21">
        <v>17.030633029475702</v>
      </c>
      <c r="F4118" s="21">
        <v>20.839195540030197</v>
      </c>
      <c r="G4118" s="21">
        <v>21.285422972186403</v>
      </c>
      <c r="H4118" s="21">
        <v>21.714747571011145</v>
      </c>
    </row>
    <row r="4119" spans="1:8" x14ac:dyDescent="0.35">
      <c r="A4119" s="20" t="str">
        <f t="shared" si="69"/>
        <v>DISTRIBUCION VOLUMEN X CRITERIO (kg ó litros)BATIDOSHOMBRE</v>
      </c>
      <c r="B4119" s="20">
        <v>0</v>
      </c>
      <c r="C4119" s="20">
        <v>0</v>
      </c>
      <c r="D4119" s="21" t="s">
        <v>162</v>
      </c>
      <c r="E4119" s="21">
        <v>38.799370425143856</v>
      </c>
      <c r="F4119" s="21">
        <v>37.008663900225791</v>
      </c>
      <c r="G4119" s="21">
        <v>39.592370971628391</v>
      </c>
      <c r="H4119" s="21">
        <v>41.963857233925204</v>
      </c>
    </row>
    <row r="4120" spans="1:8" x14ac:dyDescent="0.35">
      <c r="A4120" s="20" t="str">
        <f t="shared" si="69"/>
        <v>DISTRIBUCION VOLUMEN X CRITERIO (kg ó litros)BATIDOSMUJER</v>
      </c>
      <c r="B4120" s="20">
        <v>0</v>
      </c>
      <c r="C4120" s="20">
        <v>0</v>
      </c>
      <c r="D4120" s="21" t="s">
        <v>163</v>
      </c>
      <c r="E4120" s="21">
        <v>61.200626998896432</v>
      </c>
      <c r="F4120" s="21">
        <v>62.991333643713865</v>
      </c>
      <c r="G4120" s="21">
        <v>60.407611535815796</v>
      </c>
      <c r="H4120" s="21">
        <v>58.036180464268327</v>
      </c>
    </row>
    <row r="4121" spans="1:8" x14ac:dyDescent="0.35">
      <c r="A4121" s="20" t="str">
        <f>$B$2265&amp;$C$4121&amp;D4121</f>
        <v>DISTRIBUCION VOLUMEN X CRITERIO (kg ó litros)HELADOST.ESPAÑA</v>
      </c>
      <c r="B4121" s="20">
        <v>0</v>
      </c>
      <c r="C4121" s="20" t="s">
        <v>110</v>
      </c>
      <c r="D4121" s="21" t="s">
        <v>135</v>
      </c>
      <c r="E4121" s="21">
        <v>100</v>
      </c>
      <c r="F4121" s="21">
        <v>100</v>
      </c>
      <c r="G4121" s="21">
        <v>100</v>
      </c>
      <c r="H4121" s="21">
        <v>100</v>
      </c>
    </row>
    <row r="4122" spans="1:8" x14ac:dyDescent="0.35">
      <c r="A4122" s="20" t="str">
        <f t="shared" ref="A4122:A4149" si="70">$B$2265&amp;$C$4121&amp;D4122</f>
        <v>DISTRIBUCION VOLUMEN X CRITERIO (kg ó litros)HELADOSBCN AM</v>
      </c>
      <c r="B4122" s="20">
        <v>0</v>
      </c>
      <c r="C4122" s="20">
        <v>0</v>
      </c>
      <c r="D4122" s="21" t="s">
        <v>136</v>
      </c>
      <c r="E4122" s="21">
        <v>9.1539388543574596</v>
      </c>
      <c r="F4122" s="21">
        <v>9.2727123936198232</v>
      </c>
      <c r="G4122" s="21">
        <v>9.4106522634956153</v>
      </c>
      <c r="H4122" s="21">
        <v>9.2158124119630234</v>
      </c>
    </row>
    <row r="4123" spans="1:8" x14ac:dyDescent="0.35">
      <c r="A4123" s="20" t="str">
        <f t="shared" si="70"/>
        <v>DISTRIBUCION VOLUMEN X CRITERIO (kg ó litros)HELADOSREST.CAT ARAGON</v>
      </c>
      <c r="B4123" s="20">
        <v>0</v>
      </c>
      <c r="C4123" s="20">
        <v>0</v>
      </c>
      <c r="D4123" s="21" t="s">
        <v>137</v>
      </c>
      <c r="E4123" s="21">
        <v>14.935866573727916</v>
      </c>
      <c r="F4123" s="21">
        <v>10.359546762940221</v>
      </c>
      <c r="G4123" s="21">
        <v>11.170285680646545</v>
      </c>
      <c r="H4123" s="21">
        <v>10.576051383668286</v>
      </c>
    </row>
    <row r="4124" spans="1:8" x14ac:dyDescent="0.35">
      <c r="A4124" s="20" t="str">
        <f t="shared" si="70"/>
        <v>DISTRIBUCION VOLUMEN X CRITERIO (kg ó litros)HELADOSLEVANTE</v>
      </c>
      <c r="B4124" s="20">
        <v>0</v>
      </c>
      <c r="C4124" s="20">
        <v>0</v>
      </c>
      <c r="D4124" s="21" t="s">
        <v>138</v>
      </c>
      <c r="E4124" s="21">
        <v>16.525326143101605</v>
      </c>
      <c r="F4124" s="21">
        <v>19.828004216870205</v>
      </c>
      <c r="G4124" s="21">
        <v>17.318506168582697</v>
      </c>
      <c r="H4124" s="21">
        <v>19.351604665942649</v>
      </c>
    </row>
    <row r="4125" spans="1:8" x14ac:dyDescent="0.35">
      <c r="A4125" s="20" t="str">
        <f t="shared" si="70"/>
        <v>DISTRIBUCION VOLUMEN X CRITERIO (kg ó litros)HELADOSANDALUCIA</v>
      </c>
      <c r="B4125" s="20">
        <v>0</v>
      </c>
      <c r="C4125" s="20">
        <v>0</v>
      </c>
      <c r="D4125" s="21" t="s">
        <v>139</v>
      </c>
      <c r="E4125" s="21">
        <v>22.519098448115173</v>
      </c>
      <c r="F4125" s="21">
        <v>21.235171354036822</v>
      </c>
      <c r="G4125" s="21">
        <v>20.399538722888934</v>
      </c>
      <c r="H4125" s="21">
        <v>22.974654945307993</v>
      </c>
    </row>
    <row r="4126" spans="1:8" x14ac:dyDescent="0.35">
      <c r="A4126" s="20" t="str">
        <f t="shared" si="70"/>
        <v>DISTRIBUCION VOLUMEN X CRITERIO (kg ó litros)HELADOSMDD AM</v>
      </c>
      <c r="B4126" s="20">
        <v>0</v>
      </c>
      <c r="C4126" s="20">
        <v>0</v>
      </c>
      <c r="D4126" s="21" t="s">
        <v>140</v>
      </c>
      <c r="E4126" s="21">
        <v>13.838702627261942</v>
      </c>
      <c r="F4126" s="21">
        <v>13.750029304549106</v>
      </c>
      <c r="G4126" s="21">
        <v>14.692800797248317</v>
      </c>
      <c r="H4126" s="21">
        <v>13.146198835753101</v>
      </c>
    </row>
    <row r="4127" spans="1:8" x14ac:dyDescent="0.35">
      <c r="A4127" s="20" t="str">
        <f t="shared" si="70"/>
        <v>DISTRIBUCION VOLUMEN X CRITERIO (kg ó litros)HELADOSRTO CENTRO</v>
      </c>
      <c r="B4127" s="20">
        <v>0</v>
      </c>
      <c r="C4127" s="20">
        <v>0</v>
      </c>
      <c r="D4127" s="21" t="s">
        <v>141</v>
      </c>
      <c r="E4127" s="21">
        <v>8.3400805271594525</v>
      </c>
      <c r="F4127" s="21">
        <v>10.014356897134224</v>
      </c>
      <c r="G4127" s="21">
        <v>10.981375463589806</v>
      </c>
      <c r="H4127" s="21">
        <v>9.3512848429966322</v>
      </c>
    </row>
    <row r="4128" spans="1:8" x14ac:dyDescent="0.35">
      <c r="A4128" s="20" t="str">
        <f t="shared" si="70"/>
        <v>DISTRIBUCION VOLUMEN X CRITERIO (kg ó litros)HELADOSNORTE-CENTRO</v>
      </c>
      <c r="B4128" s="20">
        <v>0</v>
      </c>
      <c r="C4128" s="20">
        <v>0</v>
      </c>
      <c r="D4128" s="21" t="s">
        <v>142</v>
      </c>
      <c r="E4128" s="21">
        <v>6.9580744837208082</v>
      </c>
      <c r="F4128" s="21">
        <v>8.2767022274131268</v>
      </c>
      <c r="G4128" s="21">
        <v>8.0762810216215772</v>
      </c>
      <c r="H4128" s="21">
        <v>7.5285636157537468</v>
      </c>
    </row>
    <row r="4129" spans="1:8" x14ac:dyDescent="0.35">
      <c r="A4129" s="20" t="str">
        <f t="shared" si="70"/>
        <v>DISTRIBUCION VOLUMEN X CRITERIO (kg ó litros)HELADOSNOROESTE</v>
      </c>
      <c r="B4129" s="20">
        <v>0</v>
      </c>
      <c r="C4129" s="20">
        <v>0</v>
      </c>
      <c r="D4129" s="21" t="s">
        <v>143</v>
      </c>
      <c r="E4129" s="21">
        <v>7.7289196015054333</v>
      </c>
      <c r="F4129" s="21">
        <v>7.2634861711444119</v>
      </c>
      <c r="G4129" s="21">
        <v>7.9505809064074215</v>
      </c>
      <c r="H4129" s="21">
        <v>7.8558430053122601</v>
      </c>
    </row>
    <row r="4130" spans="1:8" x14ac:dyDescent="0.35">
      <c r="A4130" s="20" t="str">
        <f t="shared" si="70"/>
        <v>DISTRIBUCION VOLUMEN X CRITERIO (kg ó litros)HELADOS&lt;2MIL</v>
      </c>
      <c r="B4130" s="20">
        <v>0</v>
      </c>
      <c r="C4130" s="20">
        <v>0</v>
      </c>
      <c r="D4130" s="21" t="s">
        <v>144</v>
      </c>
      <c r="E4130" s="21">
        <v>5.9851858747854152</v>
      </c>
      <c r="F4130" s="21">
        <v>8.2438770904093079</v>
      </c>
      <c r="G4130" s="21">
        <v>7.1324395125684354</v>
      </c>
      <c r="H4130" s="21">
        <v>5.1593517828530127</v>
      </c>
    </row>
    <row r="4131" spans="1:8" x14ac:dyDescent="0.35">
      <c r="A4131" s="20" t="str">
        <f t="shared" si="70"/>
        <v>DISTRIBUCION VOLUMEN X CRITERIO (kg ó litros)HELADOS2-5MIL</v>
      </c>
      <c r="B4131" s="20">
        <v>0</v>
      </c>
      <c r="C4131" s="20">
        <v>0</v>
      </c>
      <c r="D4131" s="21" t="s">
        <v>145</v>
      </c>
      <c r="E4131" s="21">
        <v>5.2674097290615141</v>
      </c>
      <c r="F4131" s="21">
        <v>4.5956945414439705</v>
      </c>
      <c r="G4131" s="21">
        <v>4.8567917483117338</v>
      </c>
      <c r="H4131" s="21">
        <v>5.3602919709363182</v>
      </c>
    </row>
    <row r="4132" spans="1:8" x14ac:dyDescent="0.35">
      <c r="A4132" s="20" t="str">
        <f t="shared" si="70"/>
        <v>DISTRIBUCION VOLUMEN X CRITERIO (kg ó litros)HELADOS5-10MIL</v>
      </c>
      <c r="B4132" s="20">
        <v>0</v>
      </c>
      <c r="C4132" s="20">
        <v>0</v>
      </c>
      <c r="D4132" s="21" t="s">
        <v>146</v>
      </c>
      <c r="E4132" s="21">
        <v>7.6099287794190866</v>
      </c>
      <c r="F4132" s="21">
        <v>7.9251247472113411</v>
      </c>
      <c r="G4132" s="21">
        <v>6.8911941064175126</v>
      </c>
      <c r="H4132" s="21">
        <v>7.7981332391530902</v>
      </c>
    </row>
    <row r="4133" spans="1:8" x14ac:dyDescent="0.35">
      <c r="A4133" s="20" t="str">
        <f t="shared" si="70"/>
        <v>DISTRIBUCION VOLUMEN X CRITERIO (kg ó litros)HELADOS10-30MIL</v>
      </c>
      <c r="B4133" s="20">
        <v>0</v>
      </c>
      <c r="C4133" s="20">
        <v>0</v>
      </c>
      <c r="D4133" s="21" t="s">
        <v>147</v>
      </c>
      <c r="E4133" s="21">
        <v>20.36978148806898</v>
      </c>
      <c r="F4133" s="21">
        <v>16.876867912379989</v>
      </c>
      <c r="G4133" s="21">
        <v>17.890829331673803</v>
      </c>
      <c r="H4133" s="21">
        <v>16.723290557775787</v>
      </c>
    </row>
    <row r="4134" spans="1:8" x14ac:dyDescent="0.35">
      <c r="A4134" s="20" t="str">
        <f t="shared" si="70"/>
        <v>DISTRIBUCION VOLUMEN X CRITERIO (kg ó litros)HELADOS30-100MIL</v>
      </c>
      <c r="B4134" s="20">
        <v>0</v>
      </c>
      <c r="C4134" s="20">
        <v>0</v>
      </c>
      <c r="D4134" s="21" t="s">
        <v>148</v>
      </c>
      <c r="E4134" s="21">
        <v>19.368104791650904</v>
      </c>
      <c r="F4134" s="21">
        <v>20.286489045135596</v>
      </c>
      <c r="G4134" s="21">
        <v>20.183669865191032</v>
      </c>
      <c r="H4134" s="21">
        <v>21.879055754734182</v>
      </c>
    </row>
    <row r="4135" spans="1:8" x14ac:dyDescent="0.35">
      <c r="A4135" s="20" t="str">
        <f t="shared" si="70"/>
        <v>DISTRIBUCION VOLUMEN X CRITERIO (kg ó litros)HELADOS100-200MIL</v>
      </c>
      <c r="B4135" s="20">
        <v>0</v>
      </c>
      <c r="C4135" s="20">
        <v>0</v>
      </c>
      <c r="D4135" s="21" t="s">
        <v>149</v>
      </c>
      <c r="E4135" s="21">
        <v>9.7838623504709297</v>
      </c>
      <c r="F4135" s="21">
        <v>9.2096151132747526</v>
      </c>
      <c r="G4135" s="21">
        <v>10.058106409102759</v>
      </c>
      <c r="H4135" s="21">
        <v>10.257681347605965</v>
      </c>
    </row>
    <row r="4136" spans="1:8" x14ac:dyDescent="0.35">
      <c r="A4136" s="20" t="str">
        <f t="shared" si="70"/>
        <v>DISTRIBUCION VOLUMEN X CRITERIO (kg ó litros)HELADOS200-500MIL</v>
      </c>
      <c r="B4136" s="20">
        <v>0</v>
      </c>
      <c r="C4136" s="20">
        <v>0</v>
      </c>
      <c r="D4136" s="21" t="s">
        <v>150</v>
      </c>
      <c r="E4136" s="21">
        <v>13.673335584817591</v>
      </c>
      <c r="F4136" s="21">
        <v>15.17670347732599</v>
      </c>
      <c r="G4136" s="21">
        <v>14.464149055159831</v>
      </c>
      <c r="H4136" s="21">
        <v>15.87731774546754</v>
      </c>
    </row>
    <row r="4137" spans="1:8" x14ac:dyDescent="0.35">
      <c r="A4137" s="20" t="str">
        <f t="shared" si="70"/>
        <v>DISTRIBUCION VOLUMEN X CRITERIO (kg ó litros)HELADOS&gt;500MIL</v>
      </c>
      <c r="B4137" s="20">
        <v>0</v>
      </c>
      <c r="C4137" s="20">
        <v>0</v>
      </c>
      <c r="D4137" s="21" t="s">
        <v>151</v>
      </c>
      <c r="E4137" s="21">
        <v>17.942406826993881</v>
      </c>
      <c r="F4137" s="21">
        <v>17.685637400526989</v>
      </c>
      <c r="G4137" s="21">
        <v>18.522840996055809</v>
      </c>
      <c r="H4137" s="21">
        <v>16.944886739272569</v>
      </c>
    </row>
    <row r="4138" spans="1:8" x14ac:dyDescent="0.35">
      <c r="A4138" s="20" t="str">
        <f t="shared" si="70"/>
        <v>DISTRIBUCION VOLUMEN X CRITERIO (kg ó litros)HELADOSDE 15 A 19 AÑOS</v>
      </c>
      <c r="B4138" s="20">
        <v>0</v>
      </c>
      <c r="C4138" s="20">
        <v>0</v>
      </c>
      <c r="D4138" s="21" t="s">
        <v>152</v>
      </c>
      <c r="E4138" s="21">
        <v>4.3852830963195499</v>
      </c>
      <c r="F4138" s="21">
        <v>3.1898612354200933</v>
      </c>
      <c r="G4138" s="21">
        <v>4.1904723359880247</v>
      </c>
      <c r="H4138" s="21">
        <v>5.704055948912397</v>
      </c>
    </row>
    <row r="4139" spans="1:8" x14ac:dyDescent="0.35">
      <c r="A4139" s="20" t="str">
        <f t="shared" si="70"/>
        <v>DISTRIBUCION VOLUMEN X CRITERIO (kg ó litros)HELADOSDE 20 A 24 AÑOS</v>
      </c>
      <c r="B4139" s="20">
        <v>0</v>
      </c>
      <c r="C4139" s="20">
        <v>0</v>
      </c>
      <c r="D4139" s="21" t="s">
        <v>153</v>
      </c>
      <c r="E4139" s="21">
        <v>3.1336271332767986</v>
      </c>
      <c r="F4139" s="21">
        <v>3.9260307163909776</v>
      </c>
      <c r="G4139" s="21">
        <v>4.8507077891496859</v>
      </c>
      <c r="H4139" s="21">
        <v>3.9360066267314413</v>
      </c>
    </row>
    <row r="4140" spans="1:8" x14ac:dyDescent="0.35">
      <c r="A4140" s="20" t="str">
        <f t="shared" si="70"/>
        <v>DISTRIBUCION VOLUMEN X CRITERIO (kg ó litros)HELADOSDE 25 A 34 AÑOS</v>
      </c>
      <c r="B4140" s="20">
        <v>0</v>
      </c>
      <c r="C4140" s="20">
        <v>0</v>
      </c>
      <c r="D4140" s="21" t="s">
        <v>154</v>
      </c>
      <c r="E4140" s="21">
        <v>9.9547498242275552</v>
      </c>
      <c r="F4140" s="21">
        <v>9.5694843039860231</v>
      </c>
      <c r="G4140" s="21">
        <v>10.881078177429801</v>
      </c>
      <c r="H4140" s="21">
        <v>9.663404624913932</v>
      </c>
    </row>
    <row r="4141" spans="1:8" x14ac:dyDescent="0.35">
      <c r="A4141" s="20" t="str">
        <f t="shared" si="70"/>
        <v>DISTRIBUCION VOLUMEN X CRITERIO (kg ó litros)HELADOSDE 35 A 49 AÑOS</v>
      </c>
      <c r="B4141" s="20">
        <v>0</v>
      </c>
      <c r="C4141" s="20">
        <v>0</v>
      </c>
      <c r="D4141" s="21" t="s">
        <v>155</v>
      </c>
      <c r="E4141" s="21">
        <v>35.384476626998321</v>
      </c>
      <c r="F4141" s="21">
        <v>35.39494541456407</v>
      </c>
      <c r="G4141" s="21">
        <v>32.823209344961278</v>
      </c>
      <c r="H4141" s="21">
        <v>32.683465290757894</v>
      </c>
    </row>
    <row r="4142" spans="1:8" x14ac:dyDescent="0.35">
      <c r="A4142" s="20" t="str">
        <f t="shared" si="70"/>
        <v>DISTRIBUCION VOLUMEN X CRITERIO (kg ó litros)HELADOSDE 50 A 59 AÑOS</v>
      </c>
      <c r="B4142" s="20">
        <v>0</v>
      </c>
      <c r="C4142" s="20">
        <v>0</v>
      </c>
      <c r="D4142" s="21" t="s">
        <v>156</v>
      </c>
      <c r="E4142" s="21">
        <v>22.237001141530353</v>
      </c>
      <c r="F4142" s="21">
        <v>21.822175518734049</v>
      </c>
      <c r="G4142" s="21">
        <v>22.217073560453791</v>
      </c>
      <c r="H4142" s="21">
        <v>22.592959965934288</v>
      </c>
    </row>
    <row r="4143" spans="1:8" x14ac:dyDescent="0.35">
      <c r="A4143" s="20" t="str">
        <f t="shared" si="70"/>
        <v>DISTRIBUCION VOLUMEN X CRITERIO (kg ó litros)HELADOSDE 60 A 75 AÑOS</v>
      </c>
      <c r="B4143" s="20">
        <v>0</v>
      </c>
      <c r="C4143" s="20">
        <v>0</v>
      </c>
      <c r="D4143" s="21" t="s">
        <v>157</v>
      </c>
      <c r="E4143" s="21">
        <v>24.904876302353891</v>
      </c>
      <c r="F4143" s="21">
        <v>26.097508376437194</v>
      </c>
      <c r="G4143" s="21">
        <v>25.037476137214178</v>
      </c>
      <c r="H4143" s="21">
        <v>25.420117137438432</v>
      </c>
    </row>
    <row r="4144" spans="1:8" x14ac:dyDescent="0.35">
      <c r="A4144" s="20" t="str">
        <f t="shared" si="70"/>
        <v>DISTRIBUCION VOLUMEN X CRITERIO (kg ó litros)HELADOSALTA Y MEDIA ALTA</v>
      </c>
      <c r="B4144" s="20">
        <v>0</v>
      </c>
      <c r="C4144" s="20">
        <v>0</v>
      </c>
      <c r="D4144" s="21" t="s">
        <v>158</v>
      </c>
      <c r="E4144" s="21">
        <v>26.009061770456643</v>
      </c>
      <c r="F4144" s="21">
        <v>23.944891341841153</v>
      </c>
      <c r="G4144" s="21">
        <v>26.060763903489224</v>
      </c>
      <c r="H4144" s="21">
        <v>27.163202451123059</v>
      </c>
    </row>
    <row r="4145" spans="1:8" x14ac:dyDescent="0.35">
      <c r="A4145" s="20" t="str">
        <f t="shared" si="70"/>
        <v>DISTRIBUCION VOLUMEN X CRITERIO (kg ó litros)HELADOSMEDIA</v>
      </c>
      <c r="B4145" s="20">
        <v>0</v>
      </c>
      <c r="C4145" s="20">
        <v>0</v>
      </c>
      <c r="D4145" s="21" t="s">
        <v>159</v>
      </c>
      <c r="E4145" s="21">
        <v>33.087424613538055</v>
      </c>
      <c r="F4145" s="21">
        <v>33.95186504721903</v>
      </c>
      <c r="G4145" s="21">
        <v>31.327979799678751</v>
      </c>
      <c r="H4145" s="21">
        <v>33.201793201569323</v>
      </c>
    </row>
    <row r="4146" spans="1:8" x14ac:dyDescent="0.35">
      <c r="A4146" s="20" t="str">
        <f t="shared" si="70"/>
        <v>DISTRIBUCION VOLUMEN X CRITERIO (kg ó litros)HELADOSMEDIA BAJA</v>
      </c>
      <c r="B4146" s="20">
        <v>0</v>
      </c>
      <c r="C4146" s="20">
        <v>0</v>
      </c>
      <c r="D4146" s="21" t="s">
        <v>160</v>
      </c>
      <c r="E4146" s="21">
        <v>24.618822263223191</v>
      </c>
      <c r="F4146" s="21">
        <v>24.617009597776178</v>
      </c>
      <c r="G4146" s="21">
        <v>26.17583088748539</v>
      </c>
      <c r="H4146" s="21">
        <v>21.836729472278432</v>
      </c>
    </row>
    <row r="4147" spans="1:8" x14ac:dyDescent="0.35">
      <c r="A4147" s="20" t="str">
        <f t="shared" si="70"/>
        <v>DISTRIBUCION VOLUMEN X CRITERIO (kg ó litros)HELADOSBAJA</v>
      </c>
      <c r="B4147" s="20">
        <v>0</v>
      </c>
      <c r="C4147" s="20">
        <v>0</v>
      </c>
      <c r="D4147" s="21" t="s">
        <v>161</v>
      </c>
      <c r="E4147" s="21">
        <v>16.284701938750555</v>
      </c>
      <c r="F4147" s="21">
        <v>17.486237744246811</v>
      </c>
      <c r="G4147" s="21">
        <v>16.435441177707322</v>
      </c>
      <c r="H4147" s="21">
        <v>17.798284012827644</v>
      </c>
    </row>
    <row r="4148" spans="1:8" x14ac:dyDescent="0.35">
      <c r="A4148" s="20" t="str">
        <f t="shared" si="70"/>
        <v>DISTRIBUCION VOLUMEN X CRITERIO (kg ó litros)HELADOSHOMBRE</v>
      </c>
      <c r="B4148" s="20">
        <v>0</v>
      </c>
      <c r="C4148" s="20">
        <v>0</v>
      </c>
      <c r="D4148" s="21" t="s">
        <v>162</v>
      </c>
      <c r="E4148" s="21">
        <v>42.722899814939126</v>
      </c>
      <c r="F4148" s="21">
        <v>43.480544670984067</v>
      </c>
      <c r="G4148" s="21">
        <v>43.74170058616253</v>
      </c>
      <c r="H4148" s="21">
        <v>43.007569295352383</v>
      </c>
    </row>
    <row r="4149" spans="1:8" x14ac:dyDescent="0.35">
      <c r="A4149" s="20" t="str">
        <f t="shared" si="70"/>
        <v>DISTRIBUCION VOLUMEN X CRITERIO (kg ó litros)HELADOSMUJER</v>
      </c>
      <c r="B4149" s="20">
        <v>0</v>
      </c>
      <c r="C4149" s="20">
        <v>0</v>
      </c>
      <c r="D4149" s="21" t="s">
        <v>163</v>
      </c>
      <c r="E4149" s="21">
        <v>57.277109258748105</v>
      </c>
      <c r="F4149" s="21">
        <v>56.519455329015933</v>
      </c>
      <c r="G4149" s="21">
        <v>56.258304669957703</v>
      </c>
      <c r="H4149" s="21">
        <v>56.992448980244539</v>
      </c>
    </row>
    <row r="4150" spans="1:8" x14ac:dyDescent="0.35">
      <c r="A4150" s="20" t="str">
        <f>$B$2265&amp;$C$4150&amp;D4150</f>
        <v>DISTRIBUCION VOLUMEN X CRITERIO (kg ó litros)GALLETAST.ESPAÑA</v>
      </c>
      <c r="B4150" s="20">
        <v>0</v>
      </c>
      <c r="C4150" s="20" t="s">
        <v>111</v>
      </c>
      <c r="D4150" s="21" t="s">
        <v>135</v>
      </c>
      <c r="E4150" s="21">
        <v>100</v>
      </c>
      <c r="F4150" s="21">
        <v>100</v>
      </c>
      <c r="G4150" s="21">
        <v>100</v>
      </c>
      <c r="H4150" s="21">
        <v>100</v>
      </c>
    </row>
    <row r="4151" spans="1:8" x14ac:dyDescent="0.35">
      <c r="A4151" s="20" t="str">
        <f t="shared" ref="A4151:A4178" si="71">$B$2265&amp;$C$4150&amp;D4151</f>
        <v>DISTRIBUCION VOLUMEN X CRITERIO (kg ó litros)GALLETASBCN AM</v>
      </c>
      <c r="B4151" s="20">
        <v>0</v>
      </c>
      <c r="C4151" s="20">
        <v>0</v>
      </c>
      <c r="D4151" s="21" t="s">
        <v>136</v>
      </c>
      <c r="E4151" s="21">
        <v>12.114520544822311</v>
      </c>
      <c r="F4151" s="21">
        <v>17.848058164125749</v>
      </c>
      <c r="G4151" s="21">
        <v>14.796266605540559</v>
      </c>
      <c r="H4151" s="21">
        <v>10.546346642922831</v>
      </c>
    </row>
    <row r="4152" spans="1:8" x14ac:dyDescent="0.35">
      <c r="A4152" s="20" t="str">
        <f t="shared" si="71"/>
        <v>DISTRIBUCION VOLUMEN X CRITERIO (kg ó litros)GALLETASREST.CAT ARAGON</v>
      </c>
      <c r="B4152" s="20">
        <v>0</v>
      </c>
      <c r="C4152" s="20">
        <v>0</v>
      </c>
      <c r="D4152" s="21" t="s">
        <v>137</v>
      </c>
      <c r="E4152" s="21">
        <v>11.113077559313435</v>
      </c>
      <c r="F4152" s="21">
        <v>12.107683296280074</v>
      </c>
      <c r="G4152" s="21">
        <v>11.769875745236803</v>
      </c>
      <c r="H4152" s="21">
        <v>8.1205331758536889</v>
      </c>
    </row>
    <row r="4153" spans="1:8" x14ac:dyDescent="0.35">
      <c r="A4153" s="20" t="str">
        <f t="shared" si="71"/>
        <v>DISTRIBUCION VOLUMEN X CRITERIO (kg ó litros)GALLETASLEVANTE</v>
      </c>
      <c r="B4153" s="20">
        <v>0</v>
      </c>
      <c r="C4153" s="20">
        <v>0</v>
      </c>
      <c r="D4153" s="21" t="s">
        <v>138</v>
      </c>
      <c r="E4153" s="21">
        <v>12.850013927606366</v>
      </c>
      <c r="F4153" s="21">
        <v>12.348144627484439</v>
      </c>
      <c r="G4153" s="21">
        <v>10.194810074556216</v>
      </c>
      <c r="H4153" s="21">
        <v>15.733048236672886</v>
      </c>
    </row>
    <row r="4154" spans="1:8" x14ac:dyDescent="0.35">
      <c r="A4154" s="20" t="str">
        <f t="shared" si="71"/>
        <v>DISTRIBUCION VOLUMEN X CRITERIO (kg ó litros)GALLETASANDALUCIA</v>
      </c>
      <c r="B4154" s="20">
        <v>0</v>
      </c>
      <c r="C4154" s="20">
        <v>0</v>
      </c>
      <c r="D4154" s="21" t="s">
        <v>139</v>
      </c>
      <c r="E4154" s="21">
        <v>16.801701518928365</v>
      </c>
      <c r="F4154" s="21">
        <v>13.556576202867546</v>
      </c>
      <c r="G4154" s="21">
        <v>11.927445495539178</v>
      </c>
      <c r="H4154" s="21">
        <v>14.828379794094149</v>
      </c>
    </row>
    <row r="4155" spans="1:8" x14ac:dyDescent="0.35">
      <c r="A4155" s="20" t="str">
        <f t="shared" si="71"/>
        <v>DISTRIBUCION VOLUMEN X CRITERIO (kg ó litros)GALLETASMDD AM</v>
      </c>
      <c r="B4155" s="20">
        <v>0</v>
      </c>
      <c r="C4155" s="20">
        <v>0</v>
      </c>
      <c r="D4155" s="21" t="s">
        <v>140</v>
      </c>
      <c r="E4155" s="21">
        <v>19.595823356631499</v>
      </c>
      <c r="F4155" s="21">
        <v>16.420682725725456</v>
      </c>
      <c r="G4155" s="21">
        <v>12.918122924766612</v>
      </c>
      <c r="H4155" s="21">
        <v>13.906271425672227</v>
      </c>
    </row>
    <row r="4156" spans="1:8" x14ac:dyDescent="0.35">
      <c r="A4156" s="20" t="str">
        <f t="shared" si="71"/>
        <v>DISTRIBUCION VOLUMEN X CRITERIO (kg ó litros)GALLETASRTO CENTRO</v>
      </c>
      <c r="B4156" s="20">
        <v>0</v>
      </c>
      <c r="C4156" s="20">
        <v>0</v>
      </c>
      <c r="D4156" s="21" t="s">
        <v>141</v>
      </c>
      <c r="E4156" s="21">
        <v>6.3895056376528387</v>
      </c>
      <c r="F4156" s="21">
        <v>7.5759351935553916</v>
      </c>
      <c r="G4156" s="21">
        <v>12.83336502990603</v>
      </c>
      <c r="H4156" s="21">
        <v>11.231076846287312</v>
      </c>
    </row>
    <row r="4157" spans="1:8" x14ac:dyDescent="0.35">
      <c r="A4157" s="20" t="str">
        <f t="shared" si="71"/>
        <v>DISTRIBUCION VOLUMEN X CRITERIO (kg ó litros)GALLETASNORTE-CENTRO</v>
      </c>
      <c r="B4157" s="20">
        <v>0</v>
      </c>
      <c r="C4157" s="20">
        <v>0</v>
      </c>
      <c r="D4157" s="21" t="s">
        <v>142</v>
      </c>
      <c r="E4157" s="21">
        <v>10.053837322707981</v>
      </c>
      <c r="F4157" s="21">
        <v>11.371143190570422</v>
      </c>
      <c r="G4157" s="21">
        <v>15.758790761057801</v>
      </c>
      <c r="H4157" s="21">
        <v>17.360405174888335</v>
      </c>
    </row>
    <row r="4158" spans="1:8" x14ac:dyDescent="0.35">
      <c r="A4158" s="20" t="str">
        <f t="shared" si="71"/>
        <v>DISTRIBUCION VOLUMEN X CRITERIO (kg ó litros)GALLETASNOROESTE</v>
      </c>
      <c r="B4158" s="20">
        <v>0</v>
      </c>
      <c r="C4158" s="20">
        <v>0</v>
      </c>
      <c r="D4158" s="21" t="s">
        <v>143</v>
      </c>
      <c r="E4158" s="21">
        <v>11.081523160077708</v>
      </c>
      <c r="F4158" s="21">
        <v>8.7717691783840905</v>
      </c>
      <c r="G4158" s="21">
        <v>9.8013149669536972</v>
      </c>
      <c r="H4158" s="21">
        <v>8.2739364182035242</v>
      </c>
    </row>
    <row r="4159" spans="1:8" x14ac:dyDescent="0.35">
      <c r="A4159" s="20" t="str">
        <f t="shared" si="71"/>
        <v>DISTRIBUCION VOLUMEN X CRITERIO (kg ó litros)GALLETAS&lt;2MIL</v>
      </c>
      <c r="B4159" s="20">
        <v>0</v>
      </c>
      <c r="C4159" s="20">
        <v>0</v>
      </c>
      <c r="D4159" s="21" t="s">
        <v>144</v>
      </c>
      <c r="E4159" s="21">
        <v>3.3858741300589092</v>
      </c>
      <c r="F4159" s="21">
        <v>3.4729695866430164</v>
      </c>
      <c r="G4159" s="21">
        <v>7.9590157017684158</v>
      </c>
      <c r="H4159" s="21">
        <v>5.605897441991849</v>
      </c>
    </row>
    <row r="4160" spans="1:8" x14ac:dyDescent="0.35">
      <c r="A4160" s="20" t="str">
        <f t="shared" si="71"/>
        <v>DISTRIBUCION VOLUMEN X CRITERIO (kg ó litros)GALLETAS2-5MIL</v>
      </c>
      <c r="B4160" s="20">
        <v>0</v>
      </c>
      <c r="C4160" s="20">
        <v>0</v>
      </c>
      <c r="D4160" s="21" t="s">
        <v>145</v>
      </c>
      <c r="E4160" s="21">
        <v>5.2119395207051138</v>
      </c>
      <c r="F4160" s="21">
        <v>6.859742798258031</v>
      </c>
      <c r="G4160" s="21">
        <v>10.110986283990375</v>
      </c>
      <c r="H4160" s="21">
        <v>7.4885615477859897</v>
      </c>
    </row>
    <row r="4161" spans="1:8" x14ac:dyDescent="0.35">
      <c r="A4161" s="20" t="str">
        <f t="shared" si="71"/>
        <v>DISTRIBUCION VOLUMEN X CRITERIO (kg ó litros)GALLETAS5-10MIL</v>
      </c>
      <c r="B4161" s="20">
        <v>0</v>
      </c>
      <c r="C4161" s="20">
        <v>0</v>
      </c>
      <c r="D4161" s="21" t="s">
        <v>146</v>
      </c>
      <c r="E4161" s="21">
        <v>8.7583663594519265</v>
      </c>
      <c r="F4161" s="21">
        <v>7.06889006934672</v>
      </c>
      <c r="G4161" s="21">
        <v>3.7589868180041579</v>
      </c>
      <c r="H4161" s="21">
        <v>6.5018264957061795</v>
      </c>
    </row>
    <row r="4162" spans="1:8" x14ac:dyDescent="0.35">
      <c r="A4162" s="20" t="str">
        <f t="shared" si="71"/>
        <v>DISTRIBUCION VOLUMEN X CRITERIO (kg ó litros)GALLETAS10-30MIL</v>
      </c>
      <c r="B4162" s="20">
        <v>0</v>
      </c>
      <c r="C4162" s="20">
        <v>0</v>
      </c>
      <c r="D4162" s="21" t="s">
        <v>147</v>
      </c>
      <c r="E4162" s="21">
        <v>18.645705915920001</v>
      </c>
      <c r="F4162" s="21">
        <v>16.119200008560046</v>
      </c>
      <c r="G4162" s="21">
        <v>18.658292474142101</v>
      </c>
      <c r="H4162" s="21">
        <v>14.566924886963866</v>
      </c>
    </row>
    <row r="4163" spans="1:8" x14ac:dyDescent="0.35">
      <c r="A4163" s="20" t="str">
        <f t="shared" si="71"/>
        <v>DISTRIBUCION VOLUMEN X CRITERIO (kg ó litros)GALLETAS30-100MIL</v>
      </c>
      <c r="B4163" s="20">
        <v>0</v>
      </c>
      <c r="C4163" s="20">
        <v>0</v>
      </c>
      <c r="D4163" s="21" t="s">
        <v>148</v>
      </c>
      <c r="E4163" s="21">
        <v>23.69985260246764</v>
      </c>
      <c r="F4163" s="21">
        <v>20.698309839806349</v>
      </c>
      <c r="G4163" s="21">
        <v>17.731213903166338</v>
      </c>
      <c r="H4163" s="21">
        <v>21.532588047514484</v>
      </c>
    </row>
    <row r="4164" spans="1:8" x14ac:dyDescent="0.35">
      <c r="A4164" s="20" t="str">
        <f t="shared" si="71"/>
        <v>DISTRIBUCION VOLUMEN X CRITERIO (kg ó litros)GALLETAS100-200MIL</v>
      </c>
      <c r="B4164" s="20">
        <v>0</v>
      </c>
      <c r="C4164" s="20">
        <v>0</v>
      </c>
      <c r="D4164" s="21" t="s">
        <v>149</v>
      </c>
      <c r="E4164" s="21">
        <v>10.036697105551308</v>
      </c>
      <c r="F4164" s="21">
        <v>15.582017485272754</v>
      </c>
      <c r="G4164" s="21">
        <v>12.899982409451708</v>
      </c>
      <c r="H4164" s="21">
        <v>8.887407692490525</v>
      </c>
    </row>
    <row r="4165" spans="1:8" x14ac:dyDescent="0.35">
      <c r="A4165" s="20" t="str">
        <f t="shared" si="71"/>
        <v>DISTRIBUCION VOLUMEN X CRITERIO (kg ó litros)GALLETAS200-500MIL</v>
      </c>
      <c r="B4165" s="20">
        <v>0</v>
      </c>
      <c r="C4165" s="20">
        <v>0</v>
      </c>
      <c r="D4165" s="21" t="s">
        <v>150</v>
      </c>
      <c r="E4165" s="21">
        <v>14.021947200479875</v>
      </c>
      <c r="F4165" s="21">
        <v>13.494056809015383</v>
      </c>
      <c r="G4165" s="21">
        <v>12.854654211382973</v>
      </c>
      <c r="H4165" s="21">
        <v>18.630301911147111</v>
      </c>
    </row>
    <row r="4166" spans="1:8" x14ac:dyDescent="0.35">
      <c r="A4166" s="20" t="str">
        <f t="shared" si="71"/>
        <v>DISTRIBUCION VOLUMEN X CRITERIO (kg ó litros)GALLETAS&gt;500MIL</v>
      </c>
      <c r="B4166" s="20">
        <v>0</v>
      </c>
      <c r="C4166" s="20">
        <v>0</v>
      </c>
      <c r="D4166" s="21" t="s">
        <v>151</v>
      </c>
      <c r="E4166" s="21">
        <v>16.239626426689139</v>
      </c>
      <c r="F4166" s="21">
        <v>16.704803738530661</v>
      </c>
      <c r="G4166" s="21">
        <v>16.026859801650826</v>
      </c>
      <c r="H4166" s="21">
        <v>16.786487405589916</v>
      </c>
    </row>
    <row r="4167" spans="1:8" x14ac:dyDescent="0.35">
      <c r="A4167" s="20" t="str">
        <f t="shared" si="71"/>
        <v>DISTRIBUCION VOLUMEN X CRITERIO (kg ó litros)GALLETASDE 15 A 19 AÑOS</v>
      </c>
      <c r="B4167" s="20">
        <v>0</v>
      </c>
      <c r="C4167" s="20">
        <v>0</v>
      </c>
      <c r="D4167" s="21" t="s">
        <v>152</v>
      </c>
      <c r="E4167" s="21">
        <v>9.6150886914247966</v>
      </c>
      <c r="F4167" s="21">
        <v>10.308289333666071</v>
      </c>
      <c r="G4167" s="21">
        <v>11.070748009728119</v>
      </c>
      <c r="H4167" s="21">
        <v>15.685971178299987</v>
      </c>
    </row>
    <row r="4168" spans="1:8" x14ac:dyDescent="0.35">
      <c r="A4168" s="20" t="str">
        <f t="shared" si="71"/>
        <v>DISTRIBUCION VOLUMEN X CRITERIO (kg ó litros)GALLETASDE 20 A 24 AÑOS</v>
      </c>
      <c r="B4168" s="20">
        <v>0</v>
      </c>
      <c r="C4168" s="20">
        <v>0</v>
      </c>
      <c r="D4168" s="21" t="s">
        <v>153</v>
      </c>
      <c r="E4168" s="21">
        <v>5.9728361807155004</v>
      </c>
      <c r="F4168" s="21">
        <v>5.5050281635838427</v>
      </c>
      <c r="G4168" s="21">
        <v>5.9909188269665199</v>
      </c>
      <c r="H4168" s="21">
        <v>9.6687305397761012</v>
      </c>
    </row>
    <row r="4169" spans="1:8" x14ac:dyDescent="0.35">
      <c r="A4169" s="20" t="str">
        <f t="shared" si="71"/>
        <v>DISTRIBUCION VOLUMEN X CRITERIO (kg ó litros)GALLETASDE 25 A 34 AÑOS</v>
      </c>
      <c r="B4169" s="20">
        <v>0</v>
      </c>
      <c r="C4169" s="20">
        <v>0</v>
      </c>
      <c r="D4169" s="21" t="s">
        <v>154</v>
      </c>
      <c r="E4169" s="21">
        <v>11.473971761510935</v>
      </c>
      <c r="F4169" s="21">
        <v>8.2055035567332535</v>
      </c>
      <c r="G4169" s="21">
        <v>8.0487149033926251</v>
      </c>
      <c r="H4169" s="21">
        <v>7.6827112765541212</v>
      </c>
    </row>
    <row r="4170" spans="1:8" x14ac:dyDescent="0.35">
      <c r="A4170" s="20" t="str">
        <f t="shared" si="71"/>
        <v>DISTRIBUCION VOLUMEN X CRITERIO (kg ó litros)GALLETASDE 35 A 49 AÑOS</v>
      </c>
      <c r="B4170" s="20">
        <v>0</v>
      </c>
      <c r="C4170" s="20">
        <v>0</v>
      </c>
      <c r="D4170" s="21" t="s">
        <v>155</v>
      </c>
      <c r="E4170" s="21">
        <v>36.904238622997859</v>
      </c>
      <c r="F4170" s="21">
        <v>36.085177280949999</v>
      </c>
      <c r="G4170" s="21">
        <v>30.682135433787533</v>
      </c>
      <c r="H4170" s="21">
        <v>25.584218089803617</v>
      </c>
    </row>
    <row r="4171" spans="1:8" x14ac:dyDescent="0.35">
      <c r="A4171" s="20" t="str">
        <f t="shared" si="71"/>
        <v>DISTRIBUCION VOLUMEN X CRITERIO (kg ó litros)GALLETASDE 50 A 59 AÑOS</v>
      </c>
      <c r="B4171" s="20">
        <v>0</v>
      </c>
      <c r="C4171" s="20">
        <v>0</v>
      </c>
      <c r="D4171" s="21" t="s">
        <v>156</v>
      </c>
      <c r="E4171" s="21">
        <v>21.63395757031304</v>
      </c>
      <c r="F4171" s="21">
        <v>20.024594597299931</v>
      </c>
      <c r="G4171" s="21">
        <v>21.430808480911317</v>
      </c>
      <c r="H4171" s="21">
        <v>21.57898405518613</v>
      </c>
    </row>
    <row r="4172" spans="1:8" x14ac:dyDescent="0.35">
      <c r="A4172" s="20" t="str">
        <f t="shared" si="71"/>
        <v>DISTRIBUCION VOLUMEN X CRITERIO (kg ó litros)GALLETASDE 60 A 75 AÑOS</v>
      </c>
      <c r="B4172" s="20">
        <v>0</v>
      </c>
      <c r="C4172" s="20">
        <v>0</v>
      </c>
      <c r="D4172" s="21" t="s">
        <v>157</v>
      </c>
      <c r="E4172" s="21">
        <v>14.399912516109358</v>
      </c>
      <c r="F4172" s="21">
        <v>19.87139222575324</v>
      </c>
      <c r="G4172" s="21">
        <v>22.77667434521388</v>
      </c>
      <c r="H4172" s="21">
        <v>19.799378004164922</v>
      </c>
    </row>
    <row r="4173" spans="1:8" x14ac:dyDescent="0.35">
      <c r="A4173" s="20" t="str">
        <f t="shared" si="71"/>
        <v>DISTRIBUCION VOLUMEN X CRITERIO (kg ó litros)GALLETASALTA Y MEDIA ALTA</v>
      </c>
      <c r="B4173" s="20">
        <v>0</v>
      </c>
      <c r="C4173" s="20">
        <v>0</v>
      </c>
      <c r="D4173" s="21" t="s">
        <v>158</v>
      </c>
      <c r="E4173" s="21">
        <v>20.944542836116597</v>
      </c>
      <c r="F4173" s="21">
        <v>15.308373898627666</v>
      </c>
      <c r="G4173" s="21">
        <v>14.978956414483696</v>
      </c>
      <c r="H4173" s="21">
        <v>15.240122936507792</v>
      </c>
    </row>
    <row r="4174" spans="1:8" x14ac:dyDescent="0.35">
      <c r="A4174" s="20" t="str">
        <f t="shared" si="71"/>
        <v>DISTRIBUCION VOLUMEN X CRITERIO (kg ó litros)GALLETASMEDIA</v>
      </c>
      <c r="B4174" s="20">
        <v>0</v>
      </c>
      <c r="C4174" s="20">
        <v>0</v>
      </c>
      <c r="D4174" s="21" t="s">
        <v>159</v>
      </c>
      <c r="E4174" s="21">
        <v>38.70551091518265</v>
      </c>
      <c r="F4174" s="21">
        <v>44.464954036354655</v>
      </c>
      <c r="G4174" s="21">
        <v>41.095236236025691</v>
      </c>
      <c r="H4174" s="21">
        <v>35.44839189759923</v>
      </c>
    </row>
    <row r="4175" spans="1:8" x14ac:dyDescent="0.35">
      <c r="A4175" s="20" t="str">
        <f t="shared" si="71"/>
        <v>DISTRIBUCION VOLUMEN X CRITERIO (kg ó litros)GALLETASMEDIA BAJA</v>
      </c>
      <c r="B4175" s="20">
        <v>0</v>
      </c>
      <c r="C4175" s="20">
        <v>0</v>
      </c>
      <c r="D4175" s="21" t="s">
        <v>160</v>
      </c>
      <c r="E4175" s="21">
        <v>21.233973457045622</v>
      </c>
      <c r="F4175" s="21">
        <v>23.849985554923911</v>
      </c>
      <c r="G4175" s="21">
        <v>24.450337348092603</v>
      </c>
      <c r="H4175" s="21">
        <v>22.50453652899996</v>
      </c>
    </row>
    <row r="4176" spans="1:8" x14ac:dyDescent="0.35">
      <c r="A4176" s="20" t="str">
        <f t="shared" si="71"/>
        <v>DISTRIBUCION VOLUMEN X CRITERIO (kg ó litros)GALLETASBAJA</v>
      </c>
      <c r="B4176" s="20">
        <v>0</v>
      </c>
      <c r="C4176" s="20">
        <v>0</v>
      </c>
      <c r="D4176" s="21" t="s">
        <v>161</v>
      </c>
      <c r="E4176" s="21">
        <v>19.115976353702781</v>
      </c>
      <c r="F4176" s="21">
        <v>16.376672703569437</v>
      </c>
      <c r="G4176" s="21">
        <v>19.475465803176458</v>
      </c>
      <c r="H4176" s="21">
        <v>26.806955493108131</v>
      </c>
    </row>
    <row r="4177" spans="1:8" x14ac:dyDescent="0.35">
      <c r="A4177" s="20" t="str">
        <f t="shared" si="71"/>
        <v>DISTRIBUCION VOLUMEN X CRITERIO (kg ó litros)GALLETASHOMBRE</v>
      </c>
      <c r="B4177" s="20">
        <v>0</v>
      </c>
      <c r="C4177" s="20">
        <v>0</v>
      </c>
      <c r="D4177" s="21" t="s">
        <v>162</v>
      </c>
      <c r="E4177" s="21">
        <v>36.487281352609237</v>
      </c>
      <c r="F4177" s="21">
        <v>38.604517632829982</v>
      </c>
      <c r="G4177" s="21">
        <v>38.599372533807227</v>
      </c>
      <c r="H4177" s="21">
        <v>34.258244370133227</v>
      </c>
    </row>
    <row r="4178" spans="1:8" x14ac:dyDescent="0.35">
      <c r="A4178" s="20" t="str">
        <f t="shared" si="71"/>
        <v>DISTRIBUCION VOLUMEN X CRITERIO (kg ó litros)GALLETASMUJER</v>
      </c>
      <c r="B4178" s="20">
        <v>0</v>
      </c>
      <c r="C4178" s="20">
        <v>0</v>
      </c>
      <c r="D4178" s="21" t="s">
        <v>163</v>
      </c>
      <c r="E4178" s="21">
        <v>63.51271330431927</v>
      </c>
      <c r="F4178" s="21">
        <v>61.395465109014594</v>
      </c>
      <c r="G4178" s="21">
        <v>61.400627466192773</v>
      </c>
      <c r="H4178" s="21">
        <v>65.741755629866759</v>
      </c>
    </row>
    <row r="4179" spans="1:8" x14ac:dyDescent="0.35">
      <c r="A4179" s="20" t="str">
        <f>$B$2265&amp;$C$4179&amp;D4179</f>
        <v>DISTRIBUCION VOLUMEN X CRITERIO (kg ó litros)BOLLERÍAT.ESPAÑA</v>
      </c>
      <c r="B4179" s="20">
        <v>0</v>
      </c>
      <c r="C4179" s="20" t="s">
        <v>112</v>
      </c>
      <c r="D4179" s="21" t="s">
        <v>135</v>
      </c>
      <c r="E4179" s="21">
        <v>100</v>
      </c>
      <c r="F4179" s="21">
        <v>100</v>
      </c>
      <c r="G4179" s="21">
        <v>100</v>
      </c>
      <c r="H4179" s="21">
        <v>100</v>
      </c>
    </row>
    <row r="4180" spans="1:8" x14ac:dyDescent="0.35">
      <c r="A4180" s="20" t="str">
        <f t="shared" ref="A4180:A4207" si="72">$B$2265&amp;$C$4179&amp;D4180</f>
        <v>DISTRIBUCION VOLUMEN X CRITERIO (kg ó litros)BOLLERÍABCN AM</v>
      </c>
      <c r="B4180" s="20">
        <v>0</v>
      </c>
      <c r="C4180" s="20">
        <v>0</v>
      </c>
      <c r="D4180" s="21" t="s">
        <v>136</v>
      </c>
      <c r="E4180" s="21">
        <v>11.425838583576093</v>
      </c>
      <c r="F4180" s="21">
        <v>11.72648971968421</v>
      </c>
      <c r="G4180" s="21">
        <v>10.630043741148276</v>
      </c>
      <c r="H4180" s="21">
        <v>11.891671148694522</v>
      </c>
    </row>
    <row r="4181" spans="1:8" x14ac:dyDescent="0.35">
      <c r="A4181" s="20" t="str">
        <f t="shared" si="72"/>
        <v>DISTRIBUCION VOLUMEN X CRITERIO (kg ó litros)BOLLERÍAREST.CAT ARAGON</v>
      </c>
      <c r="B4181" s="20">
        <v>0</v>
      </c>
      <c r="C4181" s="20">
        <v>0</v>
      </c>
      <c r="D4181" s="21" t="s">
        <v>137</v>
      </c>
      <c r="E4181" s="21">
        <v>17.90444570052696</v>
      </c>
      <c r="F4181" s="21">
        <v>16.003732077404216</v>
      </c>
      <c r="G4181" s="21">
        <v>12.52470032449445</v>
      </c>
      <c r="H4181" s="21">
        <v>13.021926281864177</v>
      </c>
    </row>
    <row r="4182" spans="1:8" x14ac:dyDescent="0.35">
      <c r="A4182" s="20" t="str">
        <f t="shared" si="72"/>
        <v>DISTRIBUCION VOLUMEN X CRITERIO (kg ó litros)BOLLERÍALEVANTE</v>
      </c>
      <c r="B4182" s="20">
        <v>0</v>
      </c>
      <c r="C4182" s="20">
        <v>0</v>
      </c>
      <c r="D4182" s="21" t="s">
        <v>138</v>
      </c>
      <c r="E4182" s="21">
        <v>12.797509202625989</v>
      </c>
      <c r="F4182" s="21">
        <v>13.766313586202767</v>
      </c>
      <c r="G4182" s="21">
        <v>15.584364651951319</v>
      </c>
      <c r="H4182" s="21">
        <v>18.034308350790191</v>
      </c>
    </row>
    <row r="4183" spans="1:8" x14ac:dyDescent="0.35">
      <c r="A4183" s="20" t="str">
        <f t="shared" si="72"/>
        <v>DISTRIBUCION VOLUMEN X CRITERIO (kg ó litros)BOLLERÍAANDALUCIA</v>
      </c>
      <c r="B4183" s="20">
        <v>0</v>
      </c>
      <c r="C4183" s="20">
        <v>0</v>
      </c>
      <c r="D4183" s="21" t="s">
        <v>139</v>
      </c>
      <c r="E4183" s="21">
        <v>13.537784522291464</v>
      </c>
      <c r="F4183" s="21">
        <v>16.122968602661604</v>
      </c>
      <c r="G4183" s="21">
        <v>14.469845148555876</v>
      </c>
      <c r="H4183" s="21">
        <v>12.878256103644906</v>
      </c>
    </row>
    <row r="4184" spans="1:8" x14ac:dyDescent="0.35">
      <c r="A4184" s="20" t="str">
        <f t="shared" si="72"/>
        <v>DISTRIBUCION VOLUMEN X CRITERIO (kg ó litros)BOLLERÍAMDD AM</v>
      </c>
      <c r="B4184" s="20">
        <v>0</v>
      </c>
      <c r="C4184" s="20">
        <v>0</v>
      </c>
      <c r="D4184" s="21" t="s">
        <v>140</v>
      </c>
      <c r="E4184" s="21">
        <v>17.077655123616811</v>
      </c>
      <c r="F4184" s="21">
        <v>16.160599897964655</v>
      </c>
      <c r="G4184" s="21">
        <v>15.477044082692315</v>
      </c>
      <c r="H4184" s="21">
        <v>16.385338827041803</v>
      </c>
    </row>
    <row r="4185" spans="1:8" x14ac:dyDescent="0.35">
      <c r="A4185" s="20" t="str">
        <f t="shared" si="72"/>
        <v>DISTRIBUCION VOLUMEN X CRITERIO (kg ó litros)BOLLERÍARTO CENTRO</v>
      </c>
      <c r="B4185" s="20">
        <v>0</v>
      </c>
      <c r="C4185" s="20">
        <v>0</v>
      </c>
      <c r="D4185" s="21" t="s">
        <v>141</v>
      </c>
      <c r="E4185" s="21">
        <v>6.1460331353934183</v>
      </c>
      <c r="F4185" s="21">
        <v>6.9173559793901216</v>
      </c>
      <c r="G4185" s="21">
        <v>10.977521131903298</v>
      </c>
      <c r="H4185" s="21">
        <v>8.1716723635002655</v>
      </c>
    </row>
    <row r="4186" spans="1:8" x14ac:dyDescent="0.35">
      <c r="A4186" s="20" t="str">
        <f t="shared" si="72"/>
        <v>DISTRIBUCION VOLUMEN X CRITERIO (kg ó litros)BOLLERÍANORTE-CENTRO</v>
      </c>
      <c r="B4186" s="20">
        <v>0</v>
      </c>
      <c r="C4186" s="20">
        <v>0</v>
      </c>
      <c r="D4186" s="21" t="s">
        <v>142</v>
      </c>
      <c r="E4186" s="21">
        <v>13.596917022286117</v>
      </c>
      <c r="F4186" s="21">
        <v>12.877461032614193</v>
      </c>
      <c r="G4186" s="21">
        <v>13.947465209096514</v>
      </c>
      <c r="H4186" s="21">
        <v>13.104984940370107</v>
      </c>
    </row>
    <row r="4187" spans="1:8" x14ac:dyDescent="0.35">
      <c r="A4187" s="20" t="str">
        <f t="shared" si="72"/>
        <v>DISTRIBUCION VOLUMEN X CRITERIO (kg ó litros)BOLLERÍANOROESTE</v>
      </c>
      <c r="B4187" s="20">
        <v>0</v>
      </c>
      <c r="C4187" s="20">
        <v>0</v>
      </c>
      <c r="D4187" s="21" t="s">
        <v>143</v>
      </c>
      <c r="E4187" s="21">
        <v>7.5138048299619866</v>
      </c>
      <c r="F4187" s="21">
        <v>6.4250766781308855</v>
      </c>
      <c r="G4187" s="21">
        <v>6.3890151105426325</v>
      </c>
      <c r="H4187" s="21">
        <v>6.5118519118543343</v>
      </c>
    </row>
    <row r="4188" spans="1:8" x14ac:dyDescent="0.35">
      <c r="A4188" s="20" t="str">
        <f t="shared" si="72"/>
        <v>DISTRIBUCION VOLUMEN X CRITERIO (kg ó litros)BOLLERÍA&lt;2MIL</v>
      </c>
      <c r="B4188" s="20">
        <v>0</v>
      </c>
      <c r="C4188" s="20">
        <v>0</v>
      </c>
      <c r="D4188" s="21" t="s">
        <v>144</v>
      </c>
      <c r="E4188" s="21">
        <v>4.2252503235442056</v>
      </c>
      <c r="F4188" s="21">
        <v>5.0331077525756891</v>
      </c>
      <c r="G4188" s="21">
        <v>7.1312790670427519</v>
      </c>
      <c r="H4188" s="21">
        <v>4.5805565124224721</v>
      </c>
    </row>
    <row r="4189" spans="1:8" x14ac:dyDescent="0.35">
      <c r="A4189" s="20" t="str">
        <f t="shared" si="72"/>
        <v>DISTRIBUCION VOLUMEN X CRITERIO (kg ó litros)BOLLERÍA2-5MIL</v>
      </c>
      <c r="B4189" s="20">
        <v>0</v>
      </c>
      <c r="C4189" s="20">
        <v>0</v>
      </c>
      <c r="D4189" s="21" t="s">
        <v>145</v>
      </c>
      <c r="E4189" s="21">
        <v>3.4072459883963631</v>
      </c>
      <c r="F4189" s="21">
        <v>5.0032655677286897</v>
      </c>
      <c r="G4189" s="21">
        <v>5.1063121740923103</v>
      </c>
      <c r="H4189" s="21">
        <v>3.9599482687070102</v>
      </c>
    </row>
    <row r="4190" spans="1:8" x14ac:dyDescent="0.35">
      <c r="A4190" s="20" t="str">
        <f t="shared" si="72"/>
        <v>DISTRIBUCION VOLUMEN X CRITERIO (kg ó litros)BOLLERÍA5-10MIL</v>
      </c>
      <c r="B4190" s="20">
        <v>0</v>
      </c>
      <c r="C4190" s="20">
        <v>0</v>
      </c>
      <c r="D4190" s="21" t="s">
        <v>146</v>
      </c>
      <c r="E4190" s="21">
        <v>6.8711059759036495</v>
      </c>
      <c r="F4190" s="21">
        <v>6.9357992441233236</v>
      </c>
      <c r="G4190" s="21">
        <v>5.9677733592966771</v>
      </c>
      <c r="H4190" s="21">
        <v>6.2263575645727043</v>
      </c>
    </row>
    <row r="4191" spans="1:8" x14ac:dyDescent="0.35">
      <c r="A4191" s="20" t="str">
        <f t="shared" si="72"/>
        <v>DISTRIBUCION VOLUMEN X CRITERIO (kg ó litros)BOLLERÍA10-30MIL</v>
      </c>
      <c r="B4191" s="20">
        <v>0</v>
      </c>
      <c r="C4191" s="20">
        <v>0</v>
      </c>
      <c r="D4191" s="21" t="s">
        <v>147</v>
      </c>
      <c r="E4191" s="21">
        <v>24.409468565426256</v>
      </c>
      <c r="F4191" s="21">
        <v>20.376212276215455</v>
      </c>
      <c r="G4191" s="21">
        <v>21.377237166713492</v>
      </c>
      <c r="H4191" s="21">
        <v>19.726536011581146</v>
      </c>
    </row>
    <row r="4192" spans="1:8" x14ac:dyDescent="0.35">
      <c r="A4192" s="20" t="str">
        <f t="shared" si="72"/>
        <v>DISTRIBUCION VOLUMEN X CRITERIO (kg ó litros)BOLLERÍA30-100MIL</v>
      </c>
      <c r="B4192" s="20">
        <v>0</v>
      </c>
      <c r="C4192" s="20">
        <v>0</v>
      </c>
      <c r="D4192" s="21" t="s">
        <v>148</v>
      </c>
      <c r="E4192" s="21">
        <v>20.76926896710339</v>
      </c>
      <c r="F4192" s="21">
        <v>21.255314947401825</v>
      </c>
      <c r="G4192" s="21">
        <v>20.38962498243561</v>
      </c>
      <c r="H4192" s="21">
        <v>20.201649113468122</v>
      </c>
    </row>
    <row r="4193" spans="1:8" x14ac:dyDescent="0.35">
      <c r="A4193" s="20" t="str">
        <f t="shared" si="72"/>
        <v>DISTRIBUCION VOLUMEN X CRITERIO (kg ó litros)BOLLERÍA100-200MIL</v>
      </c>
      <c r="B4193" s="20">
        <v>0</v>
      </c>
      <c r="C4193" s="20">
        <v>0</v>
      </c>
      <c r="D4193" s="21" t="s">
        <v>149</v>
      </c>
      <c r="E4193" s="21">
        <v>9.2917452807213738</v>
      </c>
      <c r="F4193" s="21">
        <v>8.0929797692972585</v>
      </c>
      <c r="G4193" s="21">
        <v>8.0133108288237906</v>
      </c>
      <c r="H4193" s="21">
        <v>8.7721209124260522</v>
      </c>
    </row>
    <row r="4194" spans="1:8" x14ac:dyDescent="0.35">
      <c r="A4194" s="20" t="str">
        <f t="shared" si="72"/>
        <v>DISTRIBUCION VOLUMEN X CRITERIO (kg ó litros)BOLLERÍA200-500MIL</v>
      </c>
      <c r="B4194" s="20">
        <v>0</v>
      </c>
      <c r="C4194" s="20">
        <v>0</v>
      </c>
      <c r="D4194" s="21" t="s">
        <v>150</v>
      </c>
      <c r="E4194" s="21">
        <v>13.301082266356175</v>
      </c>
      <c r="F4194" s="21">
        <v>15.129891286021374</v>
      </c>
      <c r="G4194" s="21">
        <v>15.621204385744205</v>
      </c>
      <c r="H4194" s="21">
        <v>16.185076176650295</v>
      </c>
    </row>
    <row r="4195" spans="1:8" x14ac:dyDescent="0.35">
      <c r="A4195" s="20" t="str">
        <f t="shared" si="72"/>
        <v>DISTRIBUCION VOLUMEN X CRITERIO (kg ó litros)BOLLERÍA&gt;500MIL</v>
      </c>
      <c r="B4195" s="20">
        <v>0</v>
      </c>
      <c r="C4195" s="20">
        <v>0</v>
      </c>
      <c r="D4195" s="21" t="s">
        <v>151</v>
      </c>
      <c r="E4195" s="21">
        <v>17.72482075282743</v>
      </c>
      <c r="F4195" s="21">
        <v>18.173429035339016</v>
      </c>
      <c r="G4195" s="21">
        <v>16.393265436366498</v>
      </c>
      <c r="H4195" s="21">
        <v>20.347763737758392</v>
      </c>
    </row>
    <row r="4196" spans="1:8" x14ac:dyDescent="0.35">
      <c r="A4196" s="20" t="str">
        <f t="shared" si="72"/>
        <v>DISTRIBUCION VOLUMEN X CRITERIO (kg ó litros)BOLLERÍADE 15 A 19 AÑOS</v>
      </c>
      <c r="B4196" s="20">
        <v>0</v>
      </c>
      <c r="C4196" s="20">
        <v>0</v>
      </c>
      <c r="D4196" s="21" t="s">
        <v>152</v>
      </c>
      <c r="E4196" s="21">
        <v>3.6982753971212583</v>
      </c>
      <c r="F4196" s="21">
        <v>4.1890426750824394</v>
      </c>
      <c r="G4196" s="21">
        <v>4.0039207267526971</v>
      </c>
      <c r="H4196" s="21">
        <v>4.9073534398898815</v>
      </c>
    </row>
    <row r="4197" spans="1:8" x14ac:dyDescent="0.35">
      <c r="A4197" s="20" t="str">
        <f t="shared" si="72"/>
        <v>DISTRIBUCION VOLUMEN X CRITERIO (kg ó litros)BOLLERÍADE 20 A 24 AÑOS</v>
      </c>
      <c r="B4197" s="20">
        <v>0</v>
      </c>
      <c r="C4197" s="20">
        <v>0</v>
      </c>
      <c r="D4197" s="21" t="s">
        <v>153</v>
      </c>
      <c r="E4197" s="21">
        <v>2.9438523987414147</v>
      </c>
      <c r="F4197" s="21">
        <v>2.9458702006573834</v>
      </c>
      <c r="G4197" s="21">
        <v>4.3400513128695666</v>
      </c>
      <c r="H4197" s="21">
        <v>4.0519433134341778</v>
      </c>
    </row>
    <row r="4198" spans="1:8" x14ac:dyDescent="0.35">
      <c r="A4198" s="20" t="str">
        <f t="shared" si="72"/>
        <v>DISTRIBUCION VOLUMEN X CRITERIO (kg ó litros)BOLLERÍADE 25 A 34 AÑOS</v>
      </c>
      <c r="B4198" s="20">
        <v>0</v>
      </c>
      <c r="C4198" s="20">
        <v>0</v>
      </c>
      <c r="D4198" s="21" t="s">
        <v>154</v>
      </c>
      <c r="E4198" s="21">
        <v>9.1001218146606675</v>
      </c>
      <c r="F4198" s="21">
        <v>9.7228561357424272</v>
      </c>
      <c r="G4198" s="21">
        <v>8.822455719789664</v>
      </c>
      <c r="H4198" s="21">
        <v>8.9115350320910363</v>
      </c>
    </row>
    <row r="4199" spans="1:8" x14ac:dyDescent="0.35">
      <c r="A4199" s="20" t="str">
        <f t="shared" si="72"/>
        <v>DISTRIBUCION VOLUMEN X CRITERIO (kg ó litros)BOLLERÍADE 35 A 49 AÑOS</v>
      </c>
      <c r="B4199" s="20">
        <v>0</v>
      </c>
      <c r="C4199" s="20">
        <v>0</v>
      </c>
      <c r="D4199" s="21" t="s">
        <v>155</v>
      </c>
      <c r="E4199" s="21">
        <v>32.126909635475506</v>
      </c>
      <c r="F4199" s="21">
        <v>30.43254034774985</v>
      </c>
      <c r="G4199" s="21">
        <v>32.210033725994577</v>
      </c>
      <c r="H4199" s="21">
        <v>30.922054839024305</v>
      </c>
    </row>
    <row r="4200" spans="1:8" x14ac:dyDescent="0.35">
      <c r="A4200" s="20" t="str">
        <f t="shared" si="72"/>
        <v>DISTRIBUCION VOLUMEN X CRITERIO (kg ó litros)BOLLERÍADE 50 A 59 AÑOS</v>
      </c>
      <c r="B4200" s="20">
        <v>0</v>
      </c>
      <c r="C4200" s="20">
        <v>0</v>
      </c>
      <c r="D4200" s="21" t="s">
        <v>156</v>
      </c>
      <c r="E4200" s="21">
        <v>24.343450579053243</v>
      </c>
      <c r="F4200" s="21">
        <v>23.15950531052005</v>
      </c>
      <c r="G4200" s="21">
        <v>22.521348317088886</v>
      </c>
      <c r="H4200" s="21">
        <v>25.400984928372029</v>
      </c>
    </row>
    <row r="4201" spans="1:8" x14ac:dyDescent="0.35">
      <c r="A4201" s="20" t="str">
        <f t="shared" si="72"/>
        <v>DISTRIBUCION VOLUMEN X CRITERIO (kg ó litros)BOLLERÍADE 60 A 75 AÑOS</v>
      </c>
      <c r="B4201" s="20">
        <v>0</v>
      </c>
      <c r="C4201" s="20">
        <v>0</v>
      </c>
      <c r="D4201" s="21" t="s">
        <v>157</v>
      </c>
      <c r="E4201" s="21">
        <v>27.787379364401655</v>
      </c>
      <c r="F4201" s="21">
        <v>29.550182055218926</v>
      </c>
      <c r="G4201" s="21">
        <v>28.102189755682801</v>
      </c>
      <c r="H4201" s="21">
        <v>25.806126882221434</v>
      </c>
    </row>
    <row r="4202" spans="1:8" x14ac:dyDescent="0.35">
      <c r="A4202" s="20" t="str">
        <f t="shared" si="72"/>
        <v>DISTRIBUCION VOLUMEN X CRITERIO (kg ó litros)BOLLERÍAALTA Y MEDIA ALTA</v>
      </c>
      <c r="B4202" s="20">
        <v>0</v>
      </c>
      <c r="C4202" s="20">
        <v>0</v>
      </c>
      <c r="D4202" s="21" t="s">
        <v>158</v>
      </c>
      <c r="E4202" s="21">
        <v>22.517860566762486</v>
      </c>
      <c r="F4202" s="21">
        <v>18.404507798329057</v>
      </c>
      <c r="G4202" s="21">
        <v>17.632144367170337</v>
      </c>
      <c r="H4202" s="21">
        <v>17.672584128028269</v>
      </c>
    </row>
    <row r="4203" spans="1:8" x14ac:dyDescent="0.35">
      <c r="A4203" s="20" t="str">
        <f t="shared" si="72"/>
        <v>DISTRIBUCION VOLUMEN X CRITERIO (kg ó litros)BOLLERÍAMEDIA</v>
      </c>
      <c r="B4203" s="20">
        <v>0</v>
      </c>
      <c r="C4203" s="20">
        <v>0</v>
      </c>
      <c r="D4203" s="21" t="s">
        <v>159</v>
      </c>
      <c r="E4203" s="21">
        <v>36.242422816857697</v>
      </c>
      <c r="F4203" s="21">
        <v>36.365520883646468</v>
      </c>
      <c r="G4203" s="21">
        <v>40.59209219432617</v>
      </c>
      <c r="H4203" s="21">
        <v>35.977533005686816</v>
      </c>
    </row>
    <row r="4204" spans="1:8" x14ac:dyDescent="0.35">
      <c r="A4204" s="20" t="str">
        <f t="shared" si="72"/>
        <v>DISTRIBUCION VOLUMEN X CRITERIO (kg ó litros)BOLLERÍAMEDIA BAJA</v>
      </c>
      <c r="B4204" s="20">
        <v>0</v>
      </c>
      <c r="C4204" s="20">
        <v>0</v>
      </c>
      <c r="D4204" s="21" t="s">
        <v>160</v>
      </c>
      <c r="E4204" s="21">
        <v>25.870215709600693</v>
      </c>
      <c r="F4204" s="21">
        <v>24.785842219780644</v>
      </c>
      <c r="G4204" s="21">
        <v>22.196911302614566</v>
      </c>
      <c r="H4204" s="21">
        <v>27.195904265808629</v>
      </c>
    </row>
    <row r="4205" spans="1:8" x14ac:dyDescent="0.35">
      <c r="A4205" s="20" t="str">
        <f t="shared" si="72"/>
        <v>DISTRIBUCION VOLUMEN X CRITERIO (kg ó litros)BOLLERÍABAJA</v>
      </c>
      <c r="B4205" s="20">
        <v>0</v>
      </c>
      <c r="C4205" s="20">
        <v>0</v>
      </c>
      <c r="D4205" s="21" t="s">
        <v>161</v>
      </c>
      <c r="E4205" s="21">
        <v>15.369486651113734</v>
      </c>
      <c r="F4205" s="21">
        <v>20.444121820401779</v>
      </c>
      <c r="G4205" s="21">
        <v>19.578867441858815</v>
      </c>
      <c r="H4205" s="21">
        <v>19.15399506523476</v>
      </c>
    </row>
    <row r="4206" spans="1:8" x14ac:dyDescent="0.35">
      <c r="A4206" s="20" t="str">
        <f t="shared" si="72"/>
        <v>DISTRIBUCION VOLUMEN X CRITERIO (kg ó litros)BOLLERÍAHOMBRE</v>
      </c>
      <c r="B4206" s="20">
        <v>0</v>
      </c>
      <c r="C4206" s="20">
        <v>0</v>
      </c>
      <c r="D4206" s="21" t="s">
        <v>162</v>
      </c>
      <c r="E4206" s="21">
        <v>42.074995254051402</v>
      </c>
      <c r="F4206" s="21">
        <v>38.28924376185833</v>
      </c>
      <c r="G4206" s="21">
        <v>41.527648617220017</v>
      </c>
      <c r="H4206" s="21">
        <v>43.13657104712</v>
      </c>
    </row>
    <row r="4207" spans="1:8" x14ac:dyDescent="0.35">
      <c r="A4207" s="20" t="str">
        <f t="shared" si="72"/>
        <v>DISTRIBUCION VOLUMEN X CRITERIO (kg ó litros)BOLLERÍAMUJER</v>
      </c>
      <c r="B4207" s="20">
        <v>0</v>
      </c>
      <c r="C4207" s="20">
        <v>0</v>
      </c>
      <c r="D4207" s="21" t="s">
        <v>163</v>
      </c>
      <c r="E4207" s="21">
        <v>57.924997618115903</v>
      </c>
      <c r="F4207" s="21">
        <v>61.710751386246962</v>
      </c>
      <c r="G4207" s="21">
        <v>58.472350593812465</v>
      </c>
      <c r="H4207" s="21">
        <v>56.863428300810348</v>
      </c>
    </row>
    <row r="4208" spans="1:8" x14ac:dyDescent="0.35">
      <c r="A4208" s="20" t="str">
        <f>$B$2265&amp;$C$4208&amp;D4208</f>
        <v>DISTRIBUCION VOLUMEN X CRITERIO (kg ó litros)BOLLERIA SALADAT.ESPAÑA</v>
      </c>
      <c r="B4208" s="20">
        <v>0</v>
      </c>
      <c r="C4208" s="20" t="s">
        <v>113</v>
      </c>
      <c r="D4208" s="21" t="s">
        <v>135</v>
      </c>
      <c r="E4208" s="21" t="s">
        <v>279</v>
      </c>
      <c r="F4208" s="21" t="s">
        <v>279</v>
      </c>
      <c r="G4208" s="21">
        <v>100</v>
      </c>
      <c r="H4208" s="21">
        <v>100</v>
      </c>
    </row>
    <row r="4209" spans="1:8" x14ac:dyDescent="0.35">
      <c r="A4209" s="20" t="str">
        <f t="shared" ref="A4209:A4236" si="73">$B$2265&amp;$C$4208&amp;D4209</f>
        <v>DISTRIBUCION VOLUMEN X CRITERIO (kg ó litros)BOLLERIA SALADABCN AM</v>
      </c>
      <c r="B4209" s="20">
        <v>0</v>
      </c>
      <c r="C4209" s="20">
        <v>0</v>
      </c>
      <c r="D4209" s="21" t="s">
        <v>136</v>
      </c>
      <c r="E4209" s="21" t="s">
        <v>279</v>
      </c>
      <c r="F4209" s="21" t="s">
        <v>279</v>
      </c>
      <c r="G4209" s="21">
        <v>13.984792026417036</v>
      </c>
      <c r="H4209" s="21">
        <v>12.583411234418293</v>
      </c>
    </row>
    <row r="4210" spans="1:8" x14ac:dyDescent="0.35">
      <c r="A4210" s="20" t="str">
        <f t="shared" si="73"/>
        <v>DISTRIBUCION VOLUMEN X CRITERIO (kg ó litros)BOLLERIA SALADAREST.CAT ARAGON</v>
      </c>
      <c r="B4210" s="20">
        <v>0</v>
      </c>
      <c r="C4210" s="20">
        <v>0</v>
      </c>
      <c r="D4210" s="21" t="s">
        <v>137</v>
      </c>
      <c r="E4210" s="21" t="s">
        <v>279</v>
      </c>
      <c r="F4210" s="21" t="s">
        <v>279</v>
      </c>
      <c r="G4210" s="21">
        <v>11.942869575515218</v>
      </c>
      <c r="H4210" s="21">
        <v>10.61468172657767</v>
      </c>
    </row>
    <row r="4211" spans="1:8" x14ac:dyDescent="0.35">
      <c r="A4211" s="20" t="str">
        <f t="shared" si="73"/>
        <v>DISTRIBUCION VOLUMEN X CRITERIO (kg ó litros)BOLLERIA SALADALEVANTE</v>
      </c>
      <c r="B4211" s="20">
        <v>0</v>
      </c>
      <c r="C4211" s="20">
        <v>0</v>
      </c>
      <c r="D4211" s="21" t="s">
        <v>138</v>
      </c>
      <c r="E4211" s="21" t="s">
        <v>279</v>
      </c>
      <c r="F4211" s="21" t="s">
        <v>279</v>
      </c>
      <c r="G4211" s="21">
        <v>26.437517040807052</v>
      </c>
      <c r="H4211" s="21">
        <v>34.559010007968141</v>
      </c>
    </row>
    <row r="4212" spans="1:8" x14ac:dyDescent="0.35">
      <c r="A4212" s="20" t="str">
        <f t="shared" si="73"/>
        <v>DISTRIBUCION VOLUMEN X CRITERIO (kg ó litros)BOLLERIA SALADAANDALUCIA</v>
      </c>
      <c r="B4212" s="20">
        <v>0</v>
      </c>
      <c r="C4212" s="20">
        <v>0</v>
      </c>
      <c r="D4212" s="21" t="s">
        <v>139</v>
      </c>
      <c r="E4212" s="21" t="s">
        <v>279</v>
      </c>
      <c r="F4212" s="21" t="s">
        <v>279</v>
      </c>
      <c r="G4212" s="21">
        <v>16.842271666955845</v>
      </c>
      <c r="H4212" s="21">
        <v>9.4085838221637061</v>
      </c>
    </row>
    <row r="4213" spans="1:8" x14ac:dyDescent="0.35">
      <c r="A4213" s="20" t="str">
        <f t="shared" si="73"/>
        <v>DISTRIBUCION VOLUMEN X CRITERIO (kg ó litros)BOLLERIA SALADAMDD AM</v>
      </c>
      <c r="B4213" s="20">
        <v>0</v>
      </c>
      <c r="C4213" s="20">
        <v>0</v>
      </c>
      <c r="D4213" s="21" t="s">
        <v>140</v>
      </c>
      <c r="E4213" s="21" t="s">
        <v>279</v>
      </c>
      <c r="F4213" s="21" t="s">
        <v>279</v>
      </c>
      <c r="G4213" s="21">
        <v>11.588767801618841</v>
      </c>
      <c r="H4213" s="21">
        <v>10.32048395612461</v>
      </c>
    </row>
    <row r="4214" spans="1:8" x14ac:dyDescent="0.35">
      <c r="A4214" s="20" t="str">
        <f t="shared" si="73"/>
        <v>DISTRIBUCION VOLUMEN X CRITERIO (kg ó litros)BOLLERIA SALADARTO CENTRO</v>
      </c>
      <c r="B4214" s="20">
        <v>0</v>
      </c>
      <c r="C4214" s="20">
        <v>0</v>
      </c>
      <c r="D4214" s="21" t="s">
        <v>141</v>
      </c>
      <c r="E4214" s="21" t="s">
        <v>279</v>
      </c>
      <c r="F4214" s="21" t="s">
        <v>279</v>
      </c>
      <c r="G4214" s="21">
        <v>8.1603309290303745</v>
      </c>
      <c r="H4214" s="21">
        <v>8.2655308526629394</v>
      </c>
    </row>
    <row r="4215" spans="1:8" x14ac:dyDescent="0.35">
      <c r="A4215" s="20" t="str">
        <f t="shared" si="73"/>
        <v>DISTRIBUCION VOLUMEN X CRITERIO (kg ó litros)BOLLERIA SALADANORTE-CENTRO</v>
      </c>
      <c r="B4215" s="20">
        <v>0</v>
      </c>
      <c r="C4215" s="20">
        <v>0</v>
      </c>
      <c r="D4215" s="21" t="s">
        <v>142</v>
      </c>
      <c r="E4215" s="21" t="s">
        <v>279</v>
      </c>
      <c r="F4215" s="21" t="s">
        <v>279</v>
      </c>
      <c r="G4215" s="21">
        <v>0</v>
      </c>
      <c r="H4215" s="21">
        <v>2.884753756757461</v>
      </c>
    </row>
    <row r="4216" spans="1:8" x14ac:dyDescent="0.35">
      <c r="A4216" s="20" t="str">
        <f t="shared" si="73"/>
        <v>DISTRIBUCION VOLUMEN X CRITERIO (kg ó litros)BOLLERIA SALADANOROESTE</v>
      </c>
      <c r="B4216" s="20">
        <v>0</v>
      </c>
      <c r="C4216" s="20">
        <v>0</v>
      </c>
      <c r="D4216" s="21" t="s">
        <v>143</v>
      </c>
      <c r="E4216" s="21" t="s">
        <v>279</v>
      </c>
      <c r="F4216" s="21" t="s">
        <v>279</v>
      </c>
      <c r="G4216" s="21">
        <v>8.7928195891478627</v>
      </c>
      <c r="H4216" s="21">
        <v>11.363549243281895</v>
      </c>
    </row>
    <row r="4217" spans="1:8" x14ac:dyDescent="0.35">
      <c r="A4217" s="20" t="str">
        <f t="shared" si="73"/>
        <v>DISTRIBUCION VOLUMEN X CRITERIO (kg ó litros)BOLLERIA SALADA&lt;2MIL</v>
      </c>
      <c r="B4217" s="20">
        <v>0</v>
      </c>
      <c r="C4217" s="20">
        <v>0</v>
      </c>
      <c r="D4217" s="21" t="s">
        <v>144</v>
      </c>
      <c r="E4217" s="21" t="s">
        <v>279</v>
      </c>
      <c r="F4217" s="21" t="s">
        <v>279</v>
      </c>
      <c r="G4217" s="21">
        <v>0</v>
      </c>
      <c r="H4217" s="21">
        <v>0</v>
      </c>
    </row>
    <row r="4218" spans="1:8" x14ac:dyDescent="0.35">
      <c r="A4218" s="20" t="str">
        <f t="shared" si="73"/>
        <v>DISTRIBUCION VOLUMEN X CRITERIO (kg ó litros)BOLLERIA SALADA2-5MIL</v>
      </c>
      <c r="B4218" s="20">
        <v>0</v>
      </c>
      <c r="C4218" s="20">
        <v>0</v>
      </c>
      <c r="D4218" s="21" t="s">
        <v>145</v>
      </c>
      <c r="E4218" s="21" t="s">
        <v>279</v>
      </c>
      <c r="F4218" s="21" t="s">
        <v>279</v>
      </c>
      <c r="G4218" s="21">
        <v>0</v>
      </c>
      <c r="H4218" s="21">
        <v>3.8556641542395487</v>
      </c>
    </row>
    <row r="4219" spans="1:8" x14ac:dyDescent="0.35">
      <c r="A4219" s="20" t="str">
        <f t="shared" si="73"/>
        <v>DISTRIBUCION VOLUMEN X CRITERIO (kg ó litros)BOLLERIA SALADA5-10MIL</v>
      </c>
      <c r="B4219" s="20">
        <v>0</v>
      </c>
      <c r="C4219" s="20">
        <v>0</v>
      </c>
      <c r="D4219" s="21" t="s">
        <v>146</v>
      </c>
      <c r="E4219" s="21" t="s">
        <v>279</v>
      </c>
      <c r="F4219" s="21" t="s">
        <v>279</v>
      </c>
      <c r="G4219" s="21">
        <v>5.593328541251835</v>
      </c>
      <c r="H4219" s="21">
        <v>7.1345450977004825</v>
      </c>
    </row>
    <row r="4220" spans="1:8" x14ac:dyDescent="0.35">
      <c r="A4220" s="20" t="str">
        <f t="shared" si="73"/>
        <v>DISTRIBUCION VOLUMEN X CRITERIO (kg ó litros)BOLLERIA SALADA10-30MIL</v>
      </c>
      <c r="B4220" s="20">
        <v>0</v>
      </c>
      <c r="C4220" s="20">
        <v>0</v>
      </c>
      <c r="D4220" s="21" t="s">
        <v>147</v>
      </c>
      <c r="E4220" s="21" t="s">
        <v>279</v>
      </c>
      <c r="F4220" s="21" t="s">
        <v>279</v>
      </c>
      <c r="G4220" s="21">
        <v>21.129928752213583</v>
      </c>
      <c r="H4220" s="21">
        <v>18.257056713863903</v>
      </c>
    </row>
    <row r="4221" spans="1:8" x14ac:dyDescent="0.35">
      <c r="A4221" s="20" t="str">
        <f t="shared" si="73"/>
        <v>DISTRIBUCION VOLUMEN X CRITERIO (kg ó litros)BOLLERIA SALADA30-100MIL</v>
      </c>
      <c r="B4221" s="20">
        <v>0</v>
      </c>
      <c r="C4221" s="20">
        <v>0</v>
      </c>
      <c r="D4221" s="21" t="s">
        <v>148</v>
      </c>
      <c r="E4221" s="21" t="s">
        <v>279</v>
      </c>
      <c r="F4221" s="21" t="s">
        <v>279</v>
      </c>
      <c r="G4221" s="21">
        <v>20.172669161853928</v>
      </c>
      <c r="H4221" s="21">
        <v>25.419661535332001</v>
      </c>
    </row>
    <row r="4222" spans="1:8" x14ac:dyDescent="0.35">
      <c r="A4222" s="20" t="str">
        <f t="shared" si="73"/>
        <v>DISTRIBUCION VOLUMEN X CRITERIO (kg ó litros)BOLLERIA SALADA100-200MIL</v>
      </c>
      <c r="B4222" s="20">
        <v>0</v>
      </c>
      <c r="C4222" s="20">
        <v>0</v>
      </c>
      <c r="D4222" s="21" t="s">
        <v>149</v>
      </c>
      <c r="E4222" s="21" t="s">
        <v>279</v>
      </c>
      <c r="F4222" s="21" t="s">
        <v>279</v>
      </c>
      <c r="G4222" s="21">
        <v>7.7904813838650071</v>
      </c>
      <c r="H4222" s="21">
        <v>8.7300751683711209</v>
      </c>
    </row>
    <row r="4223" spans="1:8" x14ac:dyDescent="0.35">
      <c r="A4223" s="20" t="str">
        <f t="shared" si="73"/>
        <v>DISTRIBUCION VOLUMEN X CRITERIO (kg ó litros)BOLLERIA SALADA200-500MIL</v>
      </c>
      <c r="B4223" s="20">
        <v>0</v>
      </c>
      <c r="C4223" s="20">
        <v>0</v>
      </c>
      <c r="D4223" s="21" t="s">
        <v>150</v>
      </c>
      <c r="E4223" s="21" t="s">
        <v>279</v>
      </c>
      <c r="F4223" s="21" t="s">
        <v>279</v>
      </c>
      <c r="G4223" s="21">
        <v>22.420970589288324</v>
      </c>
      <c r="H4223" s="21">
        <v>20.264390063893369</v>
      </c>
    </row>
    <row r="4224" spans="1:8" x14ac:dyDescent="0.35">
      <c r="A4224" s="20" t="str">
        <f t="shared" si="73"/>
        <v>DISTRIBUCION VOLUMEN X CRITERIO (kg ó litros)BOLLERIA SALADA&gt;500MIL</v>
      </c>
      <c r="B4224" s="20">
        <v>0</v>
      </c>
      <c r="C4224" s="20">
        <v>0</v>
      </c>
      <c r="D4224" s="21" t="s">
        <v>151</v>
      </c>
      <c r="E4224" s="21" t="s">
        <v>279</v>
      </c>
      <c r="F4224" s="21" t="s">
        <v>279</v>
      </c>
      <c r="G4224" s="21">
        <v>13.484052558668571</v>
      </c>
      <c r="H4224" s="21">
        <v>14.576612501348043</v>
      </c>
    </row>
    <row r="4225" spans="1:8" x14ac:dyDescent="0.35">
      <c r="A4225" s="20" t="str">
        <f t="shared" si="73"/>
        <v>DISTRIBUCION VOLUMEN X CRITERIO (kg ó litros)BOLLERIA SALADADE 15 A 19 AÑOS</v>
      </c>
      <c r="B4225" s="20">
        <v>0</v>
      </c>
      <c r="C4225" s="20">
        <v>0</v>
      </c>
      <c r="D4225" s="21" t="s">
        <v>152</v>
      </c>
      <c r="E4225" s="21" t="s">
        <v>279</v>
      </c>
      <c r="F4225" s="21" t="s">
        <v>279</v>
      </c>
      <c r="G4225" s="21">
        <v>0</v>
      </c>
      <c r="H4225" s="21">
        <v>0</v>
      </c>
    </row>
    <row r="4226" spans="1:8" x14ac:dyDescent="0.35">
      <c r="A4226" s="20" t="str">
        <f t="shared" si="73"/>
        <v>DISTRIBUCION VOLUMEN X CRITERIO (kg ó litros)BOLLERIA SALADADE 20 A 24 AÑOS</v>
      </c>
      <c r="B4226" s="20">
        <v>0</v>
      </c>
      <c r="C4226" s="20">
        <v>0</v>
      </c>
      <c r="D4226" s="21" t="s">
        <v>153</v>
      </c>
      <c r="E4226" s="21" t="s">
        <v>279</v>
      </c>
      <c r="F4226" s="21" t="s">
        <v>279</v>
      </c>
      <c r="G4226" s="21">
        <v>8.2444512378166834</v>
      </c>
      <c r="H4226" s="21">
        <v>8.2175277696710687</v>
      </c>
    </row>
    <row r="4227" spans="1:8" x14ac:dyDescent="0.35">
      <c r="A4227" s="20" t="str">
        <f t="shared" si="73"/>
        <v>DISTRIBUCION VOLUMEN X CRITERIO (kg ó litros)BOLLERIA SALADADE 25 A 34 AÑOS</v>
      </c>
      <c r="B4227" s="20">
        <v>0</v>
      </c>
      <c r="C4227" s="20">
        <v>0</v>
      </c>
      <c r="D4227" s="21" t="s">
        <v>154</v>
      </c>
      <c r="E4227" s="21" t="s">
        <v>279</v>
      </c>
      <c r="F4227" s="21" t="s">
        <v>279</v>
      </c>
      <c r="G4227" s="21">
        <v>16.887956177240916</v>
      </c>
      <c r="H4227" s="21">
        <v>14.368801880461488</v>
      </c>
    </row>
    <row r="4228" spans="1:8" x14ac:dyDescent="0.35">
      <c r="A4228" s="20" t="str">
        <f t="shared" si="73"/>
        <v>DISTRIBUCION VOLUMEN X CRITERIO (kg ó litros)BOLLERIA SALADADE 35 A 49 AÑOS</v>
      </c>
      <c r="B4228" s="20">
        <v>0</v>
      </c>
      <c r="C4228" s="20">
        <v>0</v>
      </c>
      <c r="D4228" s="21" t="s">
        <v>155</v>
      </c>
      <c r="E4228" s="21" t="s">
        <v>279</v>
      </c>
      <c r="F4228" s="21" t="s">
        <v>279</v>
      </c>
      <c r="G4228" s="21">
        <v>31.234759666096572</v>
      </c>
      <c r="H4228" s="21">
        <v>28.173173984087217</v>
      </c>
    </row>
    <row r="4229" spans="1:8" x14ac:dyDescent="0.35">
      <c r="A4229" s="20" t="str">
        <f t="shared" si="73"/>
        <v>DISTRIBUCION VOLUMEN X CRITERIO (kg ó litros)BOLLERIA SALADADE 50 A 59 AÑOS</v>
      </c>
      <c r="B4229" s="20">
        <v>0</v>
      </c>
      <c r="C4229" s="20">
        <v>0</v>
      </c>
      <c r="D4229" s="21" t="s">
        <v>156</v>
      </c>
      <c r="E4229" s="21" t="s">
        <v>279</v>
      </c>
      <c r="F4229" s="21" t="s">
        <v>279</v>
      </c>
      <c r="G4229" s="21">
        <v>18.324556112795687</v>
      </c>
      <c r="H4229" s="21">
        <v>24.199441769939909</v>
      </c>
    </row>
    <row r="4230" spans="1:8" x14ac:dyDescent="0.35">
      <c r="A4230" s="20" t="str">
        <f t="shared" si="73"/>
        <v>DISTRIBUCION VOLUMEN X CRITERIO (kg ó litros)BOLLERIA SALADADE 60 A 75 AÑOS</v>
      </c>
      <c r="B4230" s="20">
        <v>0</v>
      </c>
      <c r="C4230" s="20">
        <v>0</v>
      </c>
      <c r="D4230" s="21" t="s">
        <v>157</v>
      </c>
      <c r="E4230" s="21" t="s">
        <v>279</v>
      </c>
      <c r="F4230" s="21" t="s">
        <v>279</v>
      </c>
      <c r="G4230" s="21">
        <v>23.308899225830974</v>
      </c>
      <c r="H4230" s="21">
        <v>22.678737629316227</v>
      </c>
    </row>
    <row r="4231" spans="1:8" x14ac:dyDescent="0.35">
      <c r="A4231" s="20" t="str">
        <f t="shared" si="73"/>
        <v>DISTRIBUCION VOLUMEN X CRITERIO (kg ó litros)BOLLERIA SALADAALTA Y MEDIA ALTA</v>
      </c>
      <c r="B4231" s="20">
        <v>0</v>
      </c>
      <c r="C4231" s="20">
        <v>0</v>
      </c>
      <c r="D4231" s="21" t="s">
        <v>158</v>
      </c>
      <c r="E4231" s="21" t="s">
        <v>279</v>
      </c>
      <c r="F4231" s="21" t="s">
        <v>279</v>
      </c>
      <c r="G4231" s="21">
        <v>13.874397891484138</v>
      </c>
      <c r="H4231" s="21">
        <v>17.00082952516712</v>
      </c>
    </row>
    <row r="4232" spans="1:8" x14ac:dyDescent="0.35">
      <c r="A4232" s="20" t="str">
        <f t="shared" si="73"/>
        <v>DISTRIBUCION VOLUMEN X CRITERIO (kg ó litros)BOLLERIA SALADAMEDIA</v>
      </c>
      <c r="B4232" s="20">
        <v>0</v>
      </c>
      <c r="C4232" s="20">
        <v>0</v>
      </c>
      <c r="D4232" s="21" t="s">
        <v>159</v>
      </c>
      <c r="E4232" s="21" t="s">
        <v>279</v>
      </c>
      <c r="F4232" s="21" t="s">
        <v>279</v>
      </c>
      <c r="G4232" s="21">
        <v>28.33763243633279</v>
      </c>
      <c r="H4232" s="21">
        <v>32.539507222184461</v>
      </c>
    </row>
    <row r="4233" spans="1:8" x14ac:dyDescent="0.35">
      <c r="A4233" s="20" t="str">
        <f t="shared" si="73"/>
        <v>DISTRIBUCION VOLUMEN X CRITERIO (kg ó litros)BOLLERIA SALADAMEDIA BAJA</v>
      </c>
      <c r="B4233" s="20">
        <v>0</v>
      </c>
      <c r="C4233" s="20">
        <v>0</v>
      </c>
      <c r="D4233" s="21" t="s">
        <v>160</v>
      </c>
      <c r="E4233" s="21" t="s">
        <v>279</v>
      </c>
      <c r="F4233" s="21" t="s">
        <v>279</v>
      </c>
      <c r="G4233" s="21">
        <v>27.720968661439443</v>
      </c>
      <c r="H4233" s="21">
        <v>24.307280041665368</v>
      </c>
    </row>
    <row r="4234" spans="1:8" x14ac:dyDescent="0.35">
      <c r="A4234" s="20" t="str">
        <f t="shared" si="73"/>
        <v>DISTRIBUCION VOLUMEN X CRITERIO (kg ó litros)BOLLERIA SALADABAJA</v>
      </c>
      <c r="B4234" s="20">
        <v>0</v>
      </c>
      <c r="C4234" s="20">
        <v>0</v>
      </c>
      <c r="D4234" s="21" t="s">
        <v>161</v>
      </c>
      <c r="E4234" s="21" t="s">
        <v>279</v>
      </c>
      <c r="F4234" s="21" t="s">
        <v>279</v>
      </c>
      <c r="G4234" s="21">
        <v>30.066984486324667</v>
      </c>
      <c r="H4234" s="21">
        <v>26.152388322043851</v>
      </c>
    </row>
    <row r="4235" spans="1:8" x14ac:dyDescent="0.35">
      <c r="A4235" s="20" t="str">
        <f t="shared" si="73"/>
        <v>DISTRIBUCION VOLUMEN X CRITERIO (kg ó litros)BOLLERIA SALADAHOMBRE</v>
      </c>
      <c r="B4235" s="20">
        <v>0</v>
      </c>
      <c r="C4235" s="20">
        <v>0</v>
      </c>
      <c r="D4235" s="21" t="s">
        <v>162</v>
      </c>
      <c r="E4235" s="21" t="s">
        <v>279</v>
      </c>
      <c r="F4235" s="21" t="s">
        <v>279</v>
      </c>
      <c r="G4235" s="21">
        <v>32.461532529695752</v>
      </c>
      <c r="H4235" s="21">
        <v>37.914237422062712</v>
      </c>
    </row>
    <row r="4236" spans="1:8" x14ac:dyDescent="0.35">
      <c r="A4236" s="20" t="str">
        <f t="shared" si="73"/>
        <v>DISTRIBUCION VOLUMEN X CRITERIO (kg ó litros)BOLLERIA SALADAMUJER</v>
      </c>
      <c r="B4236" s="20">
        <v>0</v>
      </c>
      <c r="C4236" s="20">
        <v>0</v>
      </c>
      <c r="D4236" s="21" t="s">
        <v>163</v>
      </c>
      <c r="E4236" s="21" t="s">
        <v>279</v>
      </c>
      <c r="F4236" s="21" t="s">
        <v>279</v>
      </c>
      <c r="G4236" s="21">
        <v>67.538439929605971</v>
      </c>
      <c r="H4236" s="21">
        <v>62.085742133694112</v>
      </c>
    </row>
    <row r="4237" spans="1:8" x14ac:dyDescent="0.35">
      <c r="A4237" s="20" t="str">
        <f>$B$2265&amp;$C$4237&amp;D4237</f>
        <v>DISTRIBUCION VOLUMEN X CRITERIO (kg ó litros)BOLLERIA DULCET.ESPAÑA</v>
      </c>
      <c r="B4237" s="20">
        <v>0</v>
      </c>
      <c r="C4237" s="20" t="s">
        <v>114</v>
      </c>
      <c r="D4237" s="21" t="s">
        <v>135</v>
      </c>
      <c r="E4237" s="21" t="s">
        <v>279</v>
      </c>
      <c r="F4237" s="21" t="s">
        <v>279</v>
      </c>
      <c r="G4237" s="21">
        <v>100</v>
      </c>
      <c r="H4237" s="21">
        <v>100</v>
      </c>
    </row>
    <row r="4238" spans="1:8" x14ac:dyDescent="0.35">
      <c r="A4238" s="20" t="str">
        <f t="shared" ref="A4238:A4265" si="74">$B$2265&amp;$C$4237&amp;D4238</f>
        <v>DISTRIBUCION VOLUMEN X CRITERIO (kg ó litros)BOLLERIA DULCEBCN AM</v>
      </c>
      <c r="B4238" s="20">
        <v>0</v>
      </c>
      <c r="C4238" s="20">
        <v>0</v>
      </c>
      <c r="D4238" s="21" t="s">
        <v>136</v>
      </c>
      <c r="E4238" s="21" t="s">
        <v>279</v>
      </c>
      <c r="F4238" s="21" t="s">
        <v>279</v>
      </c>
      <c r="G4238" s="21">
        <v>10.531104817907266</v>
      </c>
      <c r="H4238" s="21">
        <v>11.868881195421189</v>
      </c>
    </row>
    <row r="4239" spans="1:8" x14ac:dyDescent="0.35">
      <c r="A4239" s="20" t="str">
        <f t="shared" si="74"/>
        <v>DISTRIBUCION VOLUMEN X CRITERIO (kg ó litros)BOLLERIA DULCEREST.CAT ARAGON</v>
      </c>
      <c r="B4239" s="20">
        <v>0</v>
      </c>
      <c r="C4239" s="20">
        <v>0</v>
      </c>
      <c r="D4239" s="21" t="s">
        <v>137</v>
      </c>
      <c r="E4239" s="21" t="s">
        <v>279</v>
      </c>
      <c r="F4239" s="21" t="s">
        <v>279</v>
      </c>
      <c r="G4239" s="21">
        <v>12.541859796060558</v>
      </c>
      <c r="H4239" s="21">
        <v>13.101234958728064</v>
      </c>
    </row>
    <row r="4240" spans="1:8" x14ac:dyDescent="0.35">
      <c r="A4240" s="20" t="str">
        <f t="shared" si="74"/>
        <v>DISTRIBUCION VOLUMEN X CRITERIO (kg ó litros)BOLLERIA DULCELEVANTE</v>
      </c>
      <c r="B4240" s="20">
        <v>0</v>
      </c>
      <c r="C4240" s="20">
        <v>0</v>
      </c>
      <c r="D4240" s="21" t="s">
        <v>138</v>
      </c>
      <c r="E4240" s="21" t="s">
        <v>279</v>
      </c>
      <c r="F4240" s="21" t="s">
        <v>279</v>
      </c>
      <c r="G4240" s="21">
        <v>15.264281259751906</v>
      </c>
      <c r="H4240" s="21">
        <v>17.489888291298037</v>
      </c>
    </row>
    <row r="4241" spans="1:8" x14ac:dyDescent="0.35">
      <c r="A4241" s="20" t="str">
        <f t="shared" si="74"/>
        <v>DISTRIBUCION VOLUMEN X CRITERIO (kg ó litros)BOLLERIA DULCEANDALUCIA</v>
      </c>
      <c r="B4241" s="20">
        <v>0</v>
      </c>
      <c r="C4241" s="20">
        <v>0</v>
      </c>
      <c r="D4241" s="21" t="s">
        <v>139</v>
      </c>
      <c r="E4241" s="21" t="s">
        <v>279</v>
      </c>
      <c r="F4241" s="21" t="s">
        <v>279</v>
      </c>
      <c r="G4241" s="21">
        <v>14.399877059972413</v>
      </c>
      <c r="H4241" s="21">
        <v>12.99256734684255</v>
      </c>
    </row>
    <row r="4242" spans="1:8" x14ac:dyDescent="0.35">
      <c r="A4242" s="20" t="str">
        <f t="shared" si="74"/>
        <v>DISTRIBUCION VOLUMEN X CRITERIO (kg ó litros)BOLLERIA DULCEMDD AM</v>
      </c>
      <c r="B4242" s="20">
        <v>0</v>
      </c>
      <c r="C4242" s="20">
        <v>0</v>
      </c>
      <c r="D4242" s="21" t="s">
        <v>140</v>
      </c>
      <c r="E4242" s="21" t="s">
        <v>279</v>
      </c>
      <c r="F4242" s="21" t="s">
        <v>279</v>
      </c>
      <c r="G4242" s="21">
        <v>15.591717922813872</v>
      </c>
      <c r="H4242" s="21">
        <v>16.58515052217167</v>
      </c>
    </row>
    <row r="4243" spans="1:8" x14ac:dyDescent="0.35">
      <c r="A4243" s="20" t="str">
        <f t="shared" si="74"/>
        <v>DISTRIBUCION VOLUMEN X CRITERIO (kg ó litros)BOLLERIA DULCERTO CENTRO</v>
      </c>
      <c r="B4243" s="20">
        <v>0</v>
      </c>
      <c r="C4243" s="20">
        <v>0</v>
      </c>
      <c r="D4243" s="21" t="s">
        <v>141</v>
      </c>
      <c r="E4243" s="21" t="s">
        <v>279</v>
      </c>
      <c r="F4243" s="21" t="s">
        <v>279</v>
      </c>
      <c r="G4243" s="21">
        <v>11.060606282124946</v>
      </c>
      <c r="H4243" s="21">
        <v>8.1685801174002197</v>
      </c>
    </row>
    <row r="4244" spans="1:8" x14ac:dyDescent="0.35">
      <c r="A4244" s="20" t="str">
        <f t="shared" si="74"/>
        <v>DISTRIBUCION VOLUMEN X CRITERIO (kg ó litros)BOLLERIA DULCENORTE-CENTRO</v>
      </c>
      <c r="B4244" s="20">
        <v>0</v>
      </c>
      <c r="C4244" s="20">
        <v>0</v>
      </c>
      <c r="D4244" s="21" t="s">
        <v>142</v>
      </c>
      <c r="E4244" s="21" t="s">
        <v>279</v>
      </c>
      <c r="F4244" s="21" t="s">
        <v>279</v>
      </c>
      <c r="G4244" s="21">
        <v>14.292431244636198</v>
      </c>
      <c r="H4244" s="21">
        <v>13.441698969127716</v>
      </c>
    </row>
    <row r="4245" spans="1:8" x14ac:dyDescent="0.35">
      <c r="A4245" s="20" t="str">
        <f t="shared" si="74"/>
        <v>DISTRIBUCION VOLUMEN X CRITERIO (kg ó litros)BOLLERIA DULCENOROESTE</v>
      </c>
      <c r="B4245" s="20">
        <v>0</v>
      </c>
      <c r="C4245" s="20">
        <v>0</v>
      </c>
      <c r="D4245" s="21" t="s">
        <v>143</v>
      </c>
      <c r="E4245" s="21" t="s">
        <v>279</v>
      </c>
      <c r="F4245" s="21" t="s">
        <v>279</v>
      </c>
      <c r="G4245" s="21">
        <v>6.3181216167328396</v>
      </c>
      <c r="H4245" s="21">
        <v>6.3520087022998437</v>
      </c>
    </row>
    <row r="4246" spans="1:8" x14ac:dyDescent="0.35">
      <c r="A4246" s="20" t="str">
        <f t="shared" si="74"/>
        <v>DISTRIBUCION VOLUMEN X CRITERIO (kg ó litros)BOLLERIA DULCE&lt;2MIL</v>
      </c>
      <c r="B4246" s="20">
        <v>0</v>
      </c>
      <c r="C4246" s="20">
        <v>0</v>
      </c>
      <c r="D4246" s="21" t="s">
        <v>144</v>
      </c>
      <c r="E4246" s="21" t="s">
        <v>279</v>
      </c>
      <c r="F4246" s="21" t="s">
        <v>279</v>
      </c>
      <c r="G4246" s="21">
        <v>7.1685569833038407</v>
      </c>
      <c r="H4246" s="21">
        <v>4.6734162252090536</v>
      </c>
    </row>
    <row r="4247" spans="1:8" x14ac:dyDescent="0.35">
      <c r="A4247" s="20" t="str">
        <f t="shared" si="74"/>
        <v>DISTRIBUCION VOLUMEN X CRITERIO (kg ó litros)BOLLERIA DULCE2-5MIL</v>
      </c>
      <c r="B4247" s="20">
        <v>0</v>
      </c>
      <c r="C4247" s="20">
        <v>0</v>
      </c>
      <c r="D4247" s="21" t="s">
        <v>145</v>
      </c>
      <c r="E4247" s="21" t="s">
        <v>279</v>
      </c>
      <c r="F4247" s="21" t="s">
        <v>279</v>
      </c>
      <c r="G4247" s="21">
        <v>5.152468864154681</v>
      </c>
      <c r="H4247" s="21">
        <v>3.9633839957162049</v>
      </c>
    </row>
    <row r="4248" spans="1:8" x14ac:dyDescent="0.35">
      <c r="A4248" s="20" t="str">
        <f t="shared" si="74"/>
        <v>DISTRIBUCION VOLUMEN X CRITERIO (kg ó litros)BOLLERIA DULCE5-10MIL</v>
      </c>
      <c r="B4248" s="20">
        <v>0</v>
      </c>
      <c r="C4248" s="20">
        <v>0</v>
      </c>
      <c r="D4248" s="21" t="s">
        <v>146</v>
      </c>
      <c r="E4248" s="21" t="s">
        <v>279</v>
      </c>
      <c r="F4248" s="21" t="s">
        <v>279</v>
      </c>
      <c r="G4248" s="21">
        <v>5.978816562529901</v>
      </c>
      <c r="H4248" s="21">
        <v>6.1964365698659298</v>
      </c>
    </row>
    <row r="4249" spans="1:8" x14ac:dyDescent="0.35">
      <c r="A4249" s="20" t="str">
        <f t="shared" si="74"/>
        <v>DISTRIBUCION VOLUMEN X CRITERIO (kg ó litros)BOLLERIA DULCE10-30MIL</v>
      </c>
      <c r="B4249" s="20">
        <v>0</v>
      </c>
      <c r="C4249" s="20">
        <v>0</v>
      </c>
      <c r="D4249" s="21" t="s">
        <v>147</v>
      </c>
      <c r="E4249" s="21" t="s">
        <v>279</v>
      </c>
      <c r="F4249" s="21" t="s">
        <v>279</v>
      </c>
      <c r="G4249" s="21">
        <v>21.384530837104951</v>
      </c>
      <c r="H4249" s="21">
        <v>19.774949230971295</v>
      </c>
    </row>
    <row r="4250" spans="1:8" x14ac:dyDescent="0.35">
      <c r="A4250" s="20" t="str">
        <f t="shared" si="74"/>
        <v>DISTRIBUCION VOLUMEN X CRITERIO (kg ó litros)BOLLERIA DULCE30-100MIL</v>
      </c>
      <c r="B4250" s="20">
        <v>0</v>
      </c>
      <c r="C4250" s="20">
        <v>0</v>
      </c>
      <c r="D4250" s="21" t="s">
        <v>148</v>
      </c>
      <c r="E4250" s="21" t="s">
        <v>279</v>
      </c>
      <c r="F4250" s="21" t="s">
        <v>279</v>
      </c>
      <c r="G4250" s="21">
        <v>20.396023487913201</v>
      </c>
      <c r="H4250" s="21">
        <v>20.02973734815598</v>
      </c>
    </row>
    <row r="4251" spans="1:8" x14ac:dyDescent="0.35">
      <c r="A4251" s="20" t="str">
        <f t="shared" si="74"/>
        <v>DISTRIBUCION VOLUMEN X CRITERIO (kg ó litros)BOLLERIA DULCE100-200MIL</v>
      </c>
      <c r="B4251" s="20">
        <v>0</v>
      </c>
      <c r="C4251" s="20">
        <v>0</v>
      </c>
      <c r="D4251" s="21" t="s">
        <v>149</v>
      </c>
      <c r="E4251" s="21" t="s">
        <v>279</v>
      </c>
      <c r="F4251" s="21" t="s">
        <v>279</v>
      </c>
      <c r="G4251" s="21">
        <v>8.0198825604340058</v>
      </c>
      <c r="H4251" s="21">
        <v>8.7735061444837719</v>
      </c>
    </row>
    <row r="4252" spans="1:8" x14ac:dyDescent="0.35">
      <c r="A4252" s="20" t="str">
        <f t="shared" si="74"/>
        <v>DISTRIBUCION VOLUMEN X CRITERIO (kg ó litros)BOLLERIA DULCE200-500MIL</v>
      </c>
      <c r="B4252" s="20">
        <v>0</v>
      </c>
      <c r="C4252" s="20">
        <v>0</v>
      </c>
      <c r="D4252" s="21" t="s">
        <v>150</v>
      </c>
      <c r="E4252" s="21" t="s">
        <v>279</v>
      </c>
      <c r="F4252" s="21" t="s">
        <v>279</v>
      </c>
      <c r="G4252" s="21">
        <v>15.42066428876481</v>
      </c>
      <c r="H4252" s="21">
        <v>16.050679782981344</v>
      </c>
    </row>
    <row r="4253" spans="1:8" x14ac:dyDescent="0.35">
      <c r="A4253" s="20" t="str">
        <f t="shared" si="74"/>
        <v>DISTRIBUCION VOLUMEN X CRITERIO (kg ó litros)BOLLERIA DULCE&gt;500MIL</v>
      </c>
      <c r="B4253" s="20">
        <v>0</v>
      </c>
      <c r="C4253" s="20">
        <v>0</v>
      </c>
      <c r="D4253" s="21" t="s">
        <v>151</v>
      </c>
      <c r="E4253" s="21" t="s">
        <v>279</v>
      </c>
      <c r="F4253" s="21" t="s">
        <v>279</v>
      </c>
      <c r="G4253" s="21">
        <v>16.479064538153729</v>
      </c>
      <c r="H4253" s="21">
        <v>20.537899122024161</v>
      </c>
    </row>
    <row r="4254" spans="1:8" x14ac:dyDescent="0.35">
      <c r="A4254" s="20" t="str">
        <f t="shared" si="74"/>
        <v>DISTRIBUCION VOLUMEN X CRITERIO (kg ó litros)BOLLERIA DULCEDE 15 A 19 AÑOS</v>
      </c>
      <c r="B4254" s="20">
        <v>0</v>
      </c>
      <c r="C4254" s="20">
        <v>0</v>
      </c>
      <c r="D4254" s="21" t="s">
        <v>152</v>
      </c>
      <c r="E4254" s="21" t="s">
        <v>279</v>
      </c>
      <c r="F4254" s="21" t="s">
        <v>279</v>
      </c>
      <c r="G4254" s="21">
        <v>4.0630395784690556</v>
      </c>
      <c r="H4254" s="21">
        <v>4.9912017189062849</v>
      </c>
    </row>
    <row r="4255" spans="1:8" x14ac:dyDescent="0.35">
      <c r="A4255" s="20" t="str">
        <f t="shared" si="74"/>
        <v>DISTRIBUCION VOLUMEN X CRITERIO (kg ó litros)BOLLERIA DULCEDE 20 A 24 AÑOS</v>
      </c>
      <c r="B4255" s="20">
        <v>0</v>
      </c>
      <c r="C4255" s="20">
        <v>0</v>
      </c>
      <c r="D4255" s="21" t="s">
        <v>153</v>
      </c>
      <c r="E4255" s="21" t="s">
        <v>279</v>
      </c>
      <c r="F4255" s="21" t="s">
        <v>279</v>
      </c>
      <c r="G4255" s="21">
        <v>4.2249019509419252</v>
      </c>
      <c r="H4255" s="21">
        <v>3.9147046640151144</v>
      </c>
    </row>
    <row r="4256" spans="1:8" x14ac:dyDescent="0.35">
      <c r="A4256" s="20" t="str">
        <f t="shared" si="74"/>
        <v>DISTRIBUCION VOLUMEN X CRITERIO (kg ó litros)BOLLERIA DULCEDE 25 A 34 AÑOS</v>
      </c>
      <c r="B4256" s="20">
        <v>0</v>
      </c>
      <c r="C4256" s="20">
        <v>0</v>
      </c>
      <c r="D4256" s="21" t="s">
        <v>154</v>
      </c>
      <c r="E4256" s="21" t="s">
        <v>279</v>
      </c>
      <c r="F4256" s="21" t="s">
        <v>279</v>
      </c>
      <c r="G4256" s="21">
        <v>8.5845863290624358</v>
      </c>
      <c r="H4256" s="21">
        <v>8.7317408304230231</v>
      </c>
    </row>
    <row r="4257" spans="1:8" x14ac:dyDescent="0.35">
      <c r="A4257" s="20" t="str">
        <f t="shared" si="74"/>
        <v>DISTRIBUCION VOLUMEN X CRITERIO (kg ó litros)BOLLERIA DULCEDE 35 A 49 AÑOS</v>
      </c>
      <c r="B4257" s="20">
        <v>0</v>
      </c>
      <c r="C4257" s="20">
        <v>0</v>
      </c>
      <c r="D4257" s="21" t="s">
        <v>155</v>
      </c>
      <c r="E4257" s="21" t="s">
        <v>279</v>
      </c>
      <c r="F4257" s="21" t="s">
        <v>279</v>
      </c>
      <c r="G4257" s="21">
        <v>32.23879670823527</v>
      </c>
      <c r="H4257" s="21">
        <v>31.012619008328475</v>
      </c>
    </row>
    <row r="4258" spans="1:8" x14ac:dyDescent="0.35">
      <c r="A4258" s="20" t="str">
        <f t="shared" si="74"/>
        <v>DISTRIBUCION VOLUMEN X CRITERIO (kg ó litros)BOLLERIA DULCEDE 50 A 59 AÑOS</v>
      </c>
      <c r="B4258" s="20">
        <v>0</v>
      </c>
      <c r="C4258" s="20">
        <v>0</v>
      </c>
      <c r="D4258" s="21" t="s">
        <v>156</v>
      </c>
      <c r="E4258" s="21" t="s">
        <v>279</v>
      </c>
      <c r="F4258" s="21" t="s">
        <v>279</v>
      </c>
      <c r="G4258" s="21">
        <v>22.645120971979974</v>
      </c>
      <c r="H4258" s="21">
        <v>25.440570768489856</v>
      </c>
    </row>
    <row r="4259" spans="1:8" x14ac:dyDescent="0.35">
      <c r="A4259" s="20" t="str">
        <f t="shared" si="74"/>
        <v>DISTRIBUCION VOLUMEN X CRITERIO (kg ó litros)BOLLERIA DULCEDE 60 A 75 AÑOS</v>
      </c>
      <c r="B4259" s="20">
        <v>0</v>
      </c>
      <c r="C4259" s="20">
        <v>0</v>
      </c>
      <c r="D4259" s="21" t="s">
        <v>157</v>
      </c>
      <c r="E4259" s="21" t="s">
        <v>279</v>
      </c>
      <c r="F4259" s="21" t="s">
        <v>279</v>
      </c>
      <c r="G4259" s="21">
        <v>28.243554461311337</v>
      </c>
      <c r="H4259" s="21">
        <v>25.909161325955687</v>
      </c>
    </row>
    <row r="4260" spans="1:8" x14ac:dyDescent="0.35">
      <c r="A4260" s="20" t="str">
        <f t="shared" si="74"/>
        <v>DISTRIBUCION VOLUMEN X CRITERIO (kg ó litros)BOLLERIA DULCEALTA Y MEDIA ALTA</v>
      </c>
      <c r="B4260" s="20">
        <v>0</v>
      </c>
      <c r="C4260" s="20">
        <v>0</v>
      </c>
      <c r="D4260" s="21" t="s">
        <v>158</v>
      </c>
      <c r="E4260" s="21" t="s">
        <v>279</v>
      </c>
      <c r="F4260" s="21" t="s">
        <v>279</v>
      </c>
      <c r="G4260" s="21">
        <v>17.742968595548263</v>
      </c>
      <c r="H4260" s="21">
        <v>17.694715642922812</v>
      </c>
    </row>
    <row r="4261" spans="1:8" x14ac:dyDescent="0.35">
      <c r="A4261" s="20" t="str">
        <f t="shared" si="74"/>
        <v>DISTRIBUCION VOLUMEN X CRITERIO (kg ó litros)BOLLERIA DULCEMEDIA</v>
      </c>
      <c r="B4261" s="20">
        <v>0</v>
      </c>
      <c r="C4261" s="20">
        <v>0</v>
      </c>
      <c r="D4261" s="21" t="s">
        <v>159</v>
      </c>
      <c r="E4261" s="21" t="s">
        <v>279</v>
      </c>
      <c r="F4261" s="21" t="s">
        <v>279</v>
      </c>
      <c r="G4261" s="21">
        <v>40.953503230343443</v>
      </c>
      <c r="H4261" s="21">
        <v>36.090801628650233</v>
      </c>
    </row>
    <row r="4262" spans="1:8" x14ac:dyDescent="0.35">
      <c r="A4262" s="20" t="str">
        <f t="shared" si="74"/>
        <v>DISTRIBUCION VOLUMEN X CRITERIO (kg ó litros)BOLLERIA DULCEMEDIA BAJA</v>
      </c>
      <c r="B4262" s="20">
        <v>0</v>
      </c>
      <c r="C4262" s="20">
        <v>0</v>
      </c>
      <c r="D4262" s="21" t="s">
        <v>160</v>
      </c>
      <c r="E4262" s="21" t="s">
        <v>279</v>
      </c>
      <c r="F4262" s="21" t="s">
        <v>279</v>
      </c>
      <c r="G4262" s="21">
        <v>22.033994672057315</v>
      </c>
      <c r="H4262" s="21">
        <v>27.291072396803319</v>
      </c>
    </row>
    <row r="4263" spans="1:8" x14ac:dyDescent="0.35">
      <c r="A4263" s="20" t="str">
        <f t="shared" si="74"/>
        <v>DISTRIBUCION VOLUMEN X CRITERIO (kg ó litros)BOLLERIA DULCEBAJA</v>
      </c>
      <c r="B4263" s="20">
        <v>0</v>
      </c>
      <c r="C4263" s="20">
        <v>0</v>
      </c>
      <c r="D4263" s="21" t="s">
        <v>161</v>
      </c>
      <c r="E4263" s="21" t="s">
        <v>279</v>
      </c>
      <c r="F4263" s="21" t="s">
        <v>279</v>
      </c>
      <c r="G4263" s="21">
        <v>19.269549746769211</v>
      </c>
      <c r="H4263" s="21">
        <v>18.923427170439123</v>
      </c>
    </row>
    <row r="4264" spans="1:8" x14ac:dyDescent="0.35">
      <c r="A4264" s="20" t="str">
        <f t="shared" si="74"/>
        <v>DISTRIBUCION VOLUMEN X CRITERIO (kg ó litros)BOLLERIA DULCEHOMBRE</v>
      </c>
      <c r="B4264" s="20">
        <v>0</v>
      </c>
      <c r="C4264" s="20">
        <v>0</v>
      </c>
      <c r="D4264" s="21" t="s">
        <v>162</v>
      </c>
      <c r="E4264" s="21" t="s">
        <v>279</v>
      </c>
      <c r="F4264" s="21" t="s">
        <v>279</v>
      </c>
      <c r="G4264" s="21">
        <v>41.795028368963685</v>
      </c>
      <c r="H4264" s="21">
        <v>43.308625178070471</v>
      </c>
    </row>
    <row r="4265" spans="1:8" x14ac:dyDescent="0.35">
      <c r="A4265" s="20" t="str">
        <f t="shared" si="74"/>
        <v>DISTRIBUCION VOLUMEN X CRITERIO (kg ó litros)BOLLERIA DULCEMUJER</v>
      </c>
      <c r="B4265" s="20">
        <v>0</v>
      </c>
      <c r="C4265" s="20">
        <v>0</v>
      </c>
      <c r="D4265" s="21" t="s">
        <v>163</v>
      </c>
      <c r="E4265" s="21" t="s">
        <v>279</v>
      </c>
      <c r="F4265" s="21" t="s">
        <v>279</v>
      </c>
      <c r="G4265" s="21">
        <v>58.204971631036308</v>
      </c>
      <c r="H4265" s="21">
        <v>56.691374821929521</v>
      </c>
    </row>
    <row r="4266" spans="1:8" x14ac:dyDescent="0.35">
      <c r="A4266" s="20" t="str">
        <f>$B$2265&amp;$C$4266&amp;D4266</f>
        <v>DISTRIBUCION VOLUMEN X CRITERIO (kg ó litros)PAL.PAN+BARRIT+TORTITT.ESPAÑA</v>
      </c>
      <c r="B4266" s="20">
        <v>0</v>
      </c>
      <c r="C4266" s="20" t="s">
        <v>115</v>
      </c>
      <c r="D4266" s="21" t="s">
        <v>135</v>
      </c>
      <c r="E4266" s="21">
        <v>100</v>
      </c>
      <c r="F4266" s="21">
        <v>100</v>
      </c>
      <c r="G4266" s="21">
        <v>100</v>
      </c>
      <c r="H4266" s="21">
        <v>100</v>
      </c>
    </row>
    <row r="4267" spans="1:8" x14ac:dyDescent="0.35">
      <c r="A4267" s="20" t="str">
        <f t="shared" ref="A4267:A4294" si="75">$B$2265&amp;$C$4266&amp;D4267</f>
        <v>DISTRIBUCION VOLUMEN X CRITERIO (kg ó litros)PAL.PAN+BARRIT+TORTITBCN AM</v>
      </c>
      <c r="B4267" s="20">
        <v>0</v>
      </c>
      <c r="C4267" s="20">
        <v>0</v>
      </c>
      <c r="D4267" s="21" t="s">
        <v>136</v>
      </c>
      <c r="E4267" s="21">
        <v>14.442566473020554</v>
      </c>
      <c r="F4267" s="21">
        <v>10.190074557479516</v>
      </c>
      <c r="G4267" s="21">
        <v>7.6169196244057034</v>
      </c>
      <c r="H4267" s="21">
        <v>7.8763084852828786</v>
      </c>
    </row>
    <row r="4268" spans="1:8" x14ac:dyDescent="0.35">
      <c r="A4268" s="20" t="str">
        <f t="shared" si="75"/>
        <v>DISTRIBUCION VOLUMEN X CRITERIO (kg ó litros)PAL.PAN+BARRIT+TORTITREST.CAT ARAGON</v>
      </c>
      <c r="B4268" s="20">
        <v>0</v>
      </c>
      <c r="C4268" s="20">
        <v>0</v>
      </c>
      <c r="D4268" s="21" t="s">
        <v>137</v>
      </c>
      <c r="E4268" s="21">
        <v>11.409494755018196</v>
      </c>
      <c r="F4268" s="21">
        <v>9.8565609565578161</v>
      </c>
      <c r="G4268" s="21">
        <v>14.176870812230632</v>
      </c>
      <c r="H4268" s="21">
        <v>12.223611553323503</v>
      </c>
    </row>
    <row r="4269" spans="1:8" x14ac:dyDescent="0.35">
      <c r="A4269" s="20" t="str">
        <f t="shared" si="75"/>
        <v>DISTRIBUCION VOLUMEN X CRITERIO (kg ó litros)PAL.PAN+BARRIT+TORTITLEVANTE</v>
      </c>
      <c r="B4269" s="20">
        <v>0</v>
      </c>
      <c r="C4269" s="20">
        <v>0</v>
      </c>
      <c r="D4269" s="21" t="s">
        <v>138</v>
      </c>
      <c r="E4269" s="21">
        <v>16.374597222687317</v>
      </c>
      <c r="F4269" s="21">
        <v>16.637325231674659</v>
      </c>
      <c r="G4269" s="21">
        <v>17.059948384873078</v>
      </c>
      <c r="H4269" s="21">
        <v>27.516321683970279</v>
      </c>
    </row>
    <row r="4270" spans="1:8" x14ac:dyDescent="0.35">
      <c r="A4270" s="20" t="str">
        <f t="shared" si="75"/>
        <v>DISTRIBUCION VOLUMEN X CRITERIO (kg ó litros)PAL.PAN+BARRIT+TORTITANDALUCIA</v>
      </c>
      <c r="B4270" s="20">
        <v>0</v>
      </c>
      <c r="C4270" s="20">
        <v>0</v>
      </c>
      <c r="D4270" s="21" t="s">
        <v>139</v>
      </c>
      <c r="E4270" s="21">
        <v>18.879285825606168</v>
      </c>
      <c r="F4270" s="21">
        <v>28.880625796212399</v>
      </c>
      <c r="G4270" s="21">
        <v>24.313191300478731</v>
      </c>
      <c r="H4270" s="21">
        <v>22.720850512519341</v>
      </c>
    </row>
    <row r="4271" spans="1:8" x14ac:dyDescent="0.35">
      <c r="A4271" s="20" t="str">
        <f t="shared" si="75"/>
        <v>DISTRIBUCION VOLUMEN X CRITERIO (kg ó litros)PAL.PAN+BARRIT+TORTITMDD AM</v>
      </c>
      <c r="B4271" s="20">
        <v>0</v>
      </c>
      <c r="C4271" s="20">
        <v>0</v>
      </c>
      <c r="D4271" s="21" t="s">
        <v>140</v>
      </c>
      <c r="E4271" s="21">
        <v>14.219157000880427</v>
      </c>
      <c r="F4271" s="21">
        <v>12.061970409953688</v>
      </c>
      <c r="G4271" s="21">
        <v>9.921333143008864</v>
      </c>
      <c r="H4271" s="21">
        <v>7.016687606859608</v>
      </c>
    </row>
    <row r="4272" spans="1:8" x14ac:dyDescent="0.35">
      <c r="A4272" s="20" t="str">
        <f t="shared" si="75"/>
        <v>DISTRIBUCION VOLUMEN X CRITERIO (kg ó litros)PAL.PAN+BARRIT+TORTITRTO CENTRO</v>
      </c>
      <c r="B4272" s="20">
        <v>0</v>
      </c>
      <c r="C4272" s="20">
        <v>0</v>
      </c>
      <c r="D4272" s="21" t="s">
        <v>141</v>
      </c>
      <c r="E4272" s="21">
        <v>6.2365718237151837</v>
      </c>
      <c r="F4272" s="21">
        <v>7.1914322068592913</v>
      </c>
      <c r="G4272" s="21">
        <v>9.4096595600356991</v>
      </c>
      <c r="H4272" s="21">
        <v>10.065061205465691</v>
      </c>
    </row>
    <row r="4273" spans="1:8" x14ac:dyDescent="0.35">
      <c r="A4273" s="20" t="str">
        <f t="shared" si="75"/>
        <v>DISTRIBUCION VOLUMEN X CRITERIO (kg ó litros)PAL.PAN+BARRIT+TORTITNORTE-CENTRO</v>
      </c>
      <c r="B4273" s="20">
        <v>0</v>
      </c>
      <c r="C4273" s="20">
        <v>0</v>
      </c>
      <c r="D4273" s="21" t="s">
        <v>142</v>
      </c>
      <c r="E4273" s="21">
        <v>9.6004934570071789</v>
      </c>
      <c r="F4273" s="21">
        <v>8.1712349247981138</v>
      </c>
      <c r="G4273" s="21">
        <v>11.454114423312358</v>
      </c>
      <c r="H4273" s="21">
        <v>7.5870877521652726</v>
      </c>
    </row>
    <row r="4274" spans="1:8" x14ac:dyDescent="0.35">
      <c r="A4274" s="20" t="str">
        <f t="shared" si="75"/>
        <v>DISTRIBUCION VOLUMEN X CRITERIO (kg ó litros)PAL.PAN+BARRIT+TORTITNOROESTE</v>
      </c>
      <c r="B4274" s="20">
        <v>0</v>
      </c>
      <c r="C4274" s="20">
        <v>0</v>
      </c>
      <c r="D4274" s="21" t="s">
        <v>143</v>
      </c>
      <c r="E4274" s="21">
        <v>8.8378316370710461</v>
      </c>
      <c r="F4274" s="21">
        <v>7.0107656389423427</v>
      </c>
      <c r="G4274" s="21">
        <v>6.0479603279029899</v>
      </c>
      <c r="H4274" s="21">
        <v>4.9940799314347286</v>
      </c>
    </row>
    <row r="4275" spans="1:8" x14ac:dyDescent="0.35">
      <c r="A4275" s="20" t="str">
        <f t="shared" si="75"/>
        <v>DISTRIBUCION VOLUMEN X CRITERIO (kg ó litros)PAL.PAN+BARRIT+TORTIT&lt;2MIL</v>
      </c>
      <c r="B4275" s="20">
        <v>0</v>
      </c>
      <c r="C4275" s="20">
        <v>0</v>
      </c>
      <c r="D4275" s="21" t="s">
        <v>144</v>
      </c>
      <c r="E4275" s="21">
        <v>3.4849884006577363</v>
      </c>
      <c r="F4275" s="21">
        <v>0</v>
      </c>
      <c r="G4275" s="21">
        <v>0</v>
      </c>
      <c r="H4275" s="21">
        <v>0</v>
      </c>
    </row>
    <row r="4276" spans="1:8" x14ac:dyDescent="0.35">
      <c r="A4276" s="20" t="str">
        <f t="shared" si="75"/>
        <v>DISTRIBUCION VOLUMEN X CRITERIO (kg ó litros)PAL.PAN+BARRIT+TORTIT2-5MIL</v>
      </c>
      <c r="B4276" s="20">
        <v>0</v>
      </c>
      <c r="C4276" s="20">
        <v>0</v>
      </c>
      <c r="D4276" s="21" t="s">
        <v>145</v>
      </c>
      <c r="E4276" s="21">
        <v>5.3166082508014725</v>
      </c>
      <c r="F4276" s="21">
        <v>4.994160449194684</v>
      </c>
      <c r="G4276" s="21">
        <v>0</v>
      </c>
      <c r="H4276" s="21">
        <v>0</v>
      </c>
    </row>
    <row r="4277" spans="1:8" x14ac:dyDescent="0.35">
      <c r="A4277" s="20" t="str">
        <f t="shared" si="75"/>
        <v>DISTRIBUCION VOLUMEN X CRITERIO (kg ó litros)PAL.PAN+BARRIT+TORTIT5-10MIL</v>
      </c>
      <c r="B4277" s="20">
        <v>0</v>
      </c>
      <c r="C4277" s="20">
        <v>0</v>
      </c>
      <c r="D4277" s="21" t="s">
        <v>146</v>
      </c>
      <c r="E4277" s="21">
        <v>4.6895572988975189</v>
      </c>
      <c r="F4277" s="21">
        <v>4.7988603056206376</v>
      </c>
      <c r="G4277" s="21">
        <v>3.4941135548273059</v>
      </c>
      <c r="H4277" s="21">
        <v>3.0746191408577763</v>
      </c>
    </row>
    <row r="4278" spans="1:8" x14ac:dyDescent="0.35">
      <c r="A4278" s="20" t="str">
        <f t="shared" si="75"/>
        <v>DISTRIBUCION VOLUMEN X CRITERIO (kg ó litros)PAL.PAN+BARRIT+TORTIT10-30MIL</v>
      </c>
      <c r="B4278" s="20">
        <v>0</v>
      </c>
      <c r="C4278" s="20">
        <v>0</v>
      </c>
      <c r="D4278" s="21" t="s">
        <v>147</v>
      </c>
      <c r="E4278" s="21">
        <v>16.535066640323549</v>
      </c>
      <c r="F4278" s="21">
        <v>15.754111593798012</v>
      </c>
      <c r="G4278" s="21">
        <v>14.524614479383125</v>
      </c>
      <c r="H4278" s="21">
        <v>19.083733664498205</v>
      </c>
    </row>
    <row r="4279" spans="1:8" x14ac:dyDescent="0.35">
      <c r="A4279" s="20" t="str">
        <f t="shared" si="75"/>
        <v>DISTRIBUCION VOLUMEN X CRITERIO (kg ó litros)PAL.PAN+BARRIT+TORTIT30-100MIL</v>
      </c>
      <c r="B4279" s="20">
        <v>0</v>
      </c>
      <c r="C4279" s="20">
        <v>0</v>
      </c>
      <c r="D4279" s="21" t="s">
        <v>148</v>
      </c>
      <c r="E4279" s="21">
        <v>26.972495061688768</v>
      </c>
      <c r="F4279" s="21">
        <v>25.130972468363964</v>
      </c>
      <c r="G4279" s="21">
        <v>25.748316643677121</v>
      </c>
      <c r="H4279" s="21">
        <v>22.236735930588228</v>
      </c>
    </row>
    <row r="4280" spans="1:8" x14ac:dyDescent="0.35">
      <c r="A4280" s="20" t="str">
        <f t="shared" si="75"/>
        <v>DISTRIBUCION VOLUMEN X CRITERIO (kg ó litros)PAL.PAN+BARRIT+TORTIT100-200MIL</v>
      </c>
      <c r="B4280" s="20">
        <v>0</v>
      </c>
      <c r="C4280" s="20">
        <v>0</v>
      </c>
      <c r="D4280" s="21" t="s">
        <v>149</v>
      </c>
      <c r="E4280" s="21">
        <v>13.214115532141751</v>
      </c>
      <c r="F4280" s="21">
        <v>16.18452999642118</v>
      </c>
      <c r="G4280" s="21">
        <v>15.189685681357759</v>
      </c>
      <c r="H4280" s="21">
        <v>18.153747296465681</v>
      </c>
    </row>
    <row r="4281" spans="1:8" x14ac:dyDescent="0.35">
      <c r="A4281" s="20" t="str">
        <f t="shared" si="75"/>
        <v>DISTRIBUCION VOLUMEN X CRITERIO (kg ó litros)PAL.PAN+BARRIT+TORTIT200-500MIL</v>
      </c>
      <c r="B4281" s="20">
        <v>0</v>
      </c>
      <c r="C4281" s="20">
        <v>0</v>
      </c>
      <c r="D4281" s="21" t="s">
        <v>150</v>
      </c>
      <c r="E4281" s="21">
        <v>11.811543290906286</v>
      </c>
      <c r="F4281" s="21">
        <v>10.069619155533543</v>
      </c>
      <c r="G4281" s="21">
        <v>10.284056379066111</v>
      </c>
      <c r="H4281" s="21">
        <v>12.362428417577123</v>
      </c>
    </row>
    <row r="4282" spans="1:8" x14ac:dyDescent="0.35">
      <c r="A4282" s="20" t="str">
        <f t="shared" si="75"/>
        <v>DISTRIBUCION VOLUMEN X CRITERIO (kg ó litros)PAL.PAN+BARRIT+TORTIT&gt;500MIL</v>
      </c>
      <c r="B4282" s="20">
        <v>0</v>
      </c>
      <c r="C4282" s="20">
        <v>0</v>
      </c>
      <c r="D4282" s="21" t="s">
        <v>151</v>
      </c>
      <c r="E4282" s="21">
        <v>17.975625319946982</v>
      </c>
      <c r="F4282" s="21">
        <v>18.771749336649084</v>
      </c>
      <c r="G4282" s="21">
        <v>17.452719108407678</v>
      </c>
      <c r="H4282" s="21">
        <v>17.207975896141207</v>
      </c>
    </row>
    <row r="4283" spans="1:8" x14ac:dyDescent="0.35">
      <c r="A4283" s="20" t="str">
        <f t="shared" si="75"/>
        <v>DISTRIBUCION VOLUMEN X CRITERIO (kg ó litros)PAL.PAN+BARRIT+TORTITDE 15 A 19 AÑOS</v>
      </c>
      <c r="B4283" s="20">
        <v>0</v>
      </c>
      <c r="C4283" s="20">
        <v>0</v>
      </c>
      <c r="D4283" s="21" t="s">
        <v>152</v>
      </c>
      <c r="E4283" s="21">
        <v>4.7551814056157289</v>
      </c>
      <c r="F4283" s="21">
        <v>5.3393262516263569</v>
      </c>
      <c r="G4283" s="21">
        <v>0</v>
      </c>
      <c r="H4283" s="21">
        <v>0</v>
      </c>
    </row>
    <row r="4284" spans="1:8" x14ac:dyDescent="0.35">
      <c r="A4284" s="20" t="str">
        <f t="shared" si="75"/>
        <v>DISTRIBUCION VOLUMEN X CRITERIO (kg ó litros)PAL.PAN+BARRIT+TORTITDE 20 A 24 AÑOS</v>
      </c>
      <c r="B4284" s="20">
        <v>0</v>
      </c>
      <c r="C4284" s="20">
        <v>0</v>
      </c>
      <c r="D4284" s="21" t="s">
        <v>153</v>
      </c>
      <c r="E4284" s="21">
        <v>5.0300545919365733</v>
      </c>
      <c r="F4284" s="21">
        <v>4.8437865383322851</v>
      </c>
      <c r="G4284" s="21">
        <v>5.2983336462970465</v>
      </c>
      <c r="H4284" s="21">
        <v>6.3974740157341907</v>
      </c>
    </row>
    <row r="4285" spans="1:8" x14ac:dyDescent="0.35">
      <c r="A4285" s="20" t="str">
        <f t="shared" si="75"/>
        <v>DISTRIBUCION VOLUMEN X CRITERIO (kg ó litros)PAL.PAN+BARRIT+TORTITDE 25 A 34 AÑOS</v>
      </c>
      <c r="B4285" s="20">
        <v>0</v>
      </c>
      <c r="C4285" s="20">
        <v>0</v>
      </c>
      <c r="D4285" s="21" t="s">
        <v>154</v>
      </c>
      <c r="E4285" s="21">
        <v>10.724466542700661</v>
      </c>
      <c r="F4285" s="21">
        <v>9.7791156571624551</v>
      </c>
      <c r="G4285" s="21">
        <v>11.516875056298481</v>
      </c>
      <c r="H4285" s="21">
        <v>14.751736135486263</v>
      </c>
    </row>
    <row r="4286" spans="1:8" x14ac:dyDescent="0.35">
      <c r="A4286" s="20" t="str">
        <f t="shared" si="75"/>
        <v>DISTRIBUCION VOLUMEN X CRITERIO (kg ó litros)PAL.PAN+BARRIT+TORTITDE 35 A 49 AÑOS</v>
      </c>
      <c r="B4286" s="20">
        <v>0</v>
      </c>
      <c r="C4286" s="20">
        <v>0</v>
      </c>
      <c r="D4286" s="21" t="s">
        <v>155</v>
      </c>
      <c r="E4286" s="21">
        <v>38.434268873932183</v>
      </c>
      <c r="F4286" s="21">
        <v>31.223423250727013</v>
      </c>
      <c r="G4286" s="21">
        <v>20.419674370176523</v>
      </c>
      <c r="H4286" s="21">
        <v>22.512851333654694</v>
      </c>
    </row>
    <row r="4287" spans="1:8" x14ac:dyDescent="0.35">
      <c r="A4287" s="20" t="str">
        <f t="shared" si="75"/>
        <v>DISTRIBUCION VOLUMEN X CRITERIO (kg ó litros)PAL.PAN+BARRIT+TORTITDE 50 A 59 AÑOS</v>
      </c>
      <c r="B4287" s="20">
        <v>0</v>
      </c>
      <c r="C4287" s="20">
        <v>0</v>
      </c>
      <c r="D4287" s="21" t="s">
        <v>156</v>
      </c>
      <c r="E4287" s="21">
        <v>21.680725348145813</v>
      </c>
      <c r="F4287" s="21">
        <v>23.164185637876024</v>
      </c>
      <c r="G4287" s="21">
        <v>27.493546428145287</v>
      </c>
      <c r="H4287" s="21">
        <v>27.738902171615514</v>
      </c>
    </row>
    <row r="4288" spans="1:8" x14ac:dyDescent="0.35">
      <c r="A4288" s="20" t="str">
        <f t="shared" si="75"/>
        <v>DISTRIBUCION VOLUMEN X CRITERIO (kg ó litros)PAL.PAN+BARRIT+TORTITDE 60 A 75 AÑOS</v>
      </c>
      <c r="B4288" s="20">
        <v>0</v>
      </c>
      <c r="C4288" s="20">
        <v>0</v>
      </c>
      <c r="D4288" s="21" t="s">
        <v>157</v>
      </c>
      <c r="E4288" s="21">
        <v>19.375303458046208</v>
      </c>
      <c r="F4288" s="21">
        <v>25.650155304462572</v>
      </c>
      <c r="G4288" s="21">
        <v>28.762804964972993</v>
      </c>
      <c r="H4288" s="21">
        <v>25.783927704526942</v>
      </c>
    </row>
    <row r="4289" spans="1:8" x14ac:dyDescent="0.35">
      <c r="A4289" s="20" t="str">
        <f t="shared" si="75"/>
        <v>DISTRIBUCION VOLUMEN X CRITERIO (kg ó litros)PAL.PAN+BARRIT+TORTITALTA Y MEDIA ALTA</v>
      </c>
      <c r="B4289" s="20">
        <v>0</v>
      </c>
      <c r="C4289" s="20">
        <v>0</v>
      </c>
      <c r="D4289" s="21" t="s">
        <v>158</v>
      </c>
      <c r="E4289" s="21">
        <v>22.131582084843341</v>
      </c>
      <c r="F4289" s="21">
        <v>27.797269742388842</v>
      </c>
      <c r="G4289" s="21">
        <v>23.027150939707791</v>
      </c>
      <c r="H4289" s="21">
        <v>18.689760796687828</v>
      </c>
    </row>
    <row r="4290" spans="1:8" x14ac:dyDescent="0.35">
      <c r="A4290" s="20" t="str">
        <f t="shared" si="75"/>
        <v>DISTRIBUCION VOLUMEN X CRITERIO (kg ó litros)PAL.PAN+BARRIT+TORTITMEDIA</v>
      </c>
      <c r="B4290" s="20">
        <v>0</v>
      </c>
      <c r="C4290" s="20">
        <v>0</v>
      </c>
      <c r="D4290" s="21" t="s">
        <v>159</v>
      </c>
      <c r="E4290" s="21">
        <v>33.775663642486784</v>
      </c>
      <c r="F4290" s="21">
        <v>28.14937410401258</v>
      </c>
      <c r="G4290" s="21">
        <v>27.172226973861957</v>
      </c>
      <c r="H4290" s="21">
        <v>30.723244758170754</v>
      </c>
    </row>
    <row r="4291" spans="1:8" x14ac:dyDescent="0.35">
      <c r="A4291" s="20" t="str">
        <f t="shared" si="75"/>
        <v>DISTRIBUCION VOLUMEN X CRITERIO (kg ó litros)PAL.PAN+BARRIT+TORTITMEDIA BAJA</v>
      </c>
      <c r="B4291" s="20">
        <v>0</v>
      </c>
      <c r="C4291" s="20">
        <v>0</v>
      </c>
      <c r="D4291" s="21" t="s">
        <v>160</v>
      </c>
      <c r="E4291" s="21">
        <v>22.419536492459603</v>
      </c>
      <c r="F4291" s="21">
        <v>24.869618232082072</v>
      </c>
      <c r="G4291" s="21">
        <v>25.592771971375928</v>
      </c>
      <c r="H4291" s="21">
        <v>23.520144646770976</v>
      </c>
    </row>
    <row r="4292" spans="1:8" x14ac:dyDescent="0.35">
      <c r="A4292" s="20" t="str">
        <f t="shared" si="75"/>
        <v>DISTRIBUCION VOLUMEN X CRITERIO (kg ó litros)PAL.PAN+BARRIT+TORTITBAJA</v>
      </c>
      <c r="B4292" s="20">
        <v>0</v>
      </c>
      <c r="C4292" s="20">
        <v>0</v>
      </c>
      <c r="D4292" s="21" t="s">
        <v>161</v>
      </c>
      <c r="E4292" s="21">
        <v>21.67322111735022</v>
      </c>
      <c r="F4292" s="21">
        <v>19.183726768229654</v>
      </c>
      <c r="G4292" s="21">
        <v>24.207847847673477</v>
      </c>
      <c r="H4292" s="21">
        <v>27.066858185518655</v>
      </c>
    </row>
    <row r="4293" spans="1:8" x14ac:dyDescent="0.35">
      <c r="A4293" s="20" t="str">
        <f t="shared" si="75"/>
        <v>DISTRIBUCION VOLUMEN X CRITERIO (kg ó litros)PAL.PAN+BARRIT+TORTITHOMBRE</v>
      </c>
      <c r="B4293" s="20">
        <v>0</v>
      </c>
      <c r="C4293" s="20">
        <v>0</v>
      </c>
      <c r="D4293" s="21" t="s">
        <v>162</v>
      </c>
      <c r="E4293" s="21">
        <v>36.603880197557423</v>
      </c>
      <c r="F4293" s="21">
        <v>35.868876440759799</v>
      </c>
      <c r="G4293" s="21">
        <v>35.860477328861478</v>
      </c>
      <c r="H4293" s="21">
        <v>41.247039022163193</v>
      </c>
    </row>
    <row r="4294" spans="1:8" x14ac:dyDescent="0.35">
      <c r="A4294" s="20" t="str">
        <f t="shared" si="75"/>
        <v>DISTRIBUCION VOLUMEN X CRITERIO (kg ó litros)PAL.PAN+BARRIT+TORTITMUJER</v>
      </c>
      <c r="B4294" s="20">
        <v>0</v>
      </c>
      <c r="C4294" s="20">
        <v>0</v>
      </c>
      <c r="D4294" s="21" t="s">
        <v>163</v>
      </c>
      <c r="E4294" s="21">
        <v>63.396121691389709</v>
      </c>
      <c r="F4294" s="21">
        <v>64.131121468705174</v>
      </c>
      <c r="G4294" s="21">
        <v>64.139522671138522</v>
      </c>
      <c r="H4294" s="21">
        <v>58.752973810173579</v>
      </c>
    </row>
    <row r="4295" spans="1:8" x14ac:dyDescent="0.35">
      <c r="A4295" s="20" t="str">
        <f>$B$2265&amp;$C$4295&amp;D4295</f>
        <v>DISTRIBUCION VOLUMEN X CRITERIO (kg ó litros)PALITOS PANT.ESPAÑA</v>
      </c>
      <c r="B4295" s="20">
        <v>0</v>
      </c>
      <c r="C4295" s="20" t="s">
        <v>116</v>
      </c>
      <c r="D4295" s="21" t="s">
        <v>135</v>
      </c>
      <c r="E4295" s="21">
        <v>100</v>
      </c>
      <c r="F4295" s="21">
        <v>100</v>
      </c>
      <c r="G4295" s="21">
        <v>100</v>
      </c>
      <c r="H4295" s="21">
        <v>100</v>
      </c>
    </row>
    <row r="4296" spans="1:8" x14ac:dyDescent="0.35">
      <c r="A4296" s="20" t="str">
        <f t="shared" ref="A4296:A4323" si="76">$B$2265&amp;$C$4295&amp;D4296</f>
        <v>DISTRIBUCION VOLUMEN X CRITERIO (kg ó litros)PALITOS PANBCN AM</v>
      </c>
      <c r="B4296" s="20">
        <v>0</v>
      </c>
      <c r="C4296" s="20">
        <v>0</v>
      </c>
      <c r="D4296" s="21" t="s">
        <v>136</v>
      </c>
      <c r="E4296" s="21">
        <v>14.607486414483899</v>
      </c>
      <c r="F4296" s="21">
        <v>10.194428374547964</v>
      </c>
      <c r="G4296" s="21">
        <v>7.8961118152169201</v>
      </c>
      <c r="H4296" s="21">
        <v>7.9277248337746036</v>
      </c>
    </row>
    <row r="4297" spans="1:8" x14ac:dyDescent="0.35">
      <c r="A4297" s="20" t="str">
        <f t="shared" si="76"/>
        <v>DISTRIBUCION VOLUMEN X CRITERIO (kg ó litros)PALITOS PANREST.CAT ARAGON</v>
      </c>
      <c r="B4297" s="20">
        <v>0</v>
      </c>
      <c r="C4297" s="20">
        <v>0</v>
      </c>
      <c r="D4297" s="21" t="s">
        <v>137</v>
      </c>
      <c r="E4297" s="21">
        <v>12.368437489555051</v>
      </c>
      <c r="F4297" s="21">
        <v>10.751770356587901</v>
      </c>
      <c r="G4297" s="21">
        <v>16.889964025694979</v>
      </c>
      <c r="H4297" s="21">
        <v>11.03047928851897</v>
      </c>
    </row>
    <row r="4298" spans="1:8" x14ac:dyDescent="0.35">
      <c r="A4298" s="20" t="str">
        <f t="shared" si="76"/>
        <v>DISTRIBUCION VOLUMEN X CRITERIO (kg ó litros)PALITOS PANLEVANTE</v>
      </c>
      <c r="B4298" s="20">
        <v>0</v>
      </c>
      <c r="C4298" s="20">
        <v>0</v>
      </c>
      <c r="D4298" s="21" t="s">
        <v>138</v>
      </c>
      <c r="E4298" s="21">
        <v>17.340227845316367</v>
      </c>
      <c r="F4298" s="21">
        <v>18.342164454977361</v>
      </c>
      <c r="G4298" s="21">
        <v>18.3911262639132</v>
      </c>
      <c r="H4298" s="21">
        <v>33.042153474046252</v>
      </c>
    </row>
    <row r="4299" spans="1:8" x14ac:dyDescent="0.35">
      <c r="A4299" s="20" t="str">
        <f t="shared" si="76"/>
        <v>DISTRIBUCION VOLUMEN X CRITERIO (kg ó litros)PALITOS PANANDALUCIA</v>
      </c>
      <c r="B4299" s="20">
        <v>0</v>
      </c>
      <c r="C4299" s="20">
        <v>0</v>
      </c>
      <c r="D4299" s="21" t="s">
        <v>139</v>
      </c>
      <c r="E4299" s="21">
        <v>16.828299800868876</v>
      </c>
      <c r="F4299" s="21">
        <v>29.061963783541099</v>
      </c>
      <c r="G4299" s="21">
        <v>28.023215833590186</v>
      </c>
      <c r="H4299" s="21">
        <v>24.346522233344526</v>
      </c>
    </row>
    <row r="4300" spans="1:8" x14ac:dyDescent="0.35">
      <c r="A4300" s="20" t="str">
        <f t="shared" si="76"/>
        <v>DISTRIBUCION VOLUMEN X CRITERIO (kg ó litros)PALITOS PANMDD AM</v>
      </c>
      <c r="B4300" s="20">
        <v>0</v>
      </c>
      <c r="C4300" s="20">
        <v>0</v>
      </c>
      <c r="D4300" s="21" t="s">
        <v>140</v>
      </c>
      <c r="E4300" s="21">
        <v>13.541040052693207</v>
      </c>
      <c r="F4300" s="21">
        <v>9.7030744752217082</v>
      </c>
      <c r="G4300" s="21">
        <v>7.6420239524556095</v>
      </c>
      <c r="H4300" s="21">
        <v>5.1208605597498842</v>
      </c>
    </row>
    <row r="4301" spans="1:8" x14ac:dyDescent="0.35">
      <c r="A4301" s="20" t="str">
        <f t="shared" si="76"/>
        <v>DISTRIBUCION VOLUMEN X CRITERIO (kg ó litros)PALITOS PANRTO CENTRO</v>
      </c>
      <c r="B4301" s="20">
        <v>0</v>
      </c>
      <c r="C4301" s="20">
        <v>0</v>
      </c>
      <c r="D4301" s="21" t="s">
        <v>141</v>
      </c>
      <c r="E4301" s="21">
        <v>4.800976167682717</v>
      </c>
      <c r="F4301" s="21">
        <v>7.0561443714536081</v>
      </c>
      <c r="G4301" s="21">
        <v>9.0560288951671151</v>
      </c>
      <c r="H4301" s="21">
        <v>7.6412997948526264</v>
      </c>
    </row>
    <row r="4302" spans="1:8" x14ac:dyDescent="0.35">
      <c r="A4302" s="20" t="str">
        <f t="shared" si="76"/>
        <v>DISTRIBUCION VOLUMEN X CRITERIO (kg ó litros)PALITOS PANNORTE-CENTRO</v>
      </c>
      <c r="B4302" s="20">
        <v>0</v>
      </c>
      <c r="C4302" s="20">
        <v>0</v>
      </c>
      <c r="D4302" s="21" t="s">
        <v>142</v>
      </c>
      <c r="E4302" s="21">
        <v>12.674492206859931</v>
      </c>
      <c r="F4302" s="21">
        <v>8.8205341261314398</v>
      </c>
      <c r="G4302" s="21">
        <v>7.8759170220886467</v>
      </c>
      <c r="H4302" s="21">
        <v>0</v>
      </c>
    </row>
    <row r="4303" spans="1:8" x14ac:dyDescent="0.35">
      <c r="A4303" s="20" t="str">
        <f t="shared" si="76"/>
        <v>DISTRIBUCION VOLUMEN X CRITERIO (kg ó litros)PALITOS PANNOROESTE</v>
      </c>
      <c r="B4303" s="20">
        <v>0</v>
      </c>
      <c r="C4303" s="20">
        <v>0</v>
      </c>
      <c r="D4303" s="21" t="s">
        <v>143</v>
      </c>
      <c r="E4303" s="21">
        <v>7.8390328431940715</v>
      </c>
      <c r="F4303" s="21">
        <v>6.0699111229246556</v>
      </c>
      <c r="G4303" s="21">
        <v>0</v>
      </c>
      <c r="H4303" s="21">
        <v>0</v>
      </c>
    </row>
    <row r="4304" spans="1:8" x14ac:dyDescent="0.35">
      <c r="A4304" s="20" t="str">
        <f t="shared" si="76"/>
        <v>DISTRIBUCION VOLUMEN X CRITERIO (kg ó litros)PALITOS PAN&lt;2MIL</v>
      </c>
      <c r="B4304" s="20">
        <v>0</v>
      </c>
      <c r="C4304" s="20">
        <v>0</v>
      </c>
      <c r="D4304" s="21" t="s">
        <v>144</v>
      </c>
      <c r="E4304" s="21">
        <v>0</v>
      </c>
      <c r="F4304" s="21">
        <v>0</v>
      </c>
      <c r="G4304" s="21">
        <v>0</v>
      </c>
      <c r="H4304" s="21">
        <v>0</v>
      </c>
    </row>
    <row r="4305" spans="1:8" x14ac:dyDescent="0.35">
      <c r="A4305" s="20" t="str">
        <f t="shared" si="76"/>
        <v>DISTRIBUCION VOLUMEN X CRITERIO (kg ó litros)PALITOS PAN2-5MIL</v>
      </c>
      <c r="B4305" s="20">
        <v>0</v>
      </c>
      <c r="C4305" s="20">
        <v>0</v>
      </c>
      <c r="D4305" s="21" t="s">
        <v>145</v>
      </c>
      <c r="E4305" s="21">
        <v>4.2225787875377092</v>
      </c>
      <c r="F4305" s="21">
        <v>0</v>
      </c>
      <c r="G4305" s="21">
        <v>0</v>
      </c>
      <c r="H4305" s="21">
        <v>0</v>
      </c>
    </row>
    <row r="4306" spans="1:8" x14ac:dyDescent="0.35">
      <c r="A4306" s="20" t="str">
        <f t="shared" si="76"/>
        <v>DISTRIBUCION VOLUMEN X CRITERIO (kg ó litros)PALITOS PAN5-10MIL</v>
      </c>
      <c r="B4306" s="20">
        <v>0</v>
      </c>
      <c r="C4306" s="20">
        <v>0</v>
      </c>
      <c r="D4306" s="21" t="s">
        <v>146</v>
      </c>
      <c r="E4306" s="21">
        <v>4.7616753913002761</v>
      </c>
      <c r="F4306" s="21">
        <v>4.379924219580059</v>
      </c>
      <c r="G4306" s="21">
        <v>0</v>
      </c>
      <c r="H4306" s="21">
        <v>0</v>
      </c>
    </row>
    <row r="4307" spans="1:8" x14ac:dyDescent="0.35">
      <c r="A4307" s="20" t="str">
        <f t="shared" si="76"/>
        <v>DISTRIBUCION VOLUMEN X CRITERIO (kg ó litros)PALITOS PAN10-30MIL</v>
      </c>
      <c r="B4307" s="20">
        <v>0</v>
      </c>
      <c r="C4307" s="20">
        <v>0</v>
      </c>
      <c r="D4307" s="21" t="s">
        <v>147</v>
      </c>
      <c r="E4307" s="21">
        <v>15.171813313714042</v>
      </c>
      <c r="F4307" s="21">
        <v>16.668997111885943</v>
      </c>
      <c r="G4307" s="21">
        <v>15.168249142925813</v>
      </c>
      <c r="H4307" s="21">
        <v>18.452791811962978</v>
      </c>
    </row>
    <row r="4308" spans="1:8" x14ac:dyDescent="0.35">
      <c r="A4308" s="20" t="str">
        <f t="shared" si="76"/>
        <v>DISTRIBUCION VOLUMEN X CRITERIO (kg ó litros)PALITOS PAN30-100MIL</v>
      </c>
      <c r="B4308" s="20">
        <v>0</v>
      </c>
      <c r="C4308" s="20">
        <v>0</v>
      </c>
      <c r="D4308" s="21" t="s">
        <v>148</v>
      </c>
      <c r="E4308" s="21">
        <v>28.86665569556255</v>
      </c>
      <c r="F4308" s="21">
        <v>25.052643491766379</v>
      </c>
      <c r="G4308" s="21">
        <v>25.521427132837871</v>
      </c>
      <c r="H4308" s="21">
        <v>21.856194185754884</v>
      </c>
    </row>
    <row r="4309" spans="1:8" x14ac:dyDescent="0.35">
      <c r="A4309" s="20" t="str">
        <f t="shared" si="76"/>
        <v>DISTRIBUCION VOLUMEN X CRITERIO (kg ó litros)PALITOS PAN100-200MIL</v>
      </c>
      <c r="B4309" s="20">
        <v>0</v>
      </c>
      <c r="C4309" s="20">
        <v>0</v>
      </c>
      <c r="D4309" s="21" t="s">
        <v>149</v>
      </c>
      <c r="E4309" s="21">
        <v>15.111597746674549</v>
      </c>
      <c r="F4309" s="21">
        <v>18.171196143820488</v>
      </c>
      <c r="G4309" s="21">
        <v>15.990617527375745</v>
      </c>
      <c r="H4309" s="21">
        <v>20.670567545221495</v>
      </c>
    </row>
    <row r="4310" spans="1:8" x14ac:dyDescent="0.35">
      <c r="A4310" s="20" t="str">
        <f t="shared" si="76"/>
        <v>DISTRIBUCION VOLUMEN X CRITERIO (kg ó litros)PALITOS PAN200-500MIL</v>
      </c>
      <c r="B4310" s="20">
        <v>0</v>
      </c>
      <c r="C4310" s="20">
        <v>0</v>
      </c>
      <c r="D4310" s="21" t="s">
        <v>150</v>
      </c>
      <c r="E4310" s="21">
        <v>10.749733506669333</v>
      </c>
      <c r="F4310" s="21">
        <v>9.4554650429494345</v>
      </c>
      <c r="G4310" s="21">
        <v>8.8624630993538407</v>
      </c>
      <c r="H4310" s="21">
        <v>12.967671014868918</v>
      </c>
    </row>
    <row r="4311" spans="1:8" x14ac:dyDescent="0.35">
      <c r="A4311" s="20" t="str">
        <f t="shared" si="76"/>
        <v>DISTRIBUCION VOLUMEN X CRITERIO (kg ó litros)PALITOS PAN&gt;500MIL</v>
      </c>
      <c r="B4311" s="20">
        <v>0</v>
      </c>
      <c r="C4311" s="20">
        <v>0</v>
      </c>
      <c r="D4311" s="21" t="s">
        <v>151</v>
      </c>
      <c r="E4311" s="21">
        <v>17.838439350601043</v>
      </c>
      <c r="F4311" s="21">
        <v>17.859791332083976</v>
      </c>
      <c r="G4311" s="21">
        <v>19.215597693104574</v>
      </c>
      <c r="H4311" s="21">
        <v>17.745007110345828</v>
      </c>
    </row>
    <row r="4312" spans="1:8" x14ac:dyDescent="0.35">
      <c r="A4312" s="20" t="str">
        <f t="shared" si="76"/>
        <v>DISTRIBUCION VOLUMEN X CRITERIO (kg ó litros)PALITOS PANDE 15 A 19 AÑOS</v>
      </c>
      <c r="B4312" s="20">
        <v>0</v>
      </c>
      <c r="C4312" s="20">
        <v>0</v>
      </c>
      <c r="D4312" s="21" t="s">
        <v>152</v>
      </c>
      <c r="E4312" s="21">
        <v>0</v>
      </c>
      <c r="F4312" s="21">
        <v>0</v>
      </c>
      <c r="G4312" s="21">
        <v>0</v>
      </c>
      <c r="H4312" s="21">
        <v>0</v>
      </c>
    </row>
    <row r="4313" spans="1:8" x14ac:dyDescent="0.35">
      <c r="A4313" s="20" t="str">
        <f t="shared" si="76"/>
        <v>DISTRIBUCION VOLUMEN X CRITERIO (kg ó litros)PALITOS PANDE 20 A 24 AÑOS</v>
      </c>
      <c r="B4313" s="20">
        <v>0</v>
      </c>
      <c r="C4313" s="20">
        <v>0</v>
      </c>
      <c r="D4313" s="21" t="s">
        <v>153</v>
      </c>
      <c r="E4313" s="21">
        <v>3.5227329600020294</v>
      </c>
      <c r="F4313" s="21">
        <v>5.031195280141108</v>
      </c>
      <c r="G4313" s="21">
        <v>0</v>
      </c>
      <c r="H4313" s="21">
        <v>0</v>
      </c>
    </row>
    <row r="4314" spans="1:8" x14ac:dyDescent="0.35">
      <c r="A4314" s="20" t="str">
        <f t="shared" si="76"/>
        <v>DISTRIBUCION VOLUMEN X CRITERIO (kg ó litros)PALITOS PANDE 25 A 34 AÑOS</v>
      </c>
      <c r="B4314" s="20">
        <v>0</v>
      </c>
      <c r="C4314" s="20">
        <v>0</v>
      </c>
      <c r="D4314" s="21" t="s">
        <v>154</v>
      </c>
      <c r="E4314" s="21">
        <v>9.824973131298032</v>
      </c>
      <c r="F4314" s="21">
        <v>9.0174381333803897</v>
      </c>
      <c r="G4314" s="21">
        <v>9.2417867201069992</v>
      </c>
      <c r="H4314" s="21">
        <v>15.210953390359084</v>
      </c>
    </row>
    <row r="4315" spans="1:8" x14ac:dyDescent="0.35">
      <c r="A4315" s="20" t="str">
        <f t="shared" si="76"/>
        <v>DISTRIBUCION VOLUMEN X CRITERIO (kg ó litros)PALITOS PANDE 35 A 49 AÑOS</v>
      </c>
      <c r="B4315" s="20">
        <v>0</v>
      </c>
      <c r="C4315" s="20">
        <v>0</v>
      </c>
      <c r="D4315" s="21" t="s">
        <v>155</v>
      </c>
      <c r="E4315" s="21">
        <v>40.742127388558401</v>
      </c>
      <c r="F4315" s="21">
        <v>33.070816497169595</v>
      </c>
      <c r="G4315" s="21">
        <v>18.476004704588977</v>
      </c>
      <c r="H4315" s="21">
        <v>20.626601140894273</v>
      </c>
    </row>
    <row r="4316" spans="1:8" x14ac:dyDescent="0.35">
      <c r="A4316" s="20" t="str">
        <f t="shared" si="76"/>
        <v>DISTRIBUCION VOLUMEN X CRITERIO (kg ó litros)PALITOS PANDE 50 A 59 AÑOS</v>
      </c>
      <c r="B4316" s="20">
        <v>0</v>
      </c>
      <c r="C4316" s="20">
        <v>0</v>
      </c>
      <c r="D4316" s="21" t="s">
        <v>156</v>
      </c>
      <c r="E4316" s="21">
        <v>20.446918269768069</v>
      </c>
      <c r="F4316" s="21">
        <v>22.097478130670225</v>
      </c>
      <c r="G4316" s="21">
        <v>29.392275705827437</v>
      </c>
      <c r="H4316" s="21">
        <v>26.480173099388583</v>
      </c>
    </row>
    <row r="4317" spans="1:8" x14ac:dyDescent="0.35">
      <c r="A4317" s="20" t="str">
        <f t="shared" si="76"/>
        <v>DISTRIBUCION VOLUMEN X CRITERIO (kg ó litros)PALITOS PANDE 60 A 75 AÑOS</v>
      </c>
      <c r="B4317" s="20">
        <v>0</v>
      </c>
      <c r="C4317" s="20">
        <v>0</v>
      </c>
      <c r="D4317" s="21" t="s">
        <v>157</v>
      </c>
      <c r="E4317" s="21">
        <v>19.427021191275244</v>
      </c>
      <c r="F4317" s="21">
        <v>26.431628236657083</v>
      </c>
      <c r="G4317" s="21">
        <v>33.888329436951494</v>
      </c>
      <c r="H4317" s="21">
        <v>28.7727945781917</v>
      </c>
    </row>
    <row r="4318" spans="1:8" x14ac:dyDescent="0.35">
      <c r="A4318" s="20" t="str">
        <f t="shared" si="76"/>
        <v>DISTRIBUCION VOLUMEN X CRITERIO (kg ó litros)PALITOS PANALTA Y MEDIA ALTA</v>
      </c>
      <c r="B4318" s="20">
        <v>0</v>
      </c>
      <c r="C4318" s="20">
        <v>0</v>
      </c>
      <c r="D4318" s="21" t="s">
        <v>158</v>
      </c>
      <c r="E4318" s="21">
        <v>24.718887526851752</v>
      </c>
      <c r="F4318" s="21">
        <v>29.999499661601487</v>
      </c>
      <c r="G4318" s="21">
        <v>21.730483132802267</v>
      </c>
      <c r="H4318" s="21">
        <v>16.908518365001253</v>
      </c>
    </row>
    <row r="4319" spans="1:8" x14ac:dyDescent="0.35">
      <c r="A4319" s="20" t="str">
        <f t="shared" si="76"/>
        <v>DISTRIBUCION VOLUMEN X CRITERIO (kg ó litros)PALITOS PANMEDIA</v>
      </c>
      <c r="B4319" s="20">
        <v>0</v>
      </c>
      <c r="C4319" s="20">
        <v>0</v>
      </c>
      <c r="D4319" s="21" t="s">
        <v>159</v>
      </c>
      <c r="E4319" s="21">
        <v>33.540133859701697</v>
      </c>
      <c r="F4319" s="21">
        <v>27.613052280150786</v>
      </c>
      <c r="G4319" s="21">
        <v>26.571369438197745</v>
      </c>
      <c r="H4319" s="21">
        <v>31.253099423600222</v>
      </c>
    </row>
    <row r="4320" spans="1:8" x14ac:dyDescent="0.35">
      <c r="A4320" s="20" t="str">
        <f t="shared" si="76"/>
        <v>DISTRIBUCION VOLUMEN X CRITERIO (kg ó litros)PALITOS PANMEDIA BAJA</v>
      </c>
      <c r="B4320" s="20">
        <v>0</v>
      </c>
      <c r="C4320" s="20">
        <v>0</v>
      </c>
      <c r="D4320" s="21" t="s">
        <v>160</v>
      </c>
      <c r="E4320" s="21">
        <v>21.079062865623147</v>
      </c>
      <c r="F4320" s="21">
        <v>23.989866658327699</v>
      </c>
      <c r="G4320" s="21">
        <v>26.110691367613331</v>
      </c>
      <c r="H4320" s="21">
        <v>21.253948550771902</v>
      </c>
    </row>
    <row r="4321" spans="1:8" x14ac:dyDescent="0.35">
      <c r="A4321" s="20" t="str">
        <f t="shared" si="76"/>
        <v>DISTRIBUCION VOLUMEN X CRITERIO (kg ó litros)PALITOS PANBAJA</v>
      </c>
      <c r="B4321" s="20">
        <v>0</v>
      </c>
      <c r="C4321" s="20">
        <v>0</v>
      </c>
      <c r="D4321" s="21" t="s">
        <v>161</v>
      </c>
      <c r="E4321" s="21">
        <v>20.661916545528499</v>
      </c>
      <c r="F4321" s="21">
        <v>18.397570976203401</v>
      </c>
      <c r="G4321" s="21">
        <v>25.58745606138665</v>
      </c>
      <c r="H4321" s="21">
        <v>30.584444602987087</v>
      </c>
    </row>
    <row r="4322" spans="1:8" x14ac:dyDescent="0.35">
      <c r="A4322" s="20" t="str">
        <f t="shared" si="76"/>
        <v>DISTRIBUCION VOLUMEN X CRITERIO (kg ó litros)PALITOS PANHOMBRE</v>
      </c>
      <c r="B4322" s="20">
        <v>0</v>
      </c>
      <c r="C4322" s="20">
        <v>0</v>
      </c>
      <c r="D4322" s="21" t="s">
        <v>162</v>
      </c>
      <c r="E4322" s="21">
        <v>37.74633631996781</v>
      </c>
      <c r="F4322" s="21">
        <v>35.295679890640322</v>
      </c>
      <c r="G4322" s="21">
        <v>37.611987132481808</v>
      </c>
      <c r="H4322" s="21">
        <v>42.960998363460575</v>
      </c>
    </row>
    <row r="4323" spans="1:8" x14ac:dyDescent="0.35">
      <c r="A4323" s="20" t="str">
        <f t="shared" si="76"/>
        <v>DISTRIBUCION VOLUMEN X CRITERIO (kg ó litros)PALITOS PANMUJER</v>
      </c>
      <c r="B4323" s="20">
        <v>0</v>
      </c>
      <c r="C4323" s="20">
        <v>0</v>
      </c>
      <c r="D4323" s="21" t="s">
        <v>163</v>
      </c>
      <c r="E4323" s="21">
        <v>62.25366368003219</v>
      </c>
      <c r="F4323" s="21">
        <v>64.704320109359685</v>
      </c>
      <c r="G4323" s="21">
        <v>62.388012867518192</v>
      </c>
      <c r="H4323" s="21">
        <v>57.039012578899886</v>
      </c>
    </row>
    <row r="4324" spans="1:8" x14ac:dyDescent="0.35">
      <c r="A4324" s="20" t="str">
        <f>$B$2265&amp;$C$4324&amp;D4324</f>
        <v>DISTRIBUCION VOLUMEN X CRITERIO (kg ó litros)TORTITAST.ESPAÑA</v>
      </c>
      <c r="B4324" s="20">
        <v>0</v>
      </c>
      <c r="C4324" s="20" t="s">
        <v>117</v>
      </c>
      <c r="D4324" s="21" t="s">
        <v>135</v>
      </c>
      <c r="E4324" s="21">
        <v>100</v>
      </c>
      <c r="F4324" s="21">
        <v>100</v>
      </c>
      <c r="G4324" s="21">
        <v>100</v>
      </c>
      <c r="H4324" s="21">
        <v>100</v>
      </c>
    </row>
    <row r="4325" spans="1:8" x14ac:dyDescent="0.35">
      <c r="A4325" s="20" t="str">
        <f t="shared" ref="A4325:A4352" si="77">$B$2265&amp;$C$4324&amp;D4325</f>
        <v>DISTRIBUCION VOLUMEN X CRITERIO (kg ó litros)TORTITASBCN AM</v>
      </c>
      <c r="B4325" s="20">
        <v>0</v>
      </c>
      <c r="C4325" s="20">
        <v>0</v>
      </c>
      <c r="D4325" s="21" t="s">
        <v>136</v>
      </c>
      <c r="E4325" s="21">
        <v>14.635653619313443</v>
      </c>
      <c r="F4325" s="21">
        <v>9.8763649288707782</v>
      </c>
      <c r="G4325" s="21">
        <v>0</v>
      </c>
      <c r="H4325" s="21">
        <v>0</v>
      </c>
    </row>
    <row r="4326" spans="1:8" x14ac:dyDescent="0.35">
      <c r="A4326" s="20" t="str">
        <f t="shared" si="77"/>
        <v>DISTRIBUCION VOLUMEN X CRITERIO (kg ó litros)TORTITASREST.CAT ARAGON</v>
      </c>
      <c r="B4326" s="20">
        <v>0</v>
      </c>
      <c r="C4326" s="20">
        <v>0</v>
      </c>
      <c r="D4326" s="21" t="s">
        <v>137</v>
      </c>
      <c r="E4326" s="21">
        <v>9.206433023559601</v>
      </c>
      <c r="F4326" s="21">
        <v>9.2567508482473606</v>
      </c>
      <c r="G4326" s="21">
        <v>0</v>
      </c>
      <c r="H4326" s="21">
        <v>0</v>
      </c>
    </row>
    <row r="4327" spans="1:8" x14ac:dyDescent="0.35">
      <c r="A4327" s="20" t="str">
        <f t="shared" si="77"/>
        <v>DISTRIBUCION VOLUMEN X CRITERIO (kg ó litros)TORTITASLEVANTE</v>
      </c>
      <c r="B4327" s="20">
        <v>0</v>
      </c>
      <c r="C4327" s="20">
        <v>0</v>
      </c>
      <c r="D4327" s="21" t="s">
        <v>138</v>
      </c>
      <c r="E4327" s="21">
        <v>19.235300628924662</v>
      </c>
      <c r="F4327" s="21">
        <v>12.568722284314154</v>
      </c>
      <c r="G4327" s="21">
        <v>18.668022843260125</v>
      </c>
      <c r="H4327" s="21">
        <v>14.727071619608296</v>
      </c>
    </row>
    <row r="4328" spans="1:8" x14ac:dyDescent="0.35">
      <c r="A4328" s="20" t="str">
        <f t="shared" si="77"/>
        <v>DISTRIBUCION VOLUMEN X CRITERIO (kg ó litros)TORTITASANDALUCIA</v>
      </c>
      <c r="B4328" s="20">
        <v>0</v>
      </c>
      <c r="C4328" s="20">
        <v>0</v>
      </c>
      <c r="D4328" s="21" t="s">
        <v>139</v>
      </c>
      <c r="E4328" s="21">
        <v>18.90714401910013</v>
      </c>
      <c r="F4328" s="21">
        <v>24.895084450589344</v>
      </c>
      <c r="G4328" s="21">
        <v>20.372788554592493</v>
      </c>
      <c r="H4328" s="21">
        <v>20.657737671339717</v>
      </c>
    </row>
    <row r="4329" spans="1:8" x14ac:dyDescent="0.35">
      <c r="A4329" s="20" t="str">
        <f t="shared" si="77"/>
        <v>DISTRIBUCION VOLUMEN X CRITERIO (kg ó litros)TORTITASMDD AM</v>
      </c>
      <c r="B4329" s="20">
        <v>0</v>
      </c>
      <c r="C4329" s="20">
        <v>0</v>
      </c>
      <c r="D4329" s="21" t="s">
        <v>140</v>
      </c>
      <c r="E4329" s="21">
        <v>12.245532885837084</v>
      </c>
      <c r="F4329" s="21">
        <v>16.37166133797507</v>
      </c>
      <c r="G4329" s="21">
        <v>13.119496336010119</v>
      </c>
      <c r="H4329" s="21">
        <v>0</v>
      </c>
    </row>
    <row r="4330" spans="1:8" x14ac:dyDescent="0.35">
      <c r="A4330" s="20" t="str">
        <f t="shared" si="77"/>
        <v>DISTRIBUCION VOLUMEN X CRITERIO (kg ó litros)TORTITASRTO CENTRO</v>
      </c>
      <c r="B4330" s="20">
        <v>0</v>
      </c>
      <c r="C4330" s="20">
        <v>0</v>
      </c>
      <c r="D4330" s="21" t="s">
        <v>141</v>
      </c>
      <c r="E4330" s="21">
        <v>5.7067126577509892</v>
      </c>
      <c r="F4330" s="21">
        <v>0</v>
      </c>
      <c r="G4330" s="21">
        <v>0</v>
      </c>
      <c r="H4330" s="21">
        <v>0</v>
      </c>
    </row>
    <row r="4331" spans="1:8" x14ac:dyDescent="0.35">
      <c r="A4331" s="20" t="str">
        <f t="shared" si="77"/>
        <v>DISTRIBUCION VOLUMEN X CRITERIO (kg ó litros)TORTITASNORTE-CENTRO</v>
      </c>
      <c r="B4331" s="20">
        <v>0</v>
      </c>
      <c r="C4331" s="20">
        <v>0</v>
      </c>
      <c r="D4331" s="21" t="s">
        <v>142</v>
      </c>
      <c r="E4331" s="21">
        <v>0</v>
      </c>
      <c r="F4331" s="21">
        <v>0</v>
      </c>
      <c r="G4331" s="21">
        <v>0</v>
      </c>
      <c r="H4331" s="21">
        <v>0</v>
      </c>
    </row>
    <row r="4332" spans="1:8" x14ac:dyDescent="0.35">
      <c r="A4332" s="20" t="str">
        <f t="shared" si="77"/>
        <v>DISTRIBUCION VOLUMEN X CRITERIO (kg ó litros)TORTITASNOROESTE</v>
      </c>
      <c r="B4332" s="20">
        <v>0</v>
      </c>
      <c r="C4332" s="20">
        <v>0</v>
      </c>
      <c r="D4332" s="21" t="s">
        <v>143</v>
      </c>
      <c r="E4332" s="21">
        <v>15.362731412964509</v>
      </c>
      <c r="F4332" s="21">
        <v>0</v>
      </c>
      <c r="G4332" s="21">
        <v>0</v>
      </c>
      <c r="H4332" s="21">
        <v>0</v>
      </c>
    </row>
    <row r="4333" spans="1:8" x14ac:dyDescent="0.35">
      <c r="A4333" s="20" t="str">
        <f t="shared" si="77"/>
        <v>DISTRIBUCION VOLUMEN X CRITERIO (kg ó litros)TORTITAS&lt;2MIL</v>
      </c>
      <c r="B4333" s="20">
        <v>0</v>
      </c>
      <c r="C4333" s="20">
        <v>0</v>
      </c>
      <c r="D4333" s="21" t="s">
        <v>144</v>
      </c>
      <c r="E4333" s="21">
        <v>0</v>
      </c>
      <c r="F4333" s="21">
        <v>0</v>
      </c>
      <c r="G4333" s="21">
        <v>0</v>
      </c>
      <c r="H4333" s="21">
        <v>0</v>
      </c>
    </row>
    <row r="4334" spans="1:8" x14ac:dyDescent="0.35">
      <c r="A4334" s="20" t="str">
        <f t="shared" si="77"/>
        <v>DISTRIBUCION VOLUMEN X CRITERIO (kg ó litros)TORTITAS2-5MIL</v>
      </c>
      <c r="B4334" s="20">
        <v>0</v>
      </c>
      <c r="C4334" s="20">
        <v>0</v>
      </c>
      <c r="D4334" s="21" t="s">
        <v>145</v>
      </c>
      <c r="E4334" s="21">
        <v>0</v>
      </c>
      <c r="F4334" s="21">
        <v>0</v>
      </c>
      <c r="G4334" s="21">
        <v>0</v>
      </c>
      <c r="H4334" s="21">
        <v>0</v>
      </c>
    </row>
    <row r="4335" spans="1:8" x14ac:dyDescent="0.35">
      <c r="A4335" s="20" t="str">
        <f t="shared" si="77"/>
        <v>DISTRIBUCION VOLUMEN X CRITERIO (kg ó litros)TORTITAS5-10MIL</v>
      </c>
      <c r="B4335" s="20">
        <v>0</v>
      </c>
      <c r="C4335" s="20">
        <v>0</v>
      </c>
      <c r="D4335" s="21" t="s">
        <v>146</v>
      </c>
      <c r="E4335" s="21">
        <v>0</v>
      </c>
      <c r="F4335" s="21">
        <v>0</v>
      </c>
      <c r="G4335" s="21">
        <v>0</v>
      </c>
      <c r="H4335" s="21">
        <v>0</v>
      </c>
    </row>
    <row r="4336" spans="1:8" x14ac:dyDescent="0.35">
      <c r="A4336" s="20" t="str">
        <f t="shared" si="77"/>
        <v>DISTRIBUCION VOLUMEN X CRITERIO (kg ó litros)TORTITAS10-30MIL</v>
      </c>
      <c r="B4336" s="20">
        <v>0</v>
      </c>
      <c r="C4336" s="20">
        <v>0</v>
      </c>
      <c r="D4336" s="21" t="s">
        <v>147</v>
      </c>
      <c r="E4336" s="21">
        <v>19.322710393768975</v>
      </c>
      <c r="F4336" s="21">
        <v>16.299120363461871</v>
      </c>
      <c r="G4336" s="21">
        <v>13.601113958380019</v>
      </c>
      <c r="H4336" s="21">
        <v>14.131904174099017</v>
      </c>
    </row>
    <row r="4337" spans="1:8" x14ac:dyDescent="0.35">
      <c r="A4337" s="20" t="str">
        <f t="shared" si="77"/>
        <v>DISTRIBUCION VOLUMEN X CRITERIO (kg ó litros)TORTITAS30-100MIL</v>
      </c>
      <c r="B4337" s="20">
        <v>0</v>
      </c>
      <c r="C4337" s="20">
        <v>0</v>
      </c>
      <c r="D4337" s="21" t="s">
        <v>148</v>
      </c>
      <c r="E4337" s="21">
        <v>20.558476417159788</v>
      </c>
      <c r="F4337" s="21">
        <v>23.756993391088258</v>
      </c>
      <c r="G4337" s="21">
        <v>22.656393284911246</v>
      </c>
      <c r="H4337" s="21">
        <v>26.819767455004602</v>
      </c>
    </row>
    <row r="4338" spans="1:8" x14ac:dyDescent="0.35">
      <c r="A4338" s="20" t="str">
        <f t="shared" si="77"/>
        <v>DISTRIBUCION VOLUMEN X CRITERIO (kg ó litros)TORTITAS100-200MIL</v>
      </c>
      <c r="B4338" s="20">
        <v>0</v>
      </c>
      <c r="C4338" s="20">
        <v>0</v>
      </c>
      <c r="D4338" s="21" t="s">
        <v>149</v>
      </c>
      <c r="E4338" s="21">
        <v>11.754795519981995</v>
      </c>
      <c r="F4338" s="21">
        <v>0</v>
      </c>
      <c r="G4338" s="21">
        <v>0</v>
      </c>
      <c r="H4338" s="21">
        <v>0</v>
      </c>
    </row>
    <row r="4339" spans="1:8" x14ac:dyDescent="0.35">
      <c r="A4339" s="20" t="str">
        <f t="shared" si="77"/>
        <v>DISTRIBUCION VOLUMEN X CRITERIO (kg ó litros)TORTITAS200-500MIL</v>
      </c>
      <c r="B4339" s="20">
        <v>0</v>
      </c>
      <c r="C4339" s="20">
        <v>0</v>
      </c>
      <c r="D4339" s="21" t="s">
        <v>150</v>
      </c>
      <c r="E4339" s="21">
        <v>15.514508565459781</v>
      </c>
      <c r="F4339" s="21">
        <v>14.934888232343424</v>
      </c>
      <c r="G4339" s="21">
        <v>16.29152689748862</v>
      </c>
      <c r="H4339" s="21">
        <v>0</v>
      </c>
    </row>
    <row r="4340" spans="1:8" x14ac:dyDescent="0.35">
      <c r="A4340" s="20" t="str">
        <f t="shared" si="77"/>
        <v>DISTRIBUCION VOLUMEN X CRITERIO (kg ó litros)TORTITAS&gt;500MIL</v>
      </c>
      <c r="B4340" s="20">
        <v>0</v>
      </c>
      <c r="C4340" s="20">
        <v>0</v>
      </c>
      <c r="D4340" s="21" t="s">
        <v>151</v>
      </c>
      <c r="E4340" s="21">
        <v>14.918459648281649</v>
      </c>
      <c r="F4340" s="21">
        <v>18.189629781737544</v>
      </c>
      <c r="G4340" s="21">
        <v>11.918844794219394</v>
      </c>
      <c r="H4340" s="21">
        <v>15.999710618710761</v>
      </c>
    </row>
    <row r="4341" spans="1:8" x14ac:dyDescent="0.35">
      <c r="A4341" s="20" t="str">
        <f t="shared" si="77"/>
        <v>DISTRIBUCION VOLUMEN X CRITERIO (kg ó litros)TORTITASDE 15 A 19 AÑOS</v>
      </c>
      <c r="B4341" s="20">
        <v>0</v>
      </c>
      <c r="C4341" s="20">
        <v>0</v>
      </c>
      <c r="D4341" s="21" t="s">
        <v>152</v>
      </c>
      <c r="E4341" s="21">
        <v>0</v>
      </c>
      <c r="F4341" s="21">
        <v>0</v>
      </c>
      <c r="G4341" s="21">
        <v>0</v>
      </c>
      <c r="H4341" s="21">
        <v>0</v>
      </c>
    </row>
    <row r="4342" spans="1:8" x14ac:dyDescent="0.35">
      <c r="A4342" s="20" t="str">
        <f t="shared" si="77"/>
        <v>DISTRIBUCION VOLUMEN X CRITERIO (kg ó litros)TORTITASDE 20 A 24 AÑOS</v>
      </c>
      <c r="B4342" s="20">
        <v>0</v>
      </c>
      <c r="C4342" s="20">
        <v>0</v>
      </c>
      <c r="D4342" s="21" t="s">
        <v>153</v>
      </c>
      <c r="E4342" s="21">
        <v>0</v>
      </c>
      <c r="F4342" s="21">
        <v>0</v>
      </c>
      <c r="G4342" s="21">
        <v>0</v>
      </c>
      <c r="H4342" s="21">
        <v>0</v>
      </c>
    </row>
    <row r="4343" spans="1:8" x14ac:dyDescent="0.35">
      <c r="A4343" s="20" t="str">
        <f t="shared" si="77"/>
        <v>DISTRIBUCION VOLUMEN X CRITERIO (kg ó litros)TORTITASDE 25 A 34 AÑOS</v>
      </c>
      <c r="B4343" s="20">
        <v>0</v>
      </c>
      <c r="C4343" s="20">
        <v>0</v>
      </c>
      <c r="D4343" s="21" t="s">
        <v>154</v>
      </c>
      <c r="E4343" s="21">
        <v>15.937107839419951</v>
      </c>
      <c r="F4343" s="21">
        <v>13.29710736664603</v>
      </c>
      <c r="G4343" s="21">
        <v>18.708887218056333</v>
      </c>
      <c r="H4343" s="21">
        <v>0</v>
      </c>
    </row>
    <row r="4344" spans="1:8" x14ac:dyDescent="0.35">
      <c r="A4344" s="20" t="str">
        <f t="shared" si="77"/>
        <v>DISTRIBUCION VOLUMEN X CRITERIO (kg ó litros)TORTITASDE 35 A 49 AÑOS</v>
      </c>
      <c r="B4344" s="20">
        <v>0</v>
      </c>
      <c r="C4344" s="20">
        <v>0</v>
      </c>
      <c r="D4344" s="21" t="s">
        <v>155</v>
      </c>
      <c r="E4344" s="21">
        <v>24.425317336647154</v>
      </c>
      <c r="F4344" s="21">
        <v>29.916034496335321</v>
      </c>
      <c r="G4344" s="21">
        <v>19.475351668661801</v>
      </c>
      <c r="H4344" s="21">
        <v>26.196820536124054</v>
      </c>
    </row>
    <row r="4345" spans="1:8" x14ac:dyDescent="0.35">
      <c r="A4345" s="20" t="str">
        <f t="shared" si="77"/>
        <v>DISTRIBUCION VOLUMEN X CRITERIO (kg ó litros)TORTITASDE 50 A 59 AÑOS</v>
      </c>
      <c r="B4345" s="20">
        <v>0</v>
      </c>
      <c r="C4345" s="20">
        <v>0</v>
      </c>
      <c r="D4345" s="21" t="s">
        <v>156</v>
      </c>
      <c r="E4345" s="21">
        <v>29.389527523710047</v>
      </c>
      <c r="F4345" s="21">
        <v>19.748706039381997</v>
      </c>
      <c r="G4345" s="21">
        <v>24.008648423861313</v>
      </c>
      <c r="H4345" s="21">
        <v>30.158221480682666</v>
      </c>
    </row>
    <row r="4346" spans="1:8" x14ac:dyDescent="0.35">
      <c r="A4346" s="20" t="str">
        <f t="shared" si="77"/>
        <v>DISTRIBUCION VOLUMEN X CRITERIO (kg ó litros)TORTITASDE 60 A 75 AÑOS</v>
      </c>
      <c r="B4346" s="20">
        <v>0</v>
      </c>
      <c r="C4346" s="20">
        <v>0</v>
      </c>
      <c r="D4346" s="21" t="s">
        <v>157</v>
      </c>
      <c r="E4346" s="21">
        <v>0</v>
      </c>
      <c r="F4346" s="21">
        <v>0</v>
      </c>
      <c r="G4346" s="21">
        <v>0</v>
      </c>
      <c r="H4346" s="21">
        <v>0</v>
      </c>
    </row>
    <row r="4347" spans="1:8" x14ac:dyDescent="0.35">
      <c r="A4347" s="20" t="str">
        <f t="shared" si="77"/>
        <v>DISTRIBUCION VOLUMEN X CRITERIO (kg ó litros)TORTITASALTA Y MEDIA ALTA</v>
      </c>
      <c r="B4347" s="20">
        <v>0</v>
      </c>
      <c r="C4347" s="20">
        <v>0</v>
      </c>
      <c r="D4347" s="21" t="s">
        <v>158</v>
      </c>
      <c r="E4347" s="21">
        <v>16.453654416783063</v>
      </c>
      <c r="F4347" s="21">
        <v>17.905248409549792</v>
      </c>
      <c r="G4347" s="21">
        <v>30.126818843973446</v>
      </c>
      <c r="H4347" s="21">
        <v>20.795340735164121</v>
      </c>
    </row>
    <row r="4348" spans="1:8" x14ac:dyDescent="0.35">
      <c r="A4348" s="20" t="str">
        <f t="shared" si="77"/>
        <v>DISTRIBUCION VOLUMEN X CRITERIO (kg ó litros)TORTITASMEDIA</v>
      </c>
      <c r="B4348" s="20">
        <v>0</v>
      </c>
      <c r="C4348" s="20">
        <v>0</v>
      </c>
      <c r="D4348" s="21" t="s">
        <v>159</v>
      </c>
      <c r="E4348" s="21">
        <v>25.574428867421894</v>
      </c>
      <c r="F4348" s="21">
        <v>29.133539085071845</v>
      </c>
      <c r="G4348" s="21">
        <v>20.15343913633156</v>
      </c>
      <c r="H4348" s="21">
        <v>27.040584595420086</v>
      </c>
    </row>
    <row r="4349" spans="1:8" x14ac:dyDescent="0.35">
      <c r="A4349" s="20" t="str">
        <f t="shared" si="77"/>
        <v>DISTRIBUCION VOLUMEN X CRITERIO (kg ó litros)TORTITASMEDIA BAJA</v>
      </c>
      <c r="B4349" s="20">
        <v>0</v>
      </c>
      <c r="C4349" s="20">
        <v>0</v>
      </c>
      <c r="D4349" s="21" t="s">
        <v>160</v>
      </c>
      <c r="E4349" s="21">
        <v>27.187503822227875</v>
      </c>
      <c r="F4349" s="21">
        <v>29.145981641573449</v>
      </c>
      <c r="G4349" s="21">
        <v>23.009490831879784</v>
      </c>
      <c r="H4349" s="21">
        <v>33.823698971113878</v>
      </c>
    </row>
    <row r="4350" spans="1:8" x14ac:dyDescent="0.35">
      <c r="A4350" s="20" t="str">
        <f t="shared" si="77"/>
        <v>DISTRIBUCION VOLUMEN X CRITERIO (kg ó litros)TORTITASBAJA</v>
      </c>
      <c r="B4350" s="20">
        <v>0</v>
      </c>
      <c r="C4350" s="20">
        <v>0</v>
      </c>
      <c r="D4350" s="21" t="s">
        <v>161</v>
      </c>
      <c r="E4350" s="21">
        <v>30.784423595805212</v>
      </c>
      <c r="F4350" s="21">
        <v>23.815221727662024</v>
      </c>
      <c r="G4350" s="21">
        <v>26.710253674995649</v>
      </c>
      <c r="H4350" s="21">
        <v>18.340367220334461</v>
      </c>
    </row>
    <row r="4351" spans="1:8" x14ac:dyDescent="0.35">
      <c r="A4351" s="20" t="str">
        <f t="shared" si="77"/>
        <v>DISTRIBUCION VOLUMEN X CRITERIO (kg ó litros)TORTITASHOMBRE</v>
      </c>
      <c r="B4351" s="20">
        <v>0</v>
      </c>
      <c r="C4351" s="20">
        <v>0</v>
      </c>
      <c r="D4351" s="21" t="s">
        <v>162</v>
      </c>
      <c r="E4351" s="21">
        <v>32.230086498545717</v>
      </c>
      <c r="F4351" s="21">
        <v>28.462574225722765</v>
      </c>
      <c r="G4351" s="21">
        <v>30.828303218137915</v>
      </c>
      <c r="H4351" s="21">
        <v>40.231177216649364</v>
      </c>
    </row>
    <row r="4352" spans="1:8" x14ac:dyDescent="0.35">
      <c r="A4352" s="20" t="str">
        <f t="shared" si="77"/>
        <v>DISTRIBUCION VOLUMEN X CRITERIO (kg ó litros)TORTITASMUJER</v>
      </c>
      <c r="B4352" s="20">
        <v>0</v>
      </c>
      <c r="C4352" s="20">
        <v>0</v>
      </c>
      <c r="D4352" s="21" t="s">
        <v>163</v>
      </c>
      <c r="E4352" s="21">
        <v>67.769911972563136</v>
      </c>
      <c r="F4352" s="21">
        <v>71.537430124821469</v>
      </c>
      <c r="G4352" s="21">
        <v>69.171696781862096</v>
      </c>
      <c r="H4352" s="21">
        <v>59.768822783350629</v>
      </c>
    </row>
    <row r="4353" spans="1:8" x14ac:dyDescent="0.35">
      <c r="A4353" s="20" t="str">
        <f>$B$2265&amp;$C$4353&amp;D4353</f>
        <v>DISTRIBUCION VOLUMEN X CRITERIO (kg ó litros)BARRITAST.ESPAÑA</v>
      </c>
      <c r="B4353" s="20">
        <v>0</v>
      </c>
      <c r="C4353" s="20" t="s">
        <v>118</v>
      </c>
      <c r="D4353" s="21" t="s">
        <v>135</v>
      </c>
      <c r="E4353" s="21">
        <v>100</v>
      </c>
      <c r="F4353" s="21">
        <v>100</v>
      </c>
      <c r="G4353" s="21">
        <v>100</v>
      </c>
      <c r="H4353" s="21">
        <v>100</v>
      </c>
    </row>
    <row r="4354" spans="1:8" x14ac:dyDescent="0.35">
      <c r="A4354" s="20" t="str">
        <f t="shared" ref="A4354:A4381" si="78">$B$2265&amp;$C$4353&amp;D4354</f>
        <v>DISTRIBUCION VOLUMEN X CRITERIO (kg ó litros)BARRITASBCN AM</v>
      </c>
      <c r="B4354" s="20">
        <v>0</v>
      </c>
      <c r="C4354" s="20">
        <v>0</v>
      </c>
      <c r="D4354" s="21" t="s">
        <v>136</v>
      </c>
      <c r="E4354" s="21">
        <v>0</v>
      </c>
      <c r="F4354" s="21">
        <v>0</v>
      </c>
      <c r="G4354" s="21">
        <v>0</v>
      </c>
      <c r="H4354" s="21">
        <v>0</v>
      </c>
    </row>
    <row r="4355" spans="1:8" x14ac:dyDescent="0.35">
      <c r="A4355" s="20" t="str">
        <f t="shared" si="78"/>
        <v>DISTRIBUCION VOLUMEN X CRITERIO (kg ó litros)BARRITASREST.CAT ARAGON</v>
      </c>
      <c r="B4355" s="20">
        <v>0</v>
      </c>
      <c r="C4355" s="20">
        <v>0</v>
      </c>
      <c r="D4355" s="21" t="s">
        <v>137</v>
      </c>
      <c r="E4355" s="21">
        <v>0</v>
      </c>
      <c r="F4355" s="21">
        <v>0</v>
      </c>
      <c r="G4355" s="21">
        <v>0</v>
      </c>
      <c r="H4355" s="21">
        <v>0</v>
      </c>
    </row>
    <row r="4356" spans="1:8" x14ac:dyDescent="0.35">
      <c r="A4356" s="20" t="str">
        <f t="shared" si="78"/>
        <v>DISTRIBUCION VOLUMEN X CRITERIO (kg ó litros)BARRITASLEVANTE</v>
      </c>
      <c r="B4356" s="20">
        <v>0</v>
      </c>
      <c r="C4356" s="20">
        <v>0</v>
      </c>
      <c r="D4356" s="21" t="s">
        <v>138</v>
      </c>
      <c r="E4356" s="21">
        <v>10.631011927664487</v>
      </c>
      <c r="F4356" s="21">
        <v>0</v>
      </c>
      <c r="G4356" s="21">
        <v>10.662675596634903</v>
      </c>
      <c r="H4356" s="21">
        <v>0</v>
      </c>
    </row>
    <row r="4357" spans="1:8" x14ac:dyDescent="0.35">
      <c r="A4357" s="20" t="str">
        <f t="shared" si="78"/>
        <v>DISTRIBUCION VOLUMEN X CRITERIO (kg ó litros)BARRITASANDALUCIA</v>
      </c>
      <c r="B4357" s="20">
        <v>0</v>
      </c>
      <c r="C4357" s="20">
        <v>0</v>
      </c>
      <c r="D4357" s="21" t="s">
        <v>139</v>
      </c>
      <c r="E4357" s="21">
        <v>24.859007034245032</v>
      </c>
      <c r="F4357" s="21">
        <v>31.965831688452241</v>
      </c>
      <c r="G4357" s="21">
        <v>15.358188853234921</v>
      </c>
      <c r="H4357" s="21">
        <v>0</v>
      </c>
    </row>
    <row r="4358" spans="1:8" x14ac:dyDescent="0.35">
      <c r="A4358" s="20" t="str">
        <f t="shared" si="78"/>
        <v>DISTRIBUCION VOLUMEN X CRITERIO (kg ó litros)BARRITASMDD AM</v>
      </c>
      <c r="B4358" s="20">
        <v>0</v>
      </c>
      <c r="C4358" s="20">
        <v>0</v>
      </c>
      <c r="D4358" s="21" t="s">
        <v>140</v>
      </c>
      <c r="E4358" s="21">
        <v>18.216624503846997</v>
      </c>
      <c r="F4358" s="21">
        <v>17.890291753538172</v>
      </c>
      <c r="G4358" s="21">
        <v>14.603919422375164</v>
      </c>
      <c r="H4358" s="21">
        <v>14.498557720086581</v>
      </c>
    </row>
    <row r="4359" spans="1:8" x14ac:dyDescent="0.35">
      <c r="A4359" s="20" t="str">
        <f t="shared" si="78"/>
        <v>DISTRIBUCION VOLUMEN X CRITERIO (kg ó litros)BARRITASRTO CENTRO</v>
      </c>
      <c r="B4359" s="20">
        <v>0</v>
      </c>
      <c r="C4359" s="20">
        <v>0</v>
      </c>
      <c r="D4359" s="21" t="s">
        <v>141</v>
      </c>
      <c r="E4359" s="21">
        <v>10.981865595266376</v>
      </c>
      <c r="F4359" s="21">
        <v>0</v>
      </c>
      <c r="G4359" s="21">
        <v>0</v>
      </c>
      <c r="H4359" s="21">
        <v>0</v>
      </c>
    </row>
    <row r="4360" spans="1:8" x14ac:dyDescent="0.35">
      <c r="A4360" s="20" t="str">
        <f t="shared" si="78"/>
        <v>DISTRIBUCION VOLUMEN X CRITERIO (kg ó litros)BARRITASNORTE-CENTRO</v>
      </c>
      <c r="B4360" s="20">
        <v>0</v>
      </c>
      <c r="C4360" s="20">
        <v>0</v>
      </c>
      <c r="D4360" s="21" t="s">
        <v>142</v>
      </c>
      <c r="E4360" s="21">
        <v>0</v>
      </c>
      <c r="F4360" s="21">
        <v>0</v>
      </c>
      <c r="G4360" s="21">
        <v>0</v>
      </c>
      <c r="H4360" s="21">
        <v>0</v>
      </c>
    </row>
    <row r="4361" spans="1:8" x14ac:dyDescent="0.35">
      <c r="A4361" s="20" t="str">
        <f t="shared" si="78"/>
        <v>DISTRIBUCION VOLUMEN X CRITERIO (kg ó litros)BARRITASNOROESTE</v>
      </c>
      <c r="B4361" s="20">
        <v>0</v>
      </c>
      <c r="C4361" s="20">
        <v>0</v>
      </c>
      <c r="D4361" s="21" t="s">
        <v>143</v>
      </c>
      <c r="E4361" s="21">
        <v>0</v>
      </c>
      <c r="F4361" s="21">
        <v>0</v>
      </c>
      <c r="G4361" s="21">
        <v>0</v>
      </c>
      <c r="H4361" s="21">
        <v>0</v>
      </c>
    </row>
    <row r="4362" spans="1:8" x14ac:dyDescent="0.35">
      <c r="A4362" s="20" t="str">
        <f t="shared" si="78"/>
        <v>DISTRIBUCION VOLUMEN X CRITERIO (kg ó litros)BARRITAS&lt;2MIL</v>
      </c>
      <c r="B4362" s="20">
        <v>0</v>
      </c>
      <c r="C4362" s="20">
        <v>0</v>
      </c>
      <c r="D4362" s="21" t="s">
        <v>144</v>
      </c>
      <c r="E4362" s="21">
        <v>0</v>
      </c>
      <c r="F4362" s="21">
        <v>0</v>
      </c>
      <c r="G4362" s="21">
        <v>0</v>
      </c>
      <c r="H4362" s="21">
        <v>0</v>
      </c>
    </row>
    <row r="4363" spans="1:8" x14ac:dyDescent="0.35">
      <c r="A4363" s="20" t="str">
        <f t="shared" si="78"/>
        <v>DISTRIBUCION VOLUMEN X CRITERIO (kg ó litros)BARRITAS2-5MIL</v>
      </c>
      <c r="B4363" s="20">
        <v>0</v>
      </c>
      <c r="C4363" s="20">
        <v>0</v>
      </c>
      <c r="D4363" s="21" t="s">
        <v>145</v>
      </c>
      <c r="E4363" s="21">
        <v>0</v>
      </c>
      <c r="F4363" s="21">
        <v>0</v>
      </c>
      <c r="G4363" s="21">
        <v>0</v>
      </c>
      <c r="H4363" s="21">
        <v>0</v>
      </c>
    </row>
    <row r="4364" spans="1:8" x14ac:dyDescent="0.35">
      <c r="A4364" s="20" t="str">
        <f t="shared" si="78"/>
        <v>DISTRIBUCION VOLUMEN X CRITERIO (kg ó litros)BARRITAS5-10MIL</v>
      </c>
      <c r="B4364" s="20">
        <v>0</v>
      </c>
      <c r="C4364" s="20">
        <v>0</v>
      </c>
      <c r="D4364" s="21" t="s">
        <v>146</v>
      </c>
      <c r="E4364" s="21">
        <v>0</v>
      </c>
      <c r="F4364" s="21">
        <v>0</v>
      </c>
      <c r="G4364" s="21">
        <v>0</v>
      </c>
      <c r="H4364" s="21">
        <v>0</v>
      </c>
    </row>
    <row r="4365" spans="1:8" x14ac:dyDescent="0.35">
      <c r="A4365" s="20" t="str">
        <f t="shared" si="78"/>
        <v>DISTRIBUCION VOLUMEN X CRITERIO (kg ó litros)BARRITAS10-30MIL</v>
      </c>
      <c r="B4365" s="20">
        <v>0</v>
      </c>
      <c r="C4365" s="20">
        <v>0</v>
      </c>
      <c r="D4365" s="21" t="s">
        <v>147</v>
      </c>
      <c r="E4365" s="21">
        <v>17.688099216242286</v>
      </c>
      <c r="F4365" s="21">
        <v>0</v>
      </c>
      <c r="G4365" s="21">
        <v>0</v>
      </c>
      <c r="H4365" s="21">
        <v>0</v>
      </c>
    </row>
    <row r="4366" spans="1:8" x14ac:dyDescent="0.35">
      <c r="A4366" s="20" t="str">
        <f t="shared" si="78"/>
        <v>DISTRIBUCION VOLUMEN X CRITERIO (kg ó litros)BARRITAS30-100MIL</v>
      </c>
      <c r="B4366" s="20">
        <v>0</v>
      </c>
      <c r="C4366" s="20">
        <v>0</v>
      </c>
      <c r="D4366" s="21" t="s">
        <v>148</v>
      </c>
      <c r="E4366" s="21">
        <v>27.959301958912658</v>
      </c>
      <c r="F4366" s="21">
        <v>26.791364280384471</v>
      </c>
      <c r="G4366" s="21">
        <v>29.807820193937872</v>
      </c>
      <c r="H4366" s="21">
        <v>18.045748496606532</v>
      </c>
    </row>
    <row r="4367" spans="1:8" x14ac:dyDescent="0.35">
      <c r="A4367" s="20" t="str">
        <f t="shared" si="78"/>
        <v>DISTRIBUCION VOLUMEN X CRITERIO (kg ó litros)BARRITAS100-200MIL</v>
      </c>
      <c r="B4367" s="20">
        <v>0</v>
      </c>
      <c r="C4367" s="20">
        <v>0</v>
      </c>
      <c r="D4367" s="21" t="s">
        <v>149</v>
      </c>
      <c r="E4367" s="21">
        <v>9.1426412505954566</v>
      </c>
      <c r="F4367" s="21">
        <v>0</v>
      </c>
      <c r="G4367" s="21">
        <v>0</v>
      </c>
      <c r="H4367" s="21">
        <v>0</v>
      </c>
    </row>
    <row r="4368" spans="1:8" x14ac:dyDescent="0.35">
      <c r="A4368" s="20" t="str">
        <f t="shared" si="78"/>
        <v>DISTRIBUCION VOLUMEN X CRITERIO (kg ó litros)BARRITAS200-500MIL</v>
      </c>
      <c r="B4368" s="20">
        <v>0</v>
      </c>
      <c r="C4368" s="20">
        <v>0</v>
      </c>
      <c r="D4368" s="21" t="s">
        <v>150</v>
      </c>
      <c r="E4368" s="21">
        <v>11.148875071495649</v>
      </c>
      <c r="F4368" s="21">
        <v>0</v>
      </c>
      <c r="G4368" s="21">
        <v>0</v>
      </c>
      <c r="H4368" s="21">
        <v>0</v>
      </c>
    </row>
    <row r="4369" spans="1:8" x14ac:dyDescent="0.35">
      <c r="A4369" s="20" t="str">
        <f t="shared" si="78"/>
        <v>DISTRIBUCION VOLUMEN X CRITERIO (kg ó litros)BARRITAS&gt;500MIL</v>
      </c>
      <c r="B4369" s="20">
        <v>0</v>
      </c>
      <c r="C4369" s="20">
        <v>0</v>
      </c>
      <c r="D4369" s="21" t="s">
        <v>151</v>
      </c>
      <c r="E4369" s="21">
        <v>21.492569268766029</v>
      </c>
      <c r="F4369" s="21">
        <v>23.198826673704804</v>
      </c>
      <c r="G4369" s="21">
        <v>17.055727710368167</v>
      </c>
      <c r="H4369" s="21">
        <v>16.032241289651587</v>
      </c>
    </row>
    <row r="4370" spans="1:8" x14ac:dyDescent="0.35">
      <c r="A4370" s="20" t="str">
        <f t="shared" si="78"/>
        <v>DISTRIBUCION VOLUMEN X CRITERIO (kg ó litros)BARRITASDE 15 A 19 AÑOS</v>
      </c>
      <c r="B4370" s="20">
        <v>0</v>
      </c>
      <c r="C4370" s="20">
        <v>0</v>
      </c>
      <c r="D4370" s="21" t="s">
        <v>152</v>
      </c>
      <c r="E4370" s="21">
        <v>0</v>
      </c>
      <c r="F4370" s="21">
        <v>0</v>
      </c>
      <c r="G4370" s="21">
        <v>0</v>
      </c>
      <c r="H4370" s="21">
        <v>0</v>
      </c>
    </row>
    <row r="4371" spans="1:8" x14ac:dyDescent="0.35">
      <c r="A4371" s="20" t="str">
        <f t="shared" si="78"/>
        <v>DISTRIBUCION VOLUMEN X CRITERIO (kg ó litros)BARRITASDE 20 A 24 AÑOS</v>
      </c>
      <c r="B4371" s="20">
        <v>0</v>
      </c>
      <c r="C4371" s="20">
        <v>0</v>
      </c>
      <c r="D4371" s="21" t="s">
        <v>153</v>
      </c>
      <c r="E4371" s="21">
        <v>0</v>
      </c>
      <c r="F4371" s="21">
        <v>0</v>
      </c>
      <c r="G4371" s="21">
        <v>0</v>
      </c>
      <c r="H4371" s="21">
        <v>0</v>
      </c>
    </row>
    <row r="4372" spans="1:8" x14ac:dyDescent="0.35">
      <c r="A4372" s="20" t="str">
        <f t="shared" si="78"/>
        <v>DISTRIBUCION VOLUMEN X CRITERIO (kg ó litros)BARRITASDE 25 A 34 AÑOS</v>
      </c>
      <c r="B4372" s="20">
        <v>0</v>
      </c>
      <c r="C4372" s="20">
        <v>0</v>
      </c>
      <c r="D4372" s="21" t="s">
        <v>154</v>
      </c>
      <c r="E4372" s="21">
        <v>8.0480403512633298</v>
      </c>
      <c r="F4372" s="21">
        <v>9.6050467105662083</v>
      </c>
      <c r="G4372" s="21">
        <v>11.976261490505665</v>
      </c>
      <c r="H4372" s="21">
        <v>0</v>
      </c>
    </row>
    <row r="4373" spans="1:8" x14ac:dyDescent="0.35">
      <c r="A4373" s="20" t="str">
        <f t="shared" si="78"/>
        <v>DISTRIBUCION VOLUMEN X CRITERIO (kg ó litros)BARRITASDE 35 A 49 AÑOS</v>
      </c>
      <c r="B4373" s="20">
        <v>0</v>
      </c>
      <c r="C4373" s="20">
        <v>0</v>
      </c>
      <c r="D4373" s="21" t="s">
        <v>155</v>
      </c>
      <c r="E4373" s="21">
        <v>45.947996422445826</v>
      </c>
      <c r="F4373" s="21">
        <v>24.65958561927863</v>
      </c>
      <c r="G4373" s="21">
        <v>28.281401012341632</v>
      </c>
      <c r="H4373" s="21">
        <v>27.397255890235598</v>
      </c>
    </row>
    <row r="4374" spans="1:8" x14ac:dyDescent="0.35">
      <c r="A4374" s="20" t="str">
        <f t="shared" si="78"/>
        <v>DISTRIBUCION VOLUMEN X CRITERIO (kg ó litros)BARRITASDE 50 A 59 AÑOS</v>
      </c>
      <c r="B4374" s="20">
        <v>0</v>
      </c>
      <c r="C4374" s="20">
        <v>0</v>
      </c>
      <c r="D4374" s="21" t="s">
        <v>156</v>
      </c>
      <c r="E4374" s="21">
        <v>17.440185835073738</v>
      </c>
      <c r="F4374" s="21">
        <v>30.986534333169775</v>
      </c>
      <c r="G4374" s="21">
        <v>24.457623672467275</v>
      </c>
      <c r="H4374" s="21">
        <v>31.051010929326058</v>
      </c>
    </row>
    <row r="4375" spans="1:8" x14ac:dyDescent="0.35">
      <c r="A4375" s="20" t="str">
        <f t="shared" si="78"/>
        <v>DISTRIBUCION VOLUMEN X CRITERIO (kg ó litros)BARRITASDE 60 A 75 AÑOS</v>
      </c>
      <c r="B4375" s="20">
        <v>0</v>
      </c>
      <c r="C4375" s="20">
        <v>0</v>
      </c>
      <c r="D4375" s="21" t="s">
        <v>157</v>
      </c>
      <c r="E4375" s="21">
        <v>0</v>
      </c>
      <c r="F4375" s="21">
        <v>0</v>
      </c>
      <c r="G4375" s="21">
        <v>0</v>
      </c>
      <c r="H4375" s="21">
        <v>0</v>
      </c>
    </row>
    <row r="4376" spans="1:8" x14ac:dyDescent="0.35">
      <c r="A4376" s="20" t="str">
        <f t="shared" si="78"/>
        <v>DISTRIBUCION VOLUMEN X CRITERIO (kg ó litros)BARRITASALTA Y MEDIA ALTA</v>
      </c>
      <c r="B4376" s="20">
        <v>0</v>
      </c>
      <c r="C4376" s="20">
        <v>0</v>
      </c>
      <c r="D4376" s="21" t="s">
        <v>158</v>
      </c>
      <c r="E4376" s="21">
        <v>20.337873856137755</v>
      </c>
      <c r="F4376" s="21">
        <v>28.030297695157625</v>
      </c>
      <c r="G4376" s="21">
        <v>20.127223001038026</v>
      </c>
      <c r="H4376" s="21">
        <v>0</v>
      </c>
    </row>
    <row r="4377" spans="1:8" x14ac:dyDescent="0.35">
      <c r="A4377" s="20" t="str">
        <f t="shared" si="78"/>
        <v>DISTRIBUCION VOLUMEN X CRITERIO (kg ó litros)BARRITASMEDIA</v>
      </c>
      <c r="B4377" s="20">
        <v>0</v>
      </c>
      <c r="C4377" s="20">
        <v>0</v>
      </c>
      <c r="D4377" s="21" t="s">
        <v>159</v>
      </c>
      <c r="E4377" s="21">
        <v>42.822202064200042</v>
      </c>
      <c r="F4377" s="21">
        <v>29.470344156295557</v>
      </c>
      <c r="G4377" s="21">
        <v>36.690612067687162</v>
      </c>
      <c r="H4377" s="21">
        <v>32.920685716317536</v>
      </c>
    </row>
    <row r="4378" spans="1:8" x14ac:dyDescent="0.35">
      <c r="A4378" s="20" t="str">
        <f t="shared" si="78"/>
        <v>DISTRIBUCION VOLUMEN X CRITERIO (kg ó litros)BARRITASMEDIA BAJA</v>
      </c>
      <c r="B4378" s="20">
        <v>0</v>
      </c>
      <c r="C4378" s="20">
        <v>0</v>
      </c>
      <c r="D4378" s="21" t="s">
        <v>160</v>
      </c>
      <c r="E4378" s="21">
        <v>21.488003725134643</v>
      </c>
      <c r="F4378" s="21">
        <v>24.462599856271407</v>
      </c>
      <c r="G4378" s="21">
        <v>26.485022021717491</v>
      </c>
      <c r="H4378" s="21">
        <v>21.46500082225511</v>
      </c>
    </row>
    <row r="4379" spans="1:8" x14ac:dyDescent="0.35">
      <c r="A4379" s="20" t="str">
        <f t="shared" si="78"/>
        <v>DISTRIBUCION VOLUMEN X CRITERIO (kg ó litros)BARRITASBAJA</v>
      </c>
      <c r="B4379" s="20">
        <v>0</v>
      </c>
      <c r="C4379" s="20">
        <v>0</v>
      </c>
      <c r="D4379" s="21" t="s">
        <v>161</v>
      </c>
      <c r="E4379" s="21">
        <v>15.35192362601582</v>
      </c>
      <c r="F4379" s="21">
        <v>18.036742097227755</v>
      </c>
      <c r="G4379" s="21">
        <v>0</v>
      </c>
      <c r="H4379" s="21">
        <v>0</v>
      </c>
    </row>
    <row r="4380" spans="1:8" x14ac:dyDescent="0.35">
      <c r="A4380" s="20" t="str">
        <f t="shared" si="78"/>
        <v>DISTRIBUCION VOLUMEN X CRITERIO (kg ó litros)BARRITASHOMBRE</v>
      </c>
      <c r="B4380" s="20">
        <v>0</v>
      </c>
      <c r="C4380" s="20">
        <v>0</v>
      </c>
      <c r="D4380" s="21" t="s">
        <v>162</v>
      </c>
      <c r="E4380" s="21">
        <v>37.713840376453795</v>
      </c>
      <c r="F4380" s="21">
        <v>45.458769997417875</v>
      </c>
      <c r="G4380" s="21">
        <v>34.975012497573097</v>
      </c>
      <c r="H4380" s="21">
        <v>33.665564400353787</v>
      </c>
    </row>
    <row r="4381" spans="1:8" x14ac:dyDescent="0.35">
      <c r="A4381" s="20" t="str">
        <f t="shared" si="78"/>
        <v>DISTRIBUCION VOLUMEN X CRITERIO (kg ó litros)BARRITASMUJER</v>
      </c>
      <c r="B4381" s="20">
        <v>0</v>
      </c>
      <c r="C4381" s="20">
        <v>0</v>
      </c>
      <c r="D4381" s="21" t="s">
        <v>163</v>
      </c>
      <c r="E4381" s="21">
        <v>62.286170528507114</v>
      </c>
      <c r="F4381" s="21">
        <v>54.541212826016427</v>
      </c>
      <c r="G4381" s="21">
        <v>65.024987502426896</v>
      </c>
      <c r="H4381" s="21">
        <v>66.334475601246254</v>
      </c>
    </row>
    <row r="4382" spans="1:8" x14ac:dyDescent="0.35">
      <c r="A4382" s="20" t="str">
        <f>$B$2265&amp;$C$4382&amp;D4382</f>
        <v>DISTRIBUCION VOLUMEN X CRITERIO (kg ó litros).Resto productos Ing.T.ESPAÑA</v>
      </c>
      <c r="B4382" s="20">
        <v>0</v>
      </c>
      <c r="C4382" s="20" t="s">
        <v>119</v>
      </c>
      <c r="D4382" s="21" t="s">
        <v>135</v>
      </c>
      <c r="E4382" s="21">
        <v>100</v>
      </c>
      <c r="F4382" s="21">
        <v>100</v>
      </c>
      <c r="G4382" s="21">
        <v>100</v>
      </c>
      <c r="H4382" s="21">
        <v>100</v>
      </c>
    </row>
    <row r="4383" spans="1:8" x14ac:dyDescent="0.35">
      <c r="A4383" s="20" t="str">
        <f t="shared" ref="A4383:A4410" si="79">$B$2265&amp;$C$4382&amp;D4383</f>
        <v>DISTRIBUCION VOLUMEN X CRITERIO (kg ó litros).Resto productos Ing.BCN AM</v>
      </c>
      <c r="B4383" s="20">
        <v>0</v>
      </c>
      <c r="C4383" s="20">
        <v>0</v>
      </c>
      <c r="D4383" s="21" t="s">
        <v>136</v>
      </c>
      <c r="E4383" s="21">
        <v>10.886443132669454</v>
      </c>
      <c r="F4383" s="21">
        <v>11.142286502310963</v>
      </c>
      <c r="G4383" s="21">
        <v>9.2983264856619012</v>
      </c>
      <c r="H4383" s="21">
        <v>9.1485640600984208</v>
      </c>
    </row>
    <row r="4384" spans="1:8" x14ac:dyDescent="0.35">
      <c r="A4384" s="20" t="str">
        <f t="shared" si="79"/>
        <v>DISTRIBUCION VOLUMEN X CRITERIO (kg ó litros).Resto productos Ing.REST.CAT ARAGON</v>
      </c>
      <c r="B4384" s="20">
        <v>0</v>
      </c>
      <c r="C4384" s="20">
        <v>0</v>
      </c>
      <c r="D4384" s="21" t="s">
        <v>137</v>
      </c>
      <c r="E4384" s="21">
        <v>15.462387115666566</v>
      </c>
      <c r="F4384" s="21">
        <v>11.998825260754169</v>
      </c>
      <c r="G4384" s="21">
        <v>9.5438336333236808</v>
      </c>
      <c r="H4384" s="21">
        <v>11.041977531925994</v>
      </c>
    </row>
    <row r="4385" spans="1:8" x14ac:dyDescent="0.35">
      <c r="A4385" s="20" t="str">
        <f t="shared" si="79"/>
        <v>DISTRIBUCION VOLUMEN X CRITERIO (kg ó litros).Resto productos Ing.LEVANTE</v>
      </c>
      <c r="B4385" s="20">
        <v>0</v>
      </c>
      <c r="C4385" s="20">
        <v>0</v>
      </c>
      <c r="D4385" s="21" t="s">
        <v>138</v>
      </c>
      <c r="E4385" s="21">
        <v>17.351686744780778</v>
      </c>
      <c r="F4385" s="21">
        <v>17.632088639671995</v>
      </c>
      <c r="G4385" s="21">
        <v>18.960661340440438</v>
      </c>
      <c r="H4385" s="21">
        <v>17.774199839796779</v>
      </c>
    </row>
    <row r="4386" spans="1:8" x14ac:dyDescent="0.35">
      <c r="A4386" s="20" t="str">
        <f t="shared" si="79"/>
        <v>DISTRIBUCION VOLUMEN X CRITERIO (kg ó litros).Resto productos Ing.ANDALUCIA</v>
      </c>
      <c r="B4386" s="20">
        <v>0</v>
      </c>
      <c r="C4386" s="20">
        <v>0</v>
      </c>
      <c r="D4386" s="21" t="s">
        <v>139</v>
      </c>
      <c r="E4386" s="21">
        <v>17.79532349727797</v>
      </c>
      <c r="F4386" s="21">
        <v>18.833691171134909</v>
      </c>
      <c r="G4386" s="21">
        <v>20.111217509235168</v>
      </c>
      <c r="H4386" s="21">
        <v>19.383409283190964</v>
      </c>
    </row>
    <row r="4387" spans="1:8" x14ac:dyDescent="0.35">
      <c r="A4387" s="20" t="str">
        <f t="shared" si="79"/>
        <v>DISTRIBUCION VOLUMEN X CRITERIO (kg ó litros).Resto productos Ing.MDD AM</v>
      </c>
      <c r="B4387" s="20">
        <v>0</v>
      </c>
      <c r="C4387" s="20">
        <v>0</v>
      </c>
      <c r="D4387" s="21" t="s">
        <v>140</v>
      </c>
      <c r="E4387" s="21">
        <v>15.078840003267025</v>
      </c>
      <c r="F4387" s="21">
        <v>16.105635392103999</v>
      </c>
      <c r="G4387" s="21">
        <v>17.860428451239656</v>
      </c>
      <c r="H4387" s="21">
        <v>17.430692554481642</v>
      </c>
    </row>
    <row r="4388" spans="1:8" x14ac:dyDescent="0.35">
      <c r="A4388" s="20" t="str">
        <f t="shared" si="79"/>
        <v>DISTRIBUCION VOLUMEN X CRITERIO (kg ó litros).Resto productos Ing.RTO CENTRO</v>
      </c>
      <c r="B4388" s="20">
        <v>0</v>
      </c>
      <c r="C4388" s="20">
        <v>0</v>
      </c>
      <c r="D4388" s="21" t="s">
        <v>141</v>
      </c>
      <c r="E4388" s="21">
        <v>7.2647114909086081</v>
      </c>
      <c r="F4388" s="21">
        <v>7.6849159354813388</v>
      </c>
      <c r="G4388" s="21">
        <v>8.7141437778268731</v>
      </c>
      <c r="H4388" s="21">
        <v>8.9308382843675354</v>
      </c>
    </row>
    <row r="4389" spans="1:8" x14ac:dyDescent="0.35">
      <c r="A4389" s="20" t="str">
        <f t="shared" si="79"/>
        <v>DISTRIBUCION VOLUMEN X CRITERIO (kg ó litros).Resto productos Ing.NORTE-CENTRO</v>
      </c>
      <c r="B4389" s="20">
        <v>0</v>
      </c>
      <c r="C4389" s="20">
        <v>0</v>
      </c>
      <c r="D4389" s="21" t="s">
        <v>142</v>
      </c>
      <c r="E4389" s="21">
        <v>8.5710993520503678</v>
      </c>
      <c r="F4389" s="21">
        <v>9.4505779487658987</v>
      </c>
      <c r="G4389" s="21">
        <v>8.794315961871602</v>
      </c>
      <c r="H4389" s="21">
        <v>10.575693353428971</v>
      </c>
    </row>
    <row r="4390" spans="1:8" x14ac:dyDescent="0.35">
      <c r="A4390" s="20" t="str">
        <f t="shared" si="79"/>
        <v>DISTRIBUCION VOLUMEN X CRITERIO (kg ó litros).Resto productos Ing.NOROESTE</v>
      </c>
      <c r="B4390" s="20">
        <v>0</v>
      </c>
      <c r="C4390" s="20">
        <v>0</v>
      </c>
      <c r="D4390" s="21" t="s">
        <v>143</v>
      </c>
      <c r="E4390" s="21">
        <v>7.5895096371852562</v>
      </c>
      <c r="F4390" s="21">
        <v>7.1519770565515879</v>
      </c>
      <c r="G4390" s="21">
        <v>6.7170690124453314</v>
      </c>
      <c r="H4390" s="21">
        <v>5.7146292829442329</v>
      </c>
    </row>
    <row r="4391" spans="1:8" x14ac:dyDescent="0.35">
      <c r="A4391" s="20" t="str">
        <f t="shared" si="79"/>
        <v>DISTRIBUCION VOLUMEN X CRITERIO (kg ó litros).Resto productos Ing.&lt;2MIL</v>
      </c>
      <c r="B4391" s="20">
        <v>0</v>
      </c>
      <c r="C4391" s="20">
        <v>0</v>
      </c>
      <c r="D4391" s="21" t="s">
        <v>144</v>
      </c>
      <c r="E4391" s="21">
        <v>3.2847397959508169</v>
      </c>
      <c r="F4391" s="21">
        <v>4.0221410395808652</v>
      </c>
      <c r="G4391" s="21">
        <v>3.4417816435418969</v>
      </c>
      <c r="H4391" s="21">
        <v>2.8496479436337583</v>
      </c>
    </row>
    <row r="4392" spans="1:8" x14ac:dyDescent="0.35">
      <c r="A4392" s="20" t="str">
        <f t="shared" si="79"/>
        <v>DISTRIBUCION VOLUMEN X CRITERIO (kg ó litros).Resto productos Ing.2-5MIL</v>
      </c>
      <c r="B4392" s="20">
        <v>0</v>
      </c>
      <c r="C4392" s="20">
        <v>0</v>
      </c>
      <c r="D4392" s="21" t="s">
        <v>145</v>
      </c>
      <c r="E4392" s="21">
        <v>8.2786763171751119</v>
      </c>
      <c r="F4392" s="21">
        <v>5.3013227766980764</v>
      </c>
      <c r="G4392" s="21">
        <v>4.7943750523128115</v>
      </c>
      <c r="H4392" s="21">
        <v>6.0913909886284943</v>
      </c>
    </row>
    <row r="4393" spans="1:8" x14ac:dyDescent="0.35">
      <c r="A4393" s="20" t="str">
        <f t="shared" si="79"/>
        <v>DISTRIBUCION VOLUMEN X CRITERIO (kg ó litros).Resto productos Ing.5-10MIL</v>
      </c>
      <c r="B4393" s="20">
        <v>0</v>
      </c>
      <c r="C4393" s="20">
        <v>0</v>
      </c>
      <c r="D4393" s="21" t="s">
        <v>146</v>
      </c>
      <c r="E4393" s="21">
        <v>7.6688310412680041</v>
      </c>
      <c r="F4393" s="21">
        <v>7.1733591464653523</v>
      </c>
      <c r="G4393" s="21">
        <v>6.2477919906829378</v>
      </c>
      <c r="H4393" s="21">
        <v>7.4442684681838314</v>
      </c>
    </row>
    <row r="4394" spans="1:8" x14ac:dyDescent="0.35">
      <c r="A4394" s="20" t="str">
        <f t="shared" si="79"/>
        <v>DISTRIBUCION VOLUMEN X CRITERIO (kg ó litros).Resto productos Ing.10-30MIL</v>
      </c>
      <c r="B4394" s="20">
        <v>0</v>
      </c>
      <c r="C4394" s="20">
        <v>0</v>
      </c>
      <c r="D4394" s="21" t="s">
        <v>147</v>
      </c>
      <c r="E4394" s="21">
        <v>18.771989209715397</v>
      </c>
      <c r="F4394" s="21">
        <v>16.891227701075724</v>
      </c>
      <c r="G4394" s="21">
        <v>17.543231766745865</v>
      </c>
      <c r="H4394" s="21">
        <v>17.869272570074365</v>
      </c>
    </row>
    <row r="4395" spans="1:8" x14ac:dyDescent="0.35">
      <c r="A4395" s="20" t="str">
        <f t="shared" si="79"/>
        <v>DISTRIBUCION VOLUMEN X CRITERIO (kg ó litros).Resto productos Ing.30-100MIL</v>
      </c>
      <c r="B4395" s="20">
        <v>0</v>
      </c>
      <c r="C4395" s="20">
        <v>0</v>
      </c>
      <c r="D4395" s="21" t="s">
        <v>148</v>
      </c>
      <c r="E4395" s="21">
        <v>20.159853987475149</v>
      </c>
      <c r="F4395" s="21">
        <v>21.737131990203736</v>
      </c>
      <c r="G4395" s="21">
        <v>21.557937173631011</v>
      </c>
      <c r="H4395" s="21">
        <v>21.990849976653319</v>
      </c>
    </row>
    <row r="4396" spans="1:8" x14ac:dyDescent="0.35">
      <c r="A4396" s="20" t="str">
        <f t="shared" si="79"/>
        <v>DISTRIBUCION VOLUMEN X CRITERIO (kg ó litros).Resto productos Ing.100-200MIL</v>
      </c>
      <c r="B4396" s="20">
        <v>0</v>
      </c>
      <c r="C4396" s="20">
        <v>0</v>
      </c>
      <c r="D4396" s="21" t="s">
        <v>149</v>
      </c>
      <c r="E4396" s="21">
        <v>9.7897020331432909</v>
      </c>
      <c r="F4396" s="21">
        <v>10.39510768837494</v>
      </c>
      <c r="G4396" s="21">
        <v>10.856408499137023</v>
      </c>
      <c r="H4396" s="21">
        <v>9.725559398033397</v>
      </c>
    </row>
    <row r="4397" spans="1:8" x14ac:dyDescent="0.35">
      <c r="A4397" s="20" t="str">
        <f t="shared" si="79"/>
        <v>DISTRIBUCION VOLUMEN X CRITERIO (kg ó litros).Resto productos Ing.200-500MIL</v>
      </c>
      <c r="B4397" s="20">
        <v>0</v>
      </c>
      <c r="C4397" s="20">
        <v>0</v>
      </c>
      <c r="D4397" s="21" t="s">
        <v>150</v>
      </c>
      <c r="E4397" s="21">
        <v>13.15281245091855</v>
      </c>
      <c r="F4397" s="21">
        <v>14.079642073093011</v>
      </c>
      <c r="G4397" s="21">
        <v>14.201890958078991</v>
      </c>
      <c r="H4397" s="21">
        <v>13.807311738520159</v>
      </c>
    </row>
    <row r="4398" spans="1:8" x14ac:dyDescent="0.35">
      <c r="A4398" s="20" t="str">
        <f t="shared" si="79"/>
        <v>DISTRIBUCION VOLUMEN X CRITERIO (kg ó litros).Resto productos Ing.&gt;500MIL</v>
      </c>
      <c r="B4398" s="20">
        <v>0</v>
      </c>
      <c r="C4398" s="20">
        <v>0</v>
      </c>
      <c r="D4398" s="21" t="s">
        <v>151</v>
      </c>
      <c r="E4398" s="21">
        <v>18.893396354456097</v>
      </c>
      <c r="F4398" s="21">
        <v>20.40006636760296</v>
      </c>
      <c r="G4398" s="21">
        <v>21.356581279517659</v>
      </c>
      <c r="H4398" s="21">
        <v>20.22170388928609</v>
      </c>
    </row>
    <row r="4399" spans="1:8" x14ac:dyDescent="0.35">
      <c r="A4399" s="20" t="str">
        <f t="shared" si="79"/>
        <v>DISTRIBUCION VOLUMEN X CRITERIO (kg ó litros).Resto productos Ing.DE 15 A 19 AÑOS</v>
      </c>
      <c r="B4399" s="20">
        <v>0</v>
      </c>
      <c r="C4399" s="20">
        <v>0</v>
      </c>
      <c r="D4399" s="21" t="s">
        <v>152</v>
      </c>
      <c r="E4399" s="21">
        <v>3.1354483459047455</v>
      </c>
      <c r="F4399" s="21">
        <v>2.6603568854195299</v>
      </c>
      <c r="G4399" s="21">
        <v>2.6396728149487085</v>
      </c>
      <c r="H4399" s="21">
        <v>2.7549937466729197</v>
      </c>
    </row>
    <row r="4400" spans="1:8" x14ac:dyDescent="0.35">
      <c r="A4400" s="20" t="str">
        <f t="shared" si="79"/>
        <v>DISTRIBUCION VOLUMEN X CRITERIO (kg ó litros).Resto productos Ing.DE 20 A 24 AÑOS</v>
      </c>
      <c r="B4400" s="20">
        <v>0</v>
      </c>
      <c r="C4400" s="20">
        <v>0</v>
      </c>
      <c r="D4400" s="21" t="s">
        <v>153</v>
      </c>
      <c r="E4400" s="21">
        <v>4.0469515283385462</v>
      </c>
      <c r="F4400" s="21">
        <v>3.5043778695756775</v>
      </c>
      <c r="G4400" s="21">
        <v>4.2538365949082024</v>
      </c>
      <c r="H4400" s="21">
        <v>3.7164493946590973</v>
      </c>
    </row>
    <row r="4401" spans="1:8" x14ac:dyDescent="0.35">
      <c r="A4401" s="20" t="str">
        <f t="shared" si="79"/>
        <v>DISTRIBUCION VOLUMEN X CRITERIO (kg ó litros).Resto productos Ing.DE 25 A 34 AÑOS</v>
      </c>
      <c r="B4401" s="20">
        <v>0</v>
      </c>
      <c r="C4401" s="20">
        <v>0</v>
      </c>
      <c r="D4401" s="21" t="s">
        <v>154</v>
      </c>
      <c r="E4401" s="21">
        <v>11.493340801660169</v>
      </c>
      <c r="F4401" s="21">
        <v>10.89851423754164</v>
      </c>
      <c r="G4401" s="21">
        <v>12.827522776696117</v>
      </c>
      <c r="H4401" s="21">
        <v>11.742921842072025</v>
      </c>
    </row>
    <row r="4402" spans="1:8" x14ac:dyDescent="0.35">
      <c r="A4402" s="20" t="str">
        <f t="shared" si="79"/>
        <v>DISTRIBUCION VOLUMEN X CRITERIO (kg ó litros).Resto productos Ing.DE 35 A 49 AÑOS</v>
      </c>
      <c r="B4402" s="20">
        <v>0</v>
      </c>
      <c r="C4402" s="20">
        <v>0</v>
      </c>
      <c r="D4402" s="21" t="s">
        <v>155</v>
      </c>
      <c r="E4402" s="21">
        <v>31.564796614727818</v>
      </c>
      <c r="F4402" s="21">
        <v>31.522391889870171</v>
      </c>
      <c r="G4402" s="21">
        <v>29.361635509834699</v>
      </c>
      <c r="H4402" s="21">
        <v>27.859713338448739</v>
      </c>
    </row>
    <row r="4403" spans="1:8" x14ac:dyDescent="0.35">
      <c r="A4403" s="20" t="str">
        <f t="shared" si="79"/>
        <v>DISTRIBUCION VOLUMEN X CRITERIO (kg ó litros).Resto productos Ing.DE 50 A 59 AÑOS</v>
      </c>
      <c r="B4403" s="20">
        <v>0</v>
      </c>
      <c r="C4403" s="20">
        <v>0</v>
      </c>
      <c r="D4403" s="21" t="s">
        <v>156</v>
      </c>
      <c r="E4403" s="21">
        <v>23.963601140043533</v>
      </c>
      <c r="F4403" s="21">
        <v>24.934487775802239</v>
      </c>
      <c r="G4403" s="21">
        <v>25.882866807487016</v>
      </c>
      <c r="H4403" s="21">
        <v>26.481632909165796</v>
      </c>
    </row>
    <row r="4404" spans="1:8" x14ac:dyDescent="0.35">
      <c r="A4404" s="20" t="str">
        <f t="shared" si="79"/>
        <v>DISTRIBUCION VOLUMEN X CRITERIO (kg ó litros).Resto productos Ing.DE 60 A 75 AÑOS</v>
      </c>
      <c r="B4404" s="20">
        <v>0</v>
      </c>
      <c r="C4404" s="20">
        <v>0</v>
      </c>
      <c r="D4404" s="21" t="s">
        <v>157</v>
      </c>
      <c r="E4404" s="21">
        <v>25.795863661449665</v>
      </c>
      <c r="F4404" s="21">
        <v>26.479867889290997</v>
      </c>
      <c r="G4404" s="21">
        <v>25.034464154069997</v>
      </c>
      <c r="H4404" s="21">
        <v>27.444297505410304</v>
      </c>
    </row>
    <row r="4405" spans="1:8" x14ac:dyDescent="0.35">
      <c r="A4405" s="20" t="str">
        <f t="shared" si="79"/>
        <v>DISTRIBUCION VOLUMEN X CRITERIO (kg ó litros).Resto productos Ing.ALTA Y MEDIA ALTA</v>
      </c>
      <c r="B4405" s="20">
        <v>0</v>
      </c>
      <c r="C4405" s="20">
        <v>0</v>
      </c>
      <c r="D4405" s="21" t="s">
        <v>158</v>
      </c>
      <c r="E4405" s="21">
        <v>27.81038506393844</v>
      </c>
      <c r="F4405" s="21">
        <v>27.832960652348117</v>
      </c>
      <c r="G4405" s="21">
        <v>25.483174696108591</v>
      </c>
      <c r="H4405" s="21">
        <v>28.914845502994492</v>
      </c>
    </row>
    <row r="4406" spans="1:8" x14ac:dyDescent="0.35">
      <c r="A4406" s="20" t="str">
        <f t="shared" si="79"/>
        <v>DISTRIBUCION VOLUMEN X CRITERIO (kg ó litros).Resto productos Ing.MEDIA</v>
      </c>
      <c r="B4406" s="20">
        <v>0</v>
      </c>
      <c r="C4406" s="20">
        <v>0</v>
      </c>
      <c r="D4406" s="21" t="s">
        <v>159</v>
      </c>
      <c r="E4406" s="21">
        <v>31.186660179189367</v>
      </c>
      <c r="F4406" s="21">
        <v>31.352567766834088</v>
      </c>
      <c r="G4406" s="21">
        <v>31.601306044271322</v>
      </c>
      <c r="H4406" s="21">
        <v>30.131056440129395</v>
      </c>
    </row>
    <row r="4407" spans="1:8" x14ac:dyDescent="0.35">
      <c r="A4407" s="20" t="str">
        <f t="shared" si="79"/>
        <v>DISTRIBUCION VOLUMEN X CRITERIO (kg ó litros).Resto productos Ing.MEDIA BAJA</v>
      </c>
      <c r="B4407" s="20">
        <v>0</v>
      </c>
      <c r="C4407" s="20">
        <v>0</v>
      </c>
      <c r="D4407" s="21" t="s">
        <v>160</v>
      </c>
      <c r="E4407" s="21">
        <v>19.103190830449037</v>
      </c>
      <c r="F4407" s="21">
        <v>22.573655851432328</v>
      </c>
      <c r="G4407" s="21">
        <v>23.682410111848736</v>
      </c>
      <c r="H4407" s="21">
        <v>22.637841991146907</v>
      </c>
    </row>
    <row r="4408" spans="1:8" x14ac:dyDescent="0.35">
      <c r="A4408" s="20" t="str">
        <f t="shared" si="79"/>
        <v>DISTRIBUCION VOLUMEN X CRITERIO (kg ó litros).Resto productos Ing.BAJA</v>
      </c>
      <c r="B4408" s="20">
        <v>0</v>
      </c>
      <c r="C4408" s="20">
        <v>0</v>
      </c>
      <c r="D4408" s="21" t="s">
        <v>161</v>
      </c>
      <c r="E4408" s="21">
        <v>21.899765506614692</v>
      </c>
      <c r="F4408" s="21">
        <v>18.240813420441118</v>
      </c>
      <c r="G4408" s="21">
        <v>19.233106614353261</v>
      </c>
      <c r="H4408" s="21">
        <v>18.316260071108601</v>
      </c>
    </row>
    <row r="4409" spans="1:8" x14ac:dyDescent="0.35">
      <c r="A4409" s="20" t="str">
        <f t="shared" si="79"/>
        <v>DISTRIBUCION VOLUMEN X CRITERIO (kg ó litros).Resto productos Ing.HOMBRE</v>
      </c>
      <c r="B4409" s="20">
        <v>0</v>
      </c>
      <c r="C4409" s="20">
        <v>0</v>
      </c>
      <c r="D4409" s="21" t="s">
        <v>162</v>
      </c>
      <c r="E4409" s="21">
        <v>49.564093084953122</v>
      </c>
      <c r="F4409" s="21">
        <v>48.639712280958349</v>
      </c>
      <c r="G4409" s="21">
        <v>47.627930849816593</v>
      </c>
      <c r="H4409" s="21">
        <v>47.374579421175788</v>
      </c>
    </row>
    <row r="4410" spans="1:8" x14ac:dyDescent="0.35">
      <c r="A4410" s="20" t="str">
        <f t="shared" si="79"/>
        <v>DISTRIBUCION VOLUMEN X CRITERIO (kg ó litros).Resto productos Ing.MUJER</v>
      </c>
      <c r="B4410" s="20">
        <v>0</v>
      </c>
      <c r="C4410" s="20">
        <v>0</v>
      </c>
      <c r="D4410" s="21" t="s">
        <v>163</v>
      </c>
      <c r="E4410" s="21">
        <v>50.435908999615151</v>
      </c>
      <c r="F4410" s="21">
        <v>51.360284249129187</v>
      </c>
      <c r="G4410" s="21">
        <v>52.372065879054965</v>
      </c>
      <c r="H4410" s="21">
        <v>52.625425575568286</v>
      </c>
    </row>
    <row r="4411" spans="1:8" x14ac:dyDescent="0.35">
      <c r="A4411" s="20" t="str">
        <f>$B$4411&amp;$C$4411&amp;D4411</f>
        <v>CONSUMO PER CAPITA (kg ó litros por individuo).T.Alimentos TOTAL INGT.ESPAÑA</v>
      </c>
      <c r="B4411" s="20" t="s">
        <v>131</v>
      </c>
      <c r="C4411" s="20" t="s">
        <v>46</v>
      </c>
      <c r="D4411" s="21" t="s">
        <v>135</v>
      </c>
      <c r="E4411" s="21">
        <v>39.896413362423743</v>
      </c>
      <c r="F4411" s="21">
        <v>38.714529487621746</v>
      </c>
      <c r="G4411" s="21">
        <v>24.504418506990142</v>
      </c>
      <c r="H4411" s="21">
        <v>28.101917763574903</v>
      </c>
    </row>
    <row r="4412" spans="1:8" x14ac:dyDescent="0.35">
      <c r="A4412" s="20" t="str">
        <f t="shared" ref="A4412:A4438" si="80">$B$4411&amp;$C$4411&amp;D4412</f>
        <v>CONSUMO PER CAPITA (kg ó litros por individuo).T.Alimentos TOTAL INGBCN AM</v>
      </c>
      <c r="B4412" s="20">
        <v>0</v>
      </c>
      <c r="C4412" s="20">
        <v>0</v>
      </c>
      <c r="D4412" s="21" t="s">
        <v>136</v>
      </c>
      <c r="E4412" s="21">
        <v>45.06828675830932</v>
      </c>
      <c r="F4412" s="21">
        <v>45.711779014491299</v>
      </c>
      <c r="G4412" s="21">
        <v>24.322680529942442</v>
      </c>
      <c r="H4412" s="21">
        <v>28.185998901984142</v>
      </c>
    </row>
    <row r="4413" spans="1:8" x14ac:dyDescent="0.35">
      <c r="A4413" s="20" t="str">
        <f t="shared" si="80"/>
        <v>CONSUMO PER CAPITA (kg ó litros por individuo).T.Alimentos TOTAL INGREST.CAT ARAGON</v>
      </c>
      <c r="B4413" s="20">
        <v>0</v>
      </c>
      <c r="C4413" s="20">
        <v>0</v>
      </c>
      <c r="D4413" s="21" t="s">
        <v>137</v>
      </c>
      <c r="E4413" s="21">
        <v>50.528951781460457</v>
      </c>
      <c r="F4413" s="21">
        <v>35.177986853359933</v>
      </c>
      <c r="G4413" s="21">
        <v>18.983595677692623</v>
      </c>
      <c r="H4413" s="21">
        <v>24.313505511837985</v>
      </c>
    </row>
    <row r="4414" spans="1:8" x14ac:dyDescent="0.35">
      <c r="A4414" s="20" t="str">
        <f t="shared" si="80"/>
        <v>CONSUMO PER CAPITA (kg ó litros por individuo).T.Alimentos TOTAL INGLEVANTE</v>
      </c>
      <c r="B4414" s="20">
        <v>0</v>
      </c>
      <c r="C4414" s="20">
        <v>0</v>
      </c>
      <c r="D4414" s="21" t="s">
        <v>138</v>
      </c>
      <c r="E4414" s="21">
        <v>42.688165740947383</v>
      </c>
      <c r="F4414" s="21">
        <v>43.273228126581401</v>
      </c>
      <c r="G4414" s="21">
        <v>28.245278870913165</v>
      </c>
      <c r="H4414" s="21">
        <v>31.105517825997808</v>
      </c>
    </row>
    <row r="4415" spans="1:8" x14ac:dyDescent="0.35">
      <c r="A4415" s="20" t="str">
        <f t="shared" si="80"/>
        <v>CONSUMO PER CAPITA (kg ó litros por individuo).T.Alimentos TOTAL INGANDALUCIA</v>
      </c>
      <c r="B4415" s="20">
        <v>0</v>
      </c>
      <c r="C4415" s="20">
        <v>0</v>
      </c>
      <c r="D4415" s="21" t="s">
        <v>139</v>
      </c>
      <c r="E4415" s="21">
        <v>35.856502540658276</v>
      </c>
      <c r="F4415" s="21">
        <v>36.983509506695128</v>
      </c>
      <c r="G4415" s="21">
        <v>24.838323959257572</v>
      </c>
      <c r="H4415" s="21">
        <v>27.123509122209082</v>
      </c>
    </row>
    <row r="4416" spans="1:8" x14ac:dyDescent="0.35">
      <c r="A4416" s="20" t="str">
        <f t="shared" si="80"/>
        <v>CONSUMO PER CAPITA (kg ó litros por individuo).T.Alimentos TOTAL INGMDD AM</v>
      </c>
      <c r="B4416" s="20">
        <v>0</v>
      </c>
      <c r="C4416" s="20">
        <v>0</v>
      </c>
      <c r="D4416" s="21" t="s">
        <v>140</v>
      </c>
      <c r="E4416" s="21">
        <v>47.197756784436407</v>
      </c>
      <c r="F4416" s="21">
        <v>46.164313597756752</v>
      </c>
      <c r="G4416" s="21">
        <v>32.834757632353082</v>
      </c>
      <c r="H4416" s="21">
        <v>36.66380383634791</v>
      </c>
    </row>
    <row r="4417" spans="1:8" x14ac:dyDescent="0.35">
      <c r="A4417" s="20" t="str">
        <f t="shared" si="80"/>
        <v>CONSUMO PER CAPITA (kg ó litros por individuo).T.Alimentos TOTAL INGRTO CENTRO</v>
      </c>
      <c r="B4417" s="20">
        <v>0</v>
      </c>
      <c r="C4417" s="20">
        <v>0</v>
      </c>
      <c r="D4417" s="21" t="s">
        <v>141</v>
      </c>
      <c r="E4417" s="21">
        <v>30.466865563045769</v>
      </c>
      <c r="F4417" s="21">
        <v>33.324022673768326</v>
      </c>
      <c r="G4417" s="21">
        <v>23.918214327721628</v>
      </c>
      <c r="H4417" s="21">
        <v>25.804393875795878</v>
      </c>
    </row>
    <row r="4418" spans="1:8" x14ac:dyDescent="0.35">
      <c r="A4418" s="20" t="str">
        <f t="shared" si="80"/>
        <v>CONSUMO PER CAPITA (kg ó litros por individuo).T.Alimentos TOTAL INGNORTE-CENTRO</v>
      </c>
      <c r="B4418" s="20">
        <v>0</v>
      </c>
      <c r="C4418" s="20">
        <v>0</v>
      </c>
      <c r="D4418" s="21" t="s">
        <v>142</v>
      </c>
      <c r="E4418" s="21">
        <v>32.113167230141897</v>
      </c>
      <c r="F4418" s="21">
        <v>36.535344830035733</v>
      </c>
      <c r="G4418" s="21">
        <v>21.732069222068915</v>
      </c>
      <c r="H4418" s="21">
        <v>29.865045260577315</v>
      </c>
    </row>
    <row r="4419" spans="1:8" x14ac:dyDescent="0.35">
      <c r="A4419" s="20" t="str">
        <f t="shared" si="80"/>
        <v>CONSUMO PER CAPITA (kg ó litros por individuo).T.Alimentos TOTAL INGNOROESTE</v>
      </c>
      <c r="B4419" s="20">
        <v>0</v>
      </c>
      <c r="C4419" s="20">
        <v>0</v>
      </c>
      <c r="D4419" s="21" t="s">
        <v>143</v>
      </c>
      <c r="E4419" s="21">
        <v>31.90286327452559</v>
      </c>
      <c r="F4419" s="21">
        <v>29.904292692148772</v>
      </c>
      <c r="G4419" s="21">
        <v>16.721461845130648</v>
      </c>
      <c r="H4419" s="21">
        <v>18.400530785756551</v>
      </c>
    </row>
    <row r="4420" spans="1:8" x14ac:dyDescent="0.35">
      <c r="A4420" s="20" t="str">
        <f t="shared" si="80"/>
        <v>CONSUMO PER CAPITA (kg ó litros por individuo).T.Alimentos TOTAL ING&lt;2MIL</v>
      </c>
      <c r="B4420" s="20">
        <v>0</v>
      </c>
      <c r="C4420" s="20">
        <v>0</v>
      </c>
      <c r="D4420" s="21" t="s">
        <v>144</v>
      </c>
      <c r="E4420" s="21">
        <v>23.657108661402368</v>
      </c>
      <c r="F4420" s="21">
        <v>28.225446478184665</v>
      </c>
      <c r="G4420" s="21">
        <v>17.342824886948986</v>
      </c>
      <c r="H4420" s="21">
        <v>14.799662809720772</v>
      </c>
    </row>
    <row r="4421" spans="1:8" x14ac:dyDescent="0.35">
      <c r="A4421" s="20" t="str">
        <f t="shared" si="80"/>
        <v>CONSUMO PER CAPITA (kg ó litros por individuo).T.Alimentos TOTAL ING2-5MIL</v>
      </c>
      <c r="B4421" s="20">
        <v>0</v>
      </c>
      <c r="C4421" s="20">
        <v>0</v>
      </c>
      <c r="D4421" s="21" t="s">
        <v>145</v>
      </c>
      <c r="E4421" s="21">
        <v>50.791165791186813</v>
      </c>
      <c r="F4421" s="21">
        <v>31.430016247460369</v>
      </c>
      <c r="G4421" s="21">
        <v>16.82853028042069</v>
      </c>
      <c r="H4421" s="21">
        <v>24.959651795885371</v>
      </c>
    </row>
    <row r="4422" spans="1:8" x14ac:dyDescent="0.35">
      <c r="A4422" s="20" t="str">
        <f t="shared" si="80"/>
        <v>CONSUMO PER CAPITA (kg ó litros por individuo).T.Alimentos TOTAL ING5-10MIL</v>
      </c>
      <c r="B4422" s="20">
        <v>0</v>
      </c>
      <c r="C4422" s="20">
        <v>0</v>
      </c>
      <c r="D4422" s="21" t="s">
        <v>146</v>
      </c>
      <c r="E4422" s="21">
        <v>34.678118530519249</v>
      </c>
      <c r="F4422" s="21">
        <v>34.32496443966749</v>
      </c>
      <c r="G4422" s="21">
        <v>17.552201665099695</v>
      </c>
      <c r="H4422" s="21">
        <v>26.568345615686482</v>
      </c>
    </row>
    <row r="4423" spans="1:8" x14ac:dyDescent="0.35">
      <c r="A4423" s="20" t="str">
        <f t="shared" si="80"/>
        <v>CONSUMO PER CAPITA (kg ó litros por individuo).T.Alimentos TOTAL ING10-30MIL</v>
      </c>
      <c r="B4423" s="20">
        <v>0</v>
      </c>
      <c r="C4423" s="20">
        <v>0</v>
      </c>
      <c r="D4423" s="21" t="s">
        <v>147</v>
      </c>
      <c r="E4423" s="21">
        <v>42.644926393738466</v>
      </c>
      <c r="F4423" s="21">
        <v>36.459528129942811</v>
      </c>
      <c r="G4423" s="21">
        <v>23.235466913037996</v>
      </c>
      <c r="H4423" s="21">
        <v>27.318450024194981</v>
      </c>
    </row>
    <row r="4424" spans="1:8" x14ac:dyDescent="0.35">
      <c r="A4424" s="20" t="str">
        <f t="shared" si="80"/>
        <v>CONSUMO PER CAPITA (kg ó litros por individuo).T.Alimentos TOTAL ING30-100MIL</v>
      </c>
      <c r="B4424" s="20">
        <v>0</v>
      </c>
      <c r="C4424" s="20">
        <v>0</v>
      </c>
      <c r="D4424" s="21" t="s">
        <v>148</v>
      </c>
      <c r="E4424" s="21">
        <v>38.598823196043888</v>
      </c>
      <c r="F4424" s="21">
        <v>41.75900127680567</v>
      </c>
      <c r="G4424" s="21">
        <v>26.41963072963021</v>
      </c>
      <c r="H4424" s="21">
        <v>29.754491530711913</v>
      </c>
    </row>
    <row r="4425" spans="1:8" x14ac:dyDescent="0.35">
      <c r="A4425" s="20" t="str">
        <f t="shared" si="80"/>
        <v>CONSUMO PER CAPITA (kg ó litros por individuo).T.Alimentos TOTAL ING100-200MIL</v>
      </c>
      <c r="B4425" s="20">
        <v>0</v>
      </c>
      <c r="C4425" s="20">
        <v>0</v>
      </c>
      <c r="D4425" s="21" t="s">
        <v>149</v>
      </c>
      <c r="E4425" s="21">
        <v>39.134943217282405</v>
      </c>
      <c r="F4425" s="21">
        <v>38.713522983300997</v>
      </c>
      <c r="G4425" s="21">
        <v>26.401536334846678</v>
      </c>
      <c r="H4425" s="21">
        <v>27.580024340130507</v>
      </c>
    </row>
    <row r="4426" spans="1:8" x14ac:dyDescent="0.35">
      <c r="A4426" s="20" t="str">
        <f t="shared" si="80"/>
        <v>CONSUMO PER CAPITA (kg ó litros por individuo).T.Alimentos TOTAL ING200-500MIL</v>
      </c>
      <c r="B4426" s="20">
        <v>0</v>
      </c>
      <c r="C4426" s="20">
        <v>0</v>
      </c>
      <c r="D4426" s="21" t="s">
        <v>150</v>
      </c>
      <c r="E4426" s="21">
        <v>40.892976689104849</v>
      </c>
      <c r="F4426" s="21">
        <v>42.777953733070198</v>
      </c>
      <c r="G4426" s="21">
        <v>26.697622872671328</v>
      </c>
      <c r="H4426" s="21">
        <v>30.332981158884014</v>
      </c>
    </row>
    <row r="4427" spans="1:8" x14ac:dyDescent="0.35">
      <c r="A4427" s="20" t="str">
        <f t="shared" si="80"/>
        <v>CONSUMO PER CAPITA (kg ó litros por individuo).T.Alimentos TOTAL ING&gt;500MIL</v>
      </c>
      <c r="B4427" s="20">
        <v>0</v>
      </c>
      <c r="C4427" s="20">
        <v>0</v>
      </c>
      <c r="D4427" s="21" t="s">
        <v>151</v>
      </c>
      <c r="E4427" s="21">
        <v>42.086655775420752</v>
      </c>
      <c r="F4427" s="21">
        <v>43.13779318996626</v>
      </c>
      <c r="G4427" s="21">
        <v>29.596126781336363</v>
      </c>
      <c r="H4427" s="21">
        <v>32.200632656556799</v>
      </c>
    </row>
    <row r="4428" spans="1:8" x14ac:dyDescent="0.35">
      <c r="A4428" s="20" t="str">
        <f t="shared" si="80"/>
        <v>CONSUMO PER CAPITA (kg ó litros por individuo).T.Alimentos TOTAL INGDE 15 A 19 AÑOS</v>
      </c>
      <c r="B4428" s="20">
        <v>0</v>
      </c>
      <c r="C4428" s="20">
        <v>0</v>
      </c>
      <c r="D4428" s="21" t="s">
        <v>152</v>
      </c>
      <c r="E4428" s="21">
        <v>19.039839484787276</v>
      </c>
      <c r="F4428" s="21">
        <v>15.158914592424145</v>
      </c>
      <c r="G4428" s="21">
        <v>9.1380984759875226</v>
      </c>
      <c r="H4428" s="21">
        <v>12.287581487356753</v>
      </c>
    </row>
    <row r="4429" spans="1:8" x14ac:dyDescent="0.35">
      <c r="A4429" s="20" t="str">
        <f t="shared" si="80"/>
        <v>CONSUMO PER CAPITA (kg ó litros por individuo).T.Alimentos TOTAL INGDE 20 A 24 AÑOS</v>
      </c>
      <c r="B4429" s="20">
        <v>0</v>
      </c>
      <c r="C4429" s="20">
        <v>0</v>
      </c>
      <c r="D4429" s="21" t="s">
        <v>153</v>
      </c>
      <c r="E4429" s="21">
        <v>24.544710677343783</v>
      </c>
      <c r="F4429" s="21">
        <v>21.348259908448266</v>
      </c>
      <c r="G4429" s="21">
        <v>16.173754924854311</v>
      </c>
      <c r="H4429" s="21">
        <v>16.468146927638649</v>
      </c>
    </row>
    <row r="4430" spans="1:8" x14ac:dyDescent="0.35">
      <c r="A4430" s="20" t="str">
        <f t="shared" si="80"/>
        <v>CONSUMO PER CAPITA (kg ó litros por individuo).T.Alimentos TOTAL INGDE 25 A 34 AÑOS</v>
      </c>
      <c r="B4430" s="20">
        <v>0</v>
      </c>
      <c r="C4430" s="20">
        <v>0</v>
      </c>
      <c r="D4430" s="21" t="s">
        <v>154</v>
      </c>
      <c r="E4430" s="21">
        <v>30.146559226252332</v>
      </c>
      <c r="F4430" s="21">
        <v>27.564789685645572</v>
      </c>
      <c r="G4430" s="21">
        <v>20.287045215140047</v>
      </c>
      <c r="H4430" s="21">
        <v>21.476729126836869</v>
      </c>
    </row>
    <row r="4431" spans="1:8" x14ac:dyDescent="0.35">
      <c r="A4431" s="20" t="str">
        <f t="shared" si="80"/>
        <v>CONSUMO PER CAPITA (kg ó litros por individuo).T.Alimentos TOTAL INGDE 35 A 49 AÑOS</v>
      </c>
      <c r="B4431" s="20">
        <v>0</v>
      </c>
      <c r="C4431" s="20">
        <v>0</v>
      </c>
      <c r="D4431" s="21" t="s">
        <v>155</v>
      </c>
      <c r="E4431" s="21">
        <v>38.463126248757739</v>
      </c>
      <c r="F4431" s="21">
        <v>37.943393959716239</v>
      </c>
      <c r="G4431" s="21">
        <v>23.541030955272632</v>
      </c>
      <c r="H4431" s="21">
        <v>25.420879100133394</v>
      </c>
    </row>
    <row r="4432" spans="1:8" x14ac:dyDescent="0.35">
      <c r="A4432" s="20" t="str">
        <f t="shared" si="80"/>
        <v>CONSUMO PER CAPITA (kg ó litros por individuo).T.Alimentos TOTAL INGDE 50 A 59 AÑOS</v>
      </c>
      <c r="B4432" s="20">
        <v>0</v>
      </c>
      <c r="C4432" s="20">
        <v>0</v>
      </c>
      <c r="D4432" s="21" t="s">
        <v>156</v>
      </c>
      <c r="E4432" s="21">
        <v>50.239363627638838</v>
      </c>
      <c r="F4432" s="21">
        <v>49.997661080379366</v>
      </c>
      <c r="G4432" s="21">
        <v>31.908707765092398</v>
      </c>
      <c r="H4432" s="21">
        <v>37.439807447961343</v>
      </c>
    </row>
    <row r="4433" spans="1:8" x14ac:dyDescent="0.35">
      <c r="A4433" s="20" t="str">
        <f t="shared" si="80"/>
        <v>CONSUMO PER CAPITA (kg ó litros por individuo).T.Alimentos TOTAL INGDE 60 A 75 AÑOS</v>
      </c>
      <c r="B4433" s="20">
        <v>0</v>
      </c>
      <c r="C4433" s="20">
        <v>0</v>
      </c>
      <c r="D4433" s="21" t="s">
        <v>157</v>
      </c>
      <c r="E4433" s="21">
        <v>50.135755579059754</v>
      </c>
      <c r="F4433" s="21">
        <v>49.351022515889028</v>
      </c>
      <c r="G4433" s="21">
        <v>29.08572017860363</v>
      </c>
      <c r="H4433" s="21">
        <v>35.878747820356402</v>
      </c>
    </row>
    <row r="4434" spans="1:8" x14ac:dyDescent="0.35">
      <c r="A4434" s="20" t="str">
        <f t="shared" si="80"/>
        <v>CONSUMO PER CAPITA (kg ó litros por individuo).T.Alimentos TOTAL INGALTA Y MEDIA ALTA</v>
      </c>
      <c r="B4434" s="20">
        <v>0</v>
      </c>
      <c r="C4434" s="20">
        <v>0</v>
      </c>
      <c r="D4434" s="21" t="s">
        <v>158</v>
      </c>
      <c r="E4434" s="21">
        <v>50.869625030976131</v>
      </c>
      <c r="F4434" s="21">
        <v>50.425269789914196</v>
      </c>
      <c r="G4434" s="21">
        <v>29.87847023482442</v>
      </c>
      <c r="H4434" s="21">
        <v>39.451887893469454</v>
      </c>
    </row>
    <row r="4435" spans="1:8" x14ac:dyDescent="0.35">
      <c r="A4435" s="20" t="str">
        <f t="shared" si="80"/>
        <v>CONSUMO PER CAPITA (kg ó litros por individuo).T.Alimentos TOTAL INGMEDIA</v>
      </c>
      <c r="B4435" s="20">
        <v>0</v>
      </c>
      <c r="C4435" s="20">
        <v>0</v>
      </c>
      <c r="D4435" s="21" t="s">
        <v>159</v>
      </c>
      <c r="E4435" s="21">
        <v>39.078657733187484</v>
      </c>
      <c r="F4435" s="21">
        <v>36.872385276668126</v>
      </c>
      <c r="G4435" s="21">
        <v>24.093381656710921</v>
      </c>
      <c r="H4435" s="21">
        <v>25.508739252165054</v>
      </c>
    </row>
    <row r="4436" spans="1:8" x14ac:dyDescent="0.35">
      <c r="A4436" s="20" t="str">
        <f t="shared" si="80"/>
        <v>CONSUMO PER CAPITA (kg ó litros por individuo).T.Alimentos TOTAL INGMEDIA BAJA</v>
      </c>
      <c r="B4436" s="20">
        <v>0</v>
      </c>
      <c r="C4436" s="20">
        <v>0</v>
      </c>
      <c r="D4436" s="21" t="s">
        <v>160</v>
      </c>
      <c r="E4436" s="21">
        <v>30.565568935226306</v>
      </c>
      <c r="F4436" s="21">
        <v>33.616162060219743</v>
      </c>
      <c r="G4436" s="21">
        <v>22.073799633178108</v>
      </c>
      <c r="H4436" s="21">
        <v>24.578642863336054</v>
      </c>
    </row>
    <row r="4437" spans="1:8" x14ac:dyDescent="0.35">
      <c r="A4437" s="20" t="str">
        <f t="shared" si="80"/>
        <v>CONSUMO PER CAPITA (kg ó litros por individuo).T.Alimentos TOTAL INGBAJA</v>
      </c>
      <c r="B4437" s="20">
        <v>0</v>
      </c>
      <c r="C4437" s="20">
        <v>0</v>
      </c>
      <c r="D4437" s="21" t="s">
        <v>161</v>
      </c>
      <c r="E4437" s="21">
        <v>41.812602322241631</v>
      </c>
      <c r="F4437" s="21">
        <v>35.833089990810208</v>
      </c>
      <c r="G4437" s="21">
        <v>22.568100820474047</v>
      </c>
      <c r="H4437" s="21">
        <v>24.706666410477439</v>
      </c>
    </row>
    <row r="4438" spans="1:8" x14ac:dyDescent="0.35">
      <c r="A4438" s="20" t="str">
        <f t="shared" si="80"/>
        <v>CONSUMO PER CAPITA (kg ó litros por individuo).T.Alimentos TOTAL INGHOMBRE</v>
      </c>
      <c r="B4438" s="20">
        <v>0</v>
      </c>
      <c r="C4438" s="20">
        <v>0</v>
      </c>
      <c r="D4438" s="21" t="s">
        <v>162</v>
      </c>
      <c r="E4438" s="21">
        <v>40.332655395663963</v>
      </c>
      <c r="F4438" s="21">
        <v>38.13693859937004</v>
      </c>
      <c r="G4438" s="21">
        <v>23.708123976613038</v>
      </c>
      <c r="H4438" s="21">
        <v>27.534811917668307</v>
      </c>
    </row>
    <row r="4439" spans="1:8" x14ac:dyDescent="0.35">
      <c r="A4439" s="20" t="str">
        <f>$B$4411&amp;C4411&amp;D4439</f>
        <v>CONSUMO PER CAPITA (kg ó litros por individuo).T.Alimentos TOTAL INGMUJER</v>
      </c>
      <c r="B4439" s="20">
        <v>0</v>
      </c>
      <c r="C4439" s="20">
        <v>0</v>
      </c>
      <c r="D4439" s="21" t="s">
        <v>163</v>
      </c>
      <c r="E4439" s="21">
        <v>39.465362730837242</v>
      </c>
      <c r="F4439" s="21">
        <v>39.28347920035759</v>
      </c>
      <c r="G4439" s="21">
        <v>25.287452777660974</v>
      </c>
      <c r="H4439" s="21">
        <v>28.660464108304367</v>
      </c>
    </row>
    <row r="4440" spans="1:8" x14ac:dyDescent="0.35">
      <c r="A4440" s="20" t="str">
        <f>$B$4411&amp;$C$4440&amp;D4440</f>
        <v>CONSUMO PER CAPITA (kg ó litros por individuo).T.Carne Ing.T.ESPAÑA</v>
      </c>
      <c r="B4440" s="20">
        <v>0</v>
      </c>
      <c r="C4440" s="20" t="s">
        <v>47</v>
      </c>
      <c r="D4440" s="21" t="s">
        <v>135</v>
      </c>
      <c r="E4440" s="21">
        <v>6.0984328086241284</v>
      </c>
      <c r="F4440" s="21">
        <v>5.7757261731623624</v>
      </c>
      <c r="G4440" s="21">
        <v>3.7316895027043397</v>
      </c>
      <c r="H4440" s="21">
        <v>4.3220885070206148</v>
      </c>
    </row>
    <row r="4441" spans="1:8" x14ac:dyDescent="0.35">
      <c r="A4441" s="20" t="str">
        <f t="shared" ref="A4441:A4467" si="81">$B$4411&amp;$C$4440&amp;D4441</f>
        <v>CONSUMO PER CAPITA (kg ó litros por individuo).T.Carne Ing.BCN AM</v>
      </c>
      <c r="B4441" s="20">
        <v>0</v>
      </c>
      <c r="C4441" s="20">
        <v>0</v>
      </c>
      <c r="D4441" s="21" t="s">
        <v>136</v>
      </c>
      <c r="E4441" s="21">
        <v>6.9429446061969955</v>
      </c>
      <c r="F4441" s="21">
        <v>7.0104580187942496</v>
      </c>
      <c r="G4441" s="21">
        <v>3.7627074584444089</v>
      </c>
      <c r="H4441" s="21">
        <v>4.2330581639462999</v>
      </c>
    </row>
    <row r="4442" spans="1:8" x14ac:dyDescent="0.35">
      <c r="A4442" s="20" t="str">
        <f t="shared" si="81"/>
        <v>CONSUMO PER CAPITA (kg ó litros por individuo).T.Carne Ing.REST.CAT ARAGON</v>
      </c>
      <c r="B4442" s="20">
        <v>0</v>
      </c>
      <c r="C4442" s="20">
        <v>0</v>
      </c>
      <c r="D4442" s="21" t="s">
        <v>137</v>
      </c>
      <c r="E4442" s="21">
        <v>7.4792147127392692</v>
      </c>
      <c r="F4442" s="21">
        <v>5.2645451063786535</v>
      </c>
      <c r="G4442" s="21">
        <v>2.7531026461076489</v>
      </c>
      <c r="H4442" s="21">
        <v>3.6521798374551335</v>
      </c>
    </row>
    <row r="4443" spans="1:8" x14ac:dyDescent="0.35">
      <c r="A4443" s="20" t="str">
        <f t="shared" si="81"/>
        <v>CONSUMO PER CAPITA (kg ó litros por individuo).T.Carne Ing.LEVANTE</v>
      </c>
      <c r="B4443" s="20">
        <v>0</v>
      </c>
      <c r="C4443" s="20">
        <v>0</v>
      </c>
      <c r="D4443" s="21" t="s">
        <v>138</v>
      </c>
      <c r="E4443" s="21">
        <v>6.3703545034586924</v>
      </c>
      <c r="F4443" s="21">
        <v>6.1212398944788866</v>
      </c>
      <c r="G4443" s="21">
        <v>4.1934318366175507</v>
      </c>
      <c r="H4443" s="21">
        <v>4.7472530264298234</v>
      </c>
    </row>
    <row r="4444" spans="1:8" x14ac:dyDescent="0.35">
      <c r="A4444" s="20" t="str">
        <f t="shared" si="81"/>
        <v>CONSUMO PER CAPITA (kg ó litros por individuo).T.Carne Ing.ANDALUCIA</v>
      </c>
      <c r="B4444" s="20">
        <v>0</v>
      </c>
      <c r="C4444" s="20">
        <v>0</v>
      </c>
      <c r="D4444" s="21" t="s">
        <v>139</v>
      </c>
      <c r="E4444" s="21">
        <v>5.6372278757610248</v>
      </c>
      <c r="F4444" s="21">
        <v>5.4515367560107242</v>
      </c>
      <c r="G4444" s="21">
        <v>3.6551581934056796</v>
      </c>
      <c r="H4444" s="21">
        <v>4.1243889796040367</v>
      </c>
    </row>
    <row r="4445" spans="1:8" x14ac:dyDescent="0.35">
      <c r="A4445" s="20" t="str">
        <f t="shared" si="81"/>
        <v>CONSUMO PER CAPITA (kg ó litros por individuo).T.Carne Ing.MDD AM</v>
      </c>
      <c r="B4445" s="20">
        <v>0</v>
      </c>
      <c r="C4445" s="20">
        <v>0</v>
      </c>
      <c r="D4445" s="21" t="s">
        <v>140</v>
      </c>
      <c r="E4445" s="21">
        <v>7.5971813947318241</v>
      </c>
      <c r="F4445" s="21">
        <v>7.2211731195191931</v>
      </c>
      <c r="G4445" s="21">
        <v>5.3785486776541918</v>
      </c>
      <c r="H4445" s="21">
        <v>5.9677691015926682</v>
      </c>
    </row>
    <row r="4446" spans="1:8" x14ac:dyDescent="0.35">
      <c r="A4446" s="20" t="str">
        <f t="shared" si="81"/>
        <v>CONSUMO PER CAPITA (kg ó litros por individuo).T.Carne Ing.RTO CENTRO</v>
      </c>
      <c r="B4446" s="20">
        <v>0</v>
      </c>
      <c r="C4446" s="20">
        <v>0</v>
      </c>
      <c r="D4446" s="21" t="s">
        <v>141</v>
      </c>
      <c r="E4446" s="21">
        <v>4.7276122273346566</v>
      </c>
      <c r="F4446" s="21">
        <v>5.1728426753484005</v>
      </c>
      <c r="G4446" s="21">
        <v>3.7717096447283391</v>
      </c>
      <c r="H4446" s="21">
        <v>4.1841459912283554</v>
      </c>
    </row>
    <row r="4447" spans="1:8" x14ac:dyDescent="0.35">
      <c r="A4447" s="20" t="str">
        <f t="shared" si="81"/>
        <v>CONSUMO PER CAPITA (kg ó litros por individuo).T.Carne Ing.NORTE-CENTRO</v>
      </c>
      <c r="B4447" s="20">
        <v>0</v>
      </c>
      <c r="C4447" s="20">
        <v>0</v>
      </c>
      <c r="D4447" s="21" t="s">
        <v>142</v>
      </c>
      <c r="E4447" s="21">
        <v>4.3004648635727705</v>
      </c>
      <c r="F4447" s="21">
        <v>4.9763219471265554</v>
      </c>
      <c r="G4447" s="21">
        <v>3.1057347070055958</v>
      </c>
      <c r="H4447" s="21">
        <v>4.1390268032226256</v>
      </c>
    </row>
    <row r="4448" spans="1:8" x14ac:dyDescent="0.35">
      <c r="A4448" s="20" t="str">
        <f t="shared" si="81"/>
        <v>CONSUMO PER CAPITA (kg ó litros por individuo).T.Carne Ing.NOROESTE</v>
      </c>
      <c r="B4448" s="20">
        <v>0</v>
      </c>
      <c r="C4448" s="20">
        <v>0</v>
      </c>
      <c r="D4448" s="21" t="s">
        <v>143</v>
      </c>
      <c r="E4448" s="21">
        <v>5.0602163825376199</v>
      </c>
      <c r="F4448" s="21">
        <v>4.7381011708429082</v>
      </c>
      <c r="G4448" s="21">
        <v>2.6662184093848342</v>
      </c>
      <c r="H4448" s="21">
        <v>2.9810227923151147</v>
      </c>
    </row>
    <row r="4449" spans="1:8" x14ac:dyDescent="0.35">
      <c r="A4449" s="20" t="str">
        <f t="shared" si="81"/>
        <v>CONSUMO PER CAPITA (kg ó litros por individuo).T.Carne Ing.&lt;2MIL</v>
      </c>
      <c r="B4449" s="20">
        <v>0</v>
      </c>
      <c r="C4449" s="20">
        <v>0</v>
      </c>
      <c r="D4449" s="21" t="s">
        <v>144</v>
      </c>
      <c r="E4449" s="21">
        <v>3.4254279601681699</v>
      </c>
      <c r="F4449" s="21">
        <v>4.1970277195636116</v>
      </c>
      <c r="G4449" s="21">
        <v>2.5860851668645002</v>
      </c>
      <c r="H4449" s="21">
        <v>2.1854773863251631</v>
      </c>
    </row>
    <row r="4450" spans="1:8" x14ac:dyDescent="0.35">
      <c r="A4450" s="20" t="str">
        <f t="shared" si="81"/>
        <v>CONSUMO PER CAPITA (kg ó litros por individuo).T.Carne Ing.2-5MIL</v>
      </c>
      <c r="B4450" s="20">
        <v>0</v>
      </c>
      <c r="C4450" s="20">
        <v>0</v>
      </c>
      <c r="D4450" s="21" t="s">
        <v>145</v>
      </c>
      <c r="E4450" s="21">
        <v>8.3901011841676425</v>
      </c>
      <c r="F4450" s="21">
        <v>5.2746573965389949</v>
      </c>
      <c r="G4450" s="21">
        <v>2.4816407315370848</v>
      </c>
      <c r="H4450" s="21">
        <v>4.0466405891388639</v>
      </c>
    </row>
    <row r="4451" spans="1:8" x14ac:dyDescent="0.35">
      <c r="A4451" s="20" t="str">
        <f t="shared" si="81"/>
        <v>CONSUMO PER CAPITA (kg ó litros por individuo).T.Carne Ing.5-10MIL</v>
      </c>
      <c r="B4451" s="20">
        <v>0</v>
      </c>
      <c r="C4451" s="20">
        <v>0</v>
      </c>
      <c r="D4451" s="21" t="s">
        <v>146</v>
      </c>
      <c r="E4451" s="21">
        <v>5.3321407332549855</v>
      </c>
      <c r="F4451" s="21">
        <v>5.1158753781999291</v>
      </c>
      <c r="G4451" s="21">
        <v>2.6910552564493297</v>
      </c>
      <c r="H4451" s="21">
        <v>4.062077559000743</v>
      </c>
    </row>
    <row r="4452" spans="1:8" x14ac:dyDescent="0.35">
      <c r="A4452" s="20" t="str">
        <f t="shared" si="81"/>
        <v>CONSUMO PER CAPITA (kg ó litros por individuo).T.Carne Ing.10-30MIL</v>
      </c>
      <c r="B4452" s="20">
        <v>0</v>
      </c>
      <c r="C4452" s="20">
        <v>0</v>
      </c>
      <c r="D4452" s="21" t="s">
        <v>147</v>
      </c>
      <c r="E4452" s="21">
        <v>6.5979321176961632</v>
      </c>
      <c r="F4452" s="21">
        <v>5.4486690013661923</v>
      </c>
      <c r="G4452" s="21">
        <v>3.6203949351130125</v>
      </c>
      <c r="H4452" s="21">
        <v>4.403901021728255</v>
      </c>
    </row>
    <row r="4453" spans="1:8" x14ac:dyDescent="0.35">
      <c r="A4453" s="20" t="str">
        <f t="shared" si="81"/>
        <v>CONSUMO PER CAPITA (kg ó litros por individuo).T.Carne Ing.30-100MIL</v>
      </c>
      <c r="B4453" s="20">
        <v>0</v>
      </c>
      <c r="C4453" s="20">
        <v>0</v>
      </c>
      <c r="D4453" s="21" t="s">
        <v>148</v>
      </c>
      <c r="E4453" s="21">
        <v>6.0122405596268278</v>
      </c>
      <c r="F4453" s="21">
        <v>6.4831441499456623</v>
      </c>
      <c r="G4453" s="21">
        <v>4.1668160944214669</v>
      </c>
      <c r="H4453" s="21">
        <v>4.5876479195470461</v>
      </c>
    </row>
    <row r="4454" spans="1:8" x14ac:dyDescent="0.35">
      <c r="A4454" s="20" t="str">
        <f t="shared" si="81"/>
        <v>CONSUMO PER CAPITA (kg ó litros por individuo).T.Carne Ing.100-200MIL</v>
      </c>
      <c r="B4454" s="20">
        <v>0</v>
      </c>
      <c r="C4454" s="20">
        <v>0</v>
      </c>
      <c r="D4454" s="21" t="s">
        <v>149</v>
      </c>
      <c r="E4454" s="21">
        <v>5.5408130884293492</v>
      </c>
      <c r="F4454" s="21">
        <v>5.3886006621243379</v>
      </c>
      <c r="G4454" s="21">
        <v>4.0323052705065612</v>
      </c>
      <c r="H4454" s="21">
        <v>4.2210453144641749</v>
      </c>
    </row>
    <row r="4455" spans="1:8" x14ac:dyDescent="0.35">
      <c r="A4455" s="20" t="str">
        <f t="shared" si="81"/>
        <v>CONSUMO PER CAPITA (kg ó litros por individuo).T.Carne Ing.200-500MIL</v>
      </c>
      <c r="B4455" s="20">
        <v>0</v>
      </c>
      <c r="C4455" s="20">
        <v>0</v>
      </c>
      <c r="D4455" s="21" t="s">
        <v>150</v>
      </c>
      <c r="E4455" s="21">
        <v>6.0177177349389179</v>
      </c>
      <c r="F4455" s="21">
        <v>6.2978250709917472</v>
      </c>
      <c r="G4455" s="21">
        <v>3.7531578946879058</v>
      </c>
      <c r="H4455" s="21">
        <v>4.5252309895466372</v>
      </c>
    </row>
    <row r="4456" spans="1:8" x14ac:dyDescent="0.35">
      <c r="A4456" s="20" t="str">
        <f t="shared" si="81"/>
        <v>CONSUMO PER CAPITA (kg ó litros por individuo).T.Carne Ing.&gt;500MIL</v>
      </c>
      <c r="B4456" s="20">
        <v>0</v>
      </c>
      <c r="C4456" s="20">
        <v>0</v>
      </c>
      <c r="D4456" s="21" t="s">
        <v>151</v>
      </c>
      <c r="E4456" s="21">
        <v>6.4565747486402367</v>
      </c>
      <c r="F4456" s="21">
        <v>6.199425476868198</v>
      </c>
      <c r="G4456" s="21">
        <v>4.5151130725187976</v>
      </c>
      <c r="H4456" s="21">
        <v>4.8009754163234897</v>
      </c>
    </row>
    <row r="4457" spans="1:8" x14ac:dyDescent="0.35">
      <c r="A4457" s="20" t="str">
        <f t="shared" si="81"/>
        <v>CONSUMO PER CAPITA (kg ó litros por individuo).T.Carne Ing.DE 15 A 19 AÑOS</v>
      </c>
      <c r="B4457" s="20">
        <v>0</v>
      </c>
      <c r="C4457" s="20">
        <v>0</v>
      </c>
      <c r="D4457" s="21" t="s">
        <v>152</v>
      </c>
      <c r="E4457" s="21">
        <v>3.36342446449388</v>
      </c>
      <c r="F4457" s="21">
        <v>2.7396320138552563</v>
      </c>
      <c r="G4457" s="21">
        <v>1.5640330772039313</v>
      </c>
      <c r="H4457" s="21">
        <v>2.2063456519880349</v>
      </c>
    </row>
    <row r="4458" spans="1:8" x14ac:dyDescent="0.35">
      <c r="A4458" s="20" t="str">
        <f t="shared" si="81"/>
        <v>CONSUMO PER CAPITA (kg ó litros por individuo).T.Carne Ing.DE 20 A 24 AÑOS</v>
      </c>
      <c r="B4458" s="20">
        <v>0</v>
      </c>
      <c r="C4458" s="20">
        <v>0</v>
      </c>
      <c r="D4458" s="21" t="s">
        <v>153</v>
      </c>
      <c r="E4458" s="21">
        <v>4.6997057427628386</v>
      </c>
      <c r="F4458" s="21">
        <v>3.9666676906195075</v>
      </c>
      <c r="G4458" s="21">
        <v>3.0400503018954907</v>
      </c>
      <c r="H4458" s="21">
        <v>3.2643135032794577</v>
      </c>
    </row>
    <row r="4459" spans="1:8" x14ac:dyDescent="0.35">
      <c r="A4459" s="20" t="str">
        <f t="shared" si="81"/>
        <v>CONSUMO PER CAPITA (kg ó litros por individuo).T.Carne Ing.DE 25 A 34 AÑOS</v>
      </c>
      <c r="B4459" s="20">
        <v>0</v>
      </c>
      <c r="C4459" s="20">
        <v>0</v>
      </c>
      <c r="D4459" s="21" t="s">
        <v>154</v>
      </c>
      <c r="E4459" s="21">
        <v>5.3960595502368074</v>
      </c>
      <c r="F4459" s="21">
        <v>5.0146597343916</v>
      </c>
      <c r="G4459" s="21">
        <v>3.6790058986202561</v>
      </c>
      <c r="H4459" s="21">
        <v>4.0498956709168557</v>
      </c>
    </row>
    <row r="4460" spans="1:8" x14ac:dyDescent="0.35">
      <c r="A4460" s="20" t="str">
        <f t="shared" si="81"/>
        <v>CONSUMO PER CAPITA (kg ó litros por individuo).T.Carne Ing.DE 35 A 49 AÑOS</v>
      </c>
      <c r="B4460" s="20">
        <v>0</v>
      </c>
      <c r="C4460" s="20">
        <v>0</v>
      </c>
      <c r="D4460" s="21" t="s">
        <v>155</v>
      </c>
      <c r="E4460" s="21">
        <v>6.1960901353253863</v>
      </c>
      <c r="F4460" s="21">
        <v>6.0453981850833687</v>
      </c>
      <c r="G4460" s="21">
        <v>3.9712554196838195</v>
      </c>
      <c r="H4460" s="21">
        <v>4.2397718512529066</v>
      </c>
    </row>
    <row r="4461" spans="1:8" x14ac:dyDescent="0.35">
      <c r="A4461" s="20" t="str">
        <f t="shared" si="81"/>
        <v>CONSUMO PER CAPITA (kg ó litros por individuo).T.Carne Ing.DE 50 A 59 AÑOS</v>
      </c>
      <c r="B4461" s="20">
        <v>0</v>
      </c>
      <c r="C4461" s="20">
        <v>0</v>
      </c>
      <c r="D4461" s="21" t="s">
        <v>156</v>
      </c>
      <c r="E4461" s="21">
        <v>7.3518339202383149</v>
      </c>
      <c r="F4461" s="21">
        <v>7.2764522914376508</v>
      </c>
      <c r="G4461" s="21">
        <v>4.7334606779289654</v>
      </c>
      <c r="H4461" s="21">
        <v>5.6686815356190658</v>
      </c>
    </row>
    <row r="4462" spans="1:8" x14ac:dyDescent="0.35">
      <c r="A4462" s="20" t="str">
        <f t="shared" si="81"/>
        <v>CONSUMO PER CAPITA (kg ó litros por individuo).T.Carne Ing.DE 60 A 75 AÑOS</v>
      </c>
      <c r="B4462" s="20">
        <v>0</v>
      </c>
      <c r="C4462" s="20">
        <v>0</v>
      </c>
      <c r="D4462" s="21" t="s">
        <v>157</v>
      </c>
      <c r="E4462" s="21">
        <v>6.5362272207966123</v>
      </c>
      <c r="F4462" s="21">
        <v>6.0036160165322121</v>
      </c>
      <c r="G4462" s="21">
        <v>3.4077723293264128</v>
      </c>
      <c r="H4462" s="21">
        <v>4.3706926093483176</v>
      </c>
    </row>
    <row r="4463" spans="1:8" x14ac:dyDescent="0.35">
      <c r="A4463" s="20" t="str">
        <f t="shared" si="81"/>
        <v>CONSUMO PER CAPITA (kg ó litros por individuo).T.Carne Ing.ALTA Y MEDIA ALTA</v>
      </c>
      <c r="B4463" s="20">
        <v>0</v>
      </c>
      <c r="C4463" s="20">
        <v>0</v>
      </c>
      <c r="D4463" s="21" t="s">
        <v>158</v>
      </c>
      <c r="E4463" s="21">
        <v>7.2917612875067785</v>
      </c>
      <c r="F4463" s="21">
        <v>7.3927077363767397</v>
      </c>
      <c r="G4463" s="21">
        <v>4.2240068322476354</v>
      </c>
      <c r="H4463" s="21">
        <v>5.5022381625749599</v>
      </c>
    </row>
    <row r="4464" spans="1:8" x14ac:dyDescent="0.35">
      <c r="A4464" s="20" t="str">
        <f t="shared" si="81"/>
        <v>CONSUMO PER CAPITA (kg ó litros por individuo).T.Carne Ing.MEDIA</v>
      </c>
      <c r="B4464" s="20">
        <v>0</v>
      </c>
      <c r="C4464" s="20">
        <v>0</v>
      </c>
      <c r="D4464" s="21" t="s">
        <v>159</v>
      </c>
      <c r="E4464" s="21">
        <v>5.9557933687397755</v>
      </c>
      <c r="F4464" s="21">
        <v>5.4873550864458345</v>
      </c>
      <c r="G4464" s="21">
        <v>3.6585996428532468</v>
      </c>
      <c r="H4464" s="21">
        <v>3.9983296475098227</v>
      </c>
    </row>
    <row r="4465" spans="1:8" x14ac:dyDescent="0.35">
      <c r="A4465" s="20" t="str">
        <f t="shared" si="81"/>
        <v>CONSUMO PER CAPITA (kg ó litros por individuo).T.Carne Ing.MEDIA BAJA</v>
      </c>
      <c r="B4465" s="20">
        <v>0</v>
      </c>
      <c r="C4465" s="20">
        <v>0</v>
      </c>
      <c r="D4465" s="21" t="s">
        <v>160</v>
      </c>
      <c r="E4465" s="21">
        <v>4.7600729678922544</v>
      </c>
      <c r="F4465" s="21">
        <v>5.0789537569425365</v>
      </c>
      <c r="G4465" s="21">
        <v>3.4887540358182347</v>
      </c>
      <c r="H4465" s="21">
        <v>3.9130490145614232</v>
      </c>
    </row>
    <row r="4466" spans="1:8" x14ac:dyDescent="0.35">
      <c r="A4466" s="20" t="str">
        <f t="shared" si="81"/>
        <v>CONSUMO PER CAPITA (kg ó litros por individuo).T.Carne Ing.BAJA</v>
      </c>
      <c r="B4466" s="20">
        <v>0</v>
      </c>
      <c r="C4466" s="20">
        <v>0</v>
      </c>
      <c r="D4466" s="21" t="s">
        <v>161</v>
      </c>
      <c r="E4466" s="21">
        <v>6.8387812540244317</v>
      </c>
      <c r="F4466" s="21">
        <v>5.4265623688979634</v>
      </c>
      <c r="G4466" s="21">
        <v>3.6429927010482643</v>
      </c>
      <c r="H4466" s="21">
        <v>4.1196392528748023</v>
      </c>
    </row>
    <row r="4467" spans="1:8" x14ac:dyDescent="0.35">
      <c r="A4467" s="20" t="str">
        <f t="shared" si="81"/>
        <v>CONSUMO PER CAPITA (kg ó litros por individuo).T.Carne Ing.HOMBRE</v>
      </c>
      <c r="B4467" s="20">
        <v>0</v>
      </c>
      <c r="C4467" s="20">
        <v>0</v>
      </c>
      <c r="D4467" s="21" t="s">
        <v>162</v>
      </c>
      <c r="E4467" s="21">
        <v>6.1496872484846765</v>
      </c>
      <c r="F4467" s="21">
        <v>5.6160737844706352</v>
      </c>
      <c r="G4467" s="21">
        <v>3.4581242867350714</v>
      </c>
      <c r="H4467" s="21">
        <v>4.1419487666384978</v>
      </c>
    </row>
    <row r="4468" spans="1:8" x14ac:dyDescent="0.35">
      <c r="A4468" s="20" t="str">
        <f>$B$4411&amp;$C$4440&amp;D4468</f>
        <v>CONSUMO PER CAPITA (kg ó litros por individuo).T.Carne Ing.MUJER</v>
      </c>
      <c r="B4468" s="20">
        <v>0</v>
      </c>
      <c r="C4468" s="20">
        <v>0</v>
      </c>
      <c r="D4468" s="21" t="s">
        <v>163</v>
      </c>
      <c r="E4468" s="21">
        <v>6.0477877530883735</v>
      </c>
      <c r="F4468" s="21">
        <v>5.9329883168667283</v>
      </c>
      <c r="G4468" s="21">
        <v>4.0006986750963742</v>
      </c>
      <c r="H4468" s="21">
        <v>4.4995105980258847</v>
      </c>
    </row>
    <row r="4469" spans="1:8" x14ac:dyDescent="0.35">
      <c r="A4469" s="20" t="str">
        <f>$B$4411&amp;$C$4469&amp;D4469</f>
        <v>CONSUMO PER CAPITA (kg ó litros por individuo)T.Carne Fresca IngT.ESPAÑA</v>
      </c>
      <c r="B4469" s="20">
        <v>0</v>
      </c>
      <c r="C4469" s="20" t="s">
        <v>48</v>
      </c>
      <c r="D4469" s="21" t="s">
        <v>135</v>
      </c>
      <c r="E4469" s="21">
        <v>5.3096093048635362</v>
      </c>
      <c r="F4469" s="21">
        <v>5.0040601942920899</v>
      </c>
      <c r="G4469" s="21">
        <v>3.2304891933595261</v>
      </c>
      <c r="H4469" s="21">
        <v>3.7606332362723562</v>
      </c>
    </row>
    <row r="4470" spans="1:8" x14ac:dyDescent="0.35">
      <c r="A4470" s="20" t="str">
        <f t="shared" ref="A4470:A4497" si="82">$B$4411&amp;$C$4469&amp;D4470</f>
        <v>CONSUMO PER CAPITA (kg ó litros por individuo)T.Carne Fresca IngBCN AM</v>
      </c>
      <c r="B4470" s="20">
        <v>0</v>
      </c>
      <c r="C4470" s="20">
        <v>0</v>
      </c>
      <c r="D4470" s="21" t="s">
        <v>136</v>
      </c>
      <c r="E4470" s="21">
        <v>5.7526277806916664</v>
      </c>
      <c r="F4470" s="21">
        <v>5.7441661960198758</v>
      </c>
      <c r="G4470" s="21">
        <v>3.1991388450575431</v>
      </c>
      <c r="H4470" s="21">
        <v>3.548240299350145</v>
      </c>
    </row>
    <row r="4471" spans="1:8" x14ac:dyDescent="0.35">
      <c r="A4471" s="20" t="str">
        <f t="shared" si="82"/>
        <v>CONSUMO PER CAPITA (kg ó litros por individuo)T.Carne Fresca IngREST.CAT ARAGON</v>
      </c>
      <c r="B4471" s="20">
        <v>0</v>
      </c>
      <c r="C4471" s="20">
        <v>0</v>
      </c>
      <c r="D4471" s="21" t="s">
        <v>137</v>
      </c>
      <c r="E4471" s="21">
        <v>6.717235949223082</v>
      </c>
      <c r="F4471" s="21">
        <v>4.6186578508574092</v>
      </c>
      <c r="G4471" s="21">
        <v>2.2935195823265868</v>
      </c>
      <c r="H4471" s="21">
        <v>3.125643145022508</v>
      </c>
    </row>
    <row r="4472" spans="1:8" x14ac:dyDescent="0.35">
      <c r="A4472" s="20" t="str">
        <f t="shared" si="82"/>
        <v>CONSUMO PER CAPITA (kg ó litros por individuo)T.Carne Fresca IngLEVANTE</v>
      </c>
      <c r="B4472" s="20">
        <v>0</v>
      </c>
      <c r="C4472" s="20">
        <v>0</v>
      </c>
      <c r="D4472" s="21" t="s">
        <v>138</v>
      </c>
      <c r="E4472" s="21">
        <v>5.4667206138624174</v>
      </c>
      <c r="F4472" s="21">
        <v>5.2436281158679092</v>
      </c>
      <c r="G4472" s="21">
        <v>3.6358090672564507</v>
      </c>
      <c r="H4472" s="21">
        <v>4.1208377939369436</v>
      </c>
    </row>
    <row r="4473" spans="1:8" x14ac:dyDescent="0.35">
      <c r="A4473" s="20" t="str">
        <f t="shared" si="82"/>
        <v>CONSUMO PER CAPITA (kg ó litros por individuo)T.Carne Fresca IngANDALUCIA</v>
      </c>
      <c r="B4473" s="20">
        <v>0</v>
      </c>
      <c r="C4473" s="20">
        <v>0</v>
      </c>
      <c r="D4473" s="21" t="s">
        <v>139</v>
      </c>
      <c r="E4473" s="21">
        <v>4.8368458029892123</v>
      </c>
      <c r="F4473" s="21">
        <v>4.6349907467527132</v>
      </c>
      <c r="G4473" s="21">
        <v>3.1159380386015303</v>
      </c>
      <c r="H4473" s="21">
        <v>3.5248929678048078</v>
      </c>
    </row>
    <row r="4474" spans="1:8" x14ac:dyDescent="0.35">
      <c r="A4474" s="20" t="str">
        <f t="shared" si="82"/>
        <v>CONSUMO PER CAPITA (kg ó litros por individuo)T.Carne Fresca IngMDD AM</v>
      </c>
      <c r="B4474" s="20">
        <v>0</v>
      </c>
      <c r="C4474" s="20">
        <v>0</v>
      </c>
      <c r="D4474" s="21" t="s">
        <v>140</v>
      </c>
      <c r="E4474" s="21">
        <v>6.7592772025555989</v>
      </c>
      <c r="F4474" s="21">
        <v>6.4487323357788213</v>
      </c>
      <c r="G4474" s="21">
        <v>4.7734004428518002</v>
      </c>
      <c r="H4474" s="21">
        <v>5.3308928186379436</v>
      </c>
    </row>
    <row r="4475" spans="1:8" x14ac:dyDescent="0.35">
      <c r="A4475" s="20" t="str">
        <f t="shared" si="82"/>
        <v>CONSUMO PER CAPITA (kg ó litros por individuo)T.Carne Fresca IngRTO CENTRO</v>
      </c>
      <c r="B4475" s="20">
        <v>0</v>
      </c>
      <c r="C4475" s="20">
        <v>0</v>
      </c>
      <c r="D4475" s="21" t="s">
        <v>141</v>
      </c>
      <c r="E4475" s="21">
        <v>4.181278856536486</v>
      </c>
      <c r="F4475" s="21">
        <v>4.6158001942447475</v>
      </c>
      <c r="G4475" s="21">
        <v>3.313354692399757</v>
      </c>
      <c r="H4475" s="21">
        <v>3.7046215676564906</v>
      </c>
    </row>
    <row r="4476" spans="1:8" x14ac:dyDescent="0.35">
      <c r="A4476" s="20" t="str">
        <f t="shared" si="82"/>
        <v>CONSUMO PER CAPITA (kg ó litros por individuo)T.Carne Fresca IngNORTE-CENTRO</v>
      </c>
      <c r="B4476" s="20">
        <v>0</v>
      </c>
      <c r="C4476" s="20">
        <v>0</v>
      </c>
      <c r="D4476" s="21" t="s">
        <v>142</v>
      </c>
      <c r="E4476" s="21">
        <v>3.5917137367310978</v>
      </c>
      <c r="F4476" s="21">
        <v>4.2797427390722209</v>
      </c>
      <c r="G4476" s="21">
        <v>2.7222912481854804</v>
      </c>
      <c r="H4476" s="21">
        <v>3.6619024720196385</v>
      </c>
    </row>
    <row r="4477" spans="1:8" x14ac:dyDescent="0.35">
      <c r="A4477" s="20" t="str">
        <f t="shared" si="82"/>
        <v>CONSUMO PER CAPITA (kg ó litros por individuo)T.Carne Fresca IngNOROESTE</v>
      </c>
      <c r="B4477" s="20">
        <v>0</v>
      </c>
      <c r="C4477" s="20">
        <v>0</v>
      </c>
      <c r="D4477" s="21" t="s">
        <v>143</v>
      </c>
      <c r="E4477" s="21">
        <v>4.5827201269473159</v>
      </c>
      <c r="F4477" s="21">
        <v>4.2670601071498231</v>
      </c>
      <c r="G4477" s="21">
        <v>2.3362740051951962</v>
      </c>
      <c r="H4477" s="21">
        <v>2.6316749489822402</v>
      </c>
    </row>
    <row r="4478" spans="1:8" x14ac:dyDescent="0.35">
      <c r="A4478" s="20" t="str">
        <f t="shared" si="82"/>
        <v>CONSUMO PER CAPITA (kg ó litros por individuo)T.Carne Fresca Ing&lt;2MIL</v>
      </c>
      <c r="B4478" s="20">
        <v>0</v>
      </c>
      <c r="C4478" s="20">
        <v>0</v>
      </c>
      <c r="D4478" s="21" t="s">
        <v>144</v>
      </c>
      <c r="E4478" s="21">
        <v>2.9364132250410631</v>
      </c>
      <c r="F4478" s="21">
        <v>3.5956921948440068</v>
      </c>
      <c r="G4478" s="21">
        <v>2.2979923093120824</v>
      </c>
      <c r="H4478" s="21">
        <v>1.8743354353289658</v>
      </c>
    </row>
    <row r="4479" spans="1:8" x14ac:dyDescent="0.35">
      <c r="A4479" s="20" t="str">
        <f t="shared" si="82"/>
        <v>CONSUMO PER CAPITA (kg ó litros por individuo)T.Carne Fresca Ing2-5MIL</v>
      </c>
      <c r="B4479" s="20">
        <v>0</v>
      </c>
      <c r="C4479" s="20">
        <v>0</v>
      </c>
      <c r="D4479" s="21" t="s">
        <v>145</v>
      </c>
      <c r="E4479" s="21">
        <v>7.6218001740350605</v>
      </c>
      <c r="F4479" s="21">
        <v>4.6258026337011939</v>
      </c>
      <c r="G4479" s="21">
        <v>2.0559539257427186</v>
      </c>
      <c r="H4479" s="21">
        <v>3.3363342369930598</v>
      </c>
    </row>
    <row r="4480" spans="1:8" x14ac:dyDescent="0.35">
      <c r="A4480" s="20" t="str">
        <f t="shared" si="82"/>
        <v>CONSUMO PER CAPITA (kg ó litros por individuo)T.Carne Fresca Ing5-10MIL</v>
      </c>
      <c r="B4480" s="20">
        <v>0</v>
      </c>
      <c r="C4480" s="20">
        <v>0</v>
      </c>
      <c r="D4480" s="21" t="s">
        <v>146</v>
      </c>
      <c r="E4480" s="21">
        <v>4.7487360526883595</v>
      </c>
      <c r="F4480" s="21">
        <v>4.4847116025156764</v>
      </c>
      <c r="G4480" s="21">
        <v>2.3148831001521688</v>
      </c>
      <c r="H4480" s="21">
        <v>3.6064391909356917</v>
      </c>
    </row>
    <row r="4481" spans="1:8" x14ac:dyDescent="0.35">
      <c r="A4481" s="20" t="str">
        <f t="shared" si="82"/>
        <v>CONSUMO PER CAPITA (kg ó litros por individuo)T.Carne Fresca Ing10-30MIL</v>
      </c>
      <c r="B4481" s="20">
        <v>0</v>
      </c>
      <c r="C4481" s="20">
        <v>0</v>
      </c>
      <c r="D4481" s="21" t="s">
        <v>147</v>
      </c>
      <c r="E4481" s="21">
        <v>5.7831438542375873</v>
      </c>
      <c r="F4481" s="21">
        <v>4.7740585611814543</v>
      </c>
      <c r="G4481" s="21">
        <v>3.1329641010306442</v>
      </c>
      <c r="H4481" s="21">
        <v>3.8403690135048683</v>
      </c>
    </row>
    <row r="4482" spans="1:8" x14ac:dyDescent="0.35">
      <c r="A4482" s="20" t="str">
        <f t="shared" si="82"/>
        <v>CONSUMO PER CAPITA (kg ó litros por individuo)T.Carne Fresca Ing30-100MIL</v>
      </c>
      <c r="B4482" s="20">
        <v>0</v>
      </c>
      <c r="C4482" s="20">
        <v>0</v>
      </c>
      <c r="D4482" s="21" t="s">
        <v>148</v>
      </c>
      <c r="E4482" s="21">
        <v>5.1670538682982396</v>
      </c>
      <c r="F4482" s="21">
        <v>5.5592415293686148</v>
      </c>
      <c r="G4482" s="21">
        <v>3.5768915487489532</v>
      </c>
      <c r="H4482" s="21">
        <v>3.9947405047147839</v>
      </c>
    </row>
    <row r="4483" spans="1:8" x14ac:dyDescent="0.35">
      <c r="A4483" s="20" t="str">
        <f t="shared" si="82"/>
        <v>CONSUMO PER CAPITA (kg ó litros por individuo)T.Carne Fresca Ing100-200MIL</v>
      </c>
      <c r="B4483" s="20">
        <v>0</v>
      </c>
      <c r="C4483" s="20">
        <v>0</v>
      </c>
      <c r="D4483" s="21" t="s">
        <v>149</v>
      </c>
      <c r="E4483" s="21">
        <v>4.6254143302351096</v>
      </c>
      <c r="F4483" s="21">
        <v>4.5620239984021893</v>
      </c>
      <c r="G4483" s="21">
        <v>3.4783264320700815</v>
      </c>
      <c r="H4483" s="21">
        <v>3.6120848062408348</v>
      </c>
    </row>
    <row r="4484" spans="1:8" x14ac:dyDescent="0.35">
      <c r="A4484" s="20" t="str">
        <f t="shared" si="82"/>
        <v>CONSUMO PER CAPITA (kg ó litros por individuo)T.Carne Fresca Ing200-500MIL</v>
      </c>
      <c r="B4484" s="20">
        <v>0</v>
      </c>
      <c r="C4484" s="20">
        <v>0</v>
      </c>
      <c r="D4484" s="21" t="s">
        <v>150</v>
      </c>
      <c r="E4484" s="21">
        <v>5.3129069475735946</v>
      </c>
      <c r="F4484" s="21">
        <v>5.5217718893202514</v>
      </c>
      <c r="G4484" s="21">
        <v>3.3043314064408995</v>
      </c>
      <c r="H4484" s="21">
        <v>3.9994470877933543</v>
      </c>
    </row>
    <row r="4485" spans="1:8" x14ac:dyDescent="0.35">
      <c r="A4485" s="20" t="str">
        <f t="shared" si="82"/>
        <v>CONSUMO PER CAPITA (kg ó litros por individuo)T.Carne Fresca Ing&gt;500MIL</v>
      </c>
      <c r="B4485" s="20">
        <v>0</v>
      </c>
      <c r="C4485" s="20">
        <v>0</v>
      </c>
      <c r="D4485" s="21" t="s">
        <v>151</v>
      </c>
      <c r="E4485" s="21">
        <v>5.5625516182544281</v>
      </c>
      <c r="F4485" s="21">
        <v>5.3643696924703876</v>
      </c>
      <c r="G4485" s="21">
        <v>3.9349214403935582</v>
      </c>
      <c r="H4485" s="21">
        <v>4.2030761543117636</v>
      </c>
    </row>
    <row r="4486" spans="1:8" x14ac:dyDescent="0.35">
      <c r="A4486" s="20" t="str">
        <f t="shared" si="82"/>
        <v>CONSUMO PER CAPITA (kg ó litros por individuo)T.Carne Fresca IngDE 15 A 19 AÑOS</v>
      </c>
      <c r="B4486" s="20">
        <v>0</v>
      </c>
      <c r="C4486" s="20">
        <v>0</v>
      </c>
      <c r="D4486" s="21" t="s">
        <v>152</v>
      </c>
      <c r="E4486" s="21">
        <v>2.9490812032999782</v>
      </c>
      <c r="F4486" s="21">
        <v>2.4650339312952858</v>
      </c>
      <c r="G4486" s="21">
        <v>1.3607729644165492</v>
      </c>
      <c r="H4486" s="21">
        <v>1.8719267425158952</v>
      </c>
    </row>
    <row r="4487" spans="1:8" x14ac:dyDescent="0.35">
      <c r="A4487" s="20" t="str">
        <f t="shared" si="82"/>
        <v>CONSUMO PER CAPITA (kg ó litros por individuo)T.Carne Fresca IngDE 20 A 24 AÑOS</v>
      </c>
      <c r="B4487" s="20">
        <v>0</v>
      </c>
      <c r="C4487" s="20">
        <v>0</v>
      </c>
      <c r="D4487" s="21" t="s">
        <v>153</v>
      </c>
      <c r="E4487" s="21">
        <v>4.0718656379180329</v>
      </c>
      <c r="F4487" s="21">
        <v>3.4298303443394027</v>
      </c>
      <c r="G4487" s="21">
        <v>2.6498282724129147</v>
      </c>
      <c r="H4487" s="21">
        <v>2.822030149706956</v>
      </c>
    </row>
    <row r="4488" spans="1:8" x14ac:dyDescent="0.35">
      <c r="A4488" s="20" t="str">
        <f t="shared" si="82"/>
        <v>CONSUMO PER CAPITA (kg ó litros por individuo)T.Carne Fresca IngDE 25 A 34 AÑOS</v>
      </c>
      <c r="B4488" s="20">
        <v>0</v>
      </c>
      <c r="C4488" s="20">
        <v>0</v>
      </c>
      <c r="D4488" s="21" t="s">
        <v>154</v>
      </c>
      <c r="E4488" s="21">
        <v>4.7243739307694259</v>
      </c>
      <c r="F4488" s="21">
        <v>4.3638135973029168</v>
      </c>
      <c r="G4488" s="21">
        <v>3.191910572193692</v>
      </c>
      <c r="H4488" s="21">
        <v>3.5200515210903021</v>
      </c>
    </row>
    <row r="4489" spans="1:8" x14ac:dyDescent="0.35">
      <c r="A4489" s="20" t="str">
        <f t="shared" si="82"/>
        <v>CONSUMO PER CAPITA (kg ó litros por individuo)T.Carne Fresca IngDE 35 A 49 AÑOS</v>
      </c>
      <c r="B4489" s="20">
        <v>0</v>
      </c>
      <c r="C4489" s="20">
        <v>0</v>
      </c>
      <c r="D4489" s="21" t="s">
        <v>155</v>
      </c>
      <c r="E4489" s="21">
        <v>5.4663341919752977</v>
      </c>
      <c r="F4489" s="21">
        <v>5.3039154274200513</v>
      </c>
      <c r="G4489" s="21">
        <v>3.4871884606312382</v>
      </c>
      <c r="H4489" s="21">
        <v>3.7291791376568999</v>
      </c>
    </row>
    <row r="4490" spans="1:8" x14ac:dyDescent="0.35">
      <c r="A4490" s="20" t="str">
        <f t="shared" si="82"/>
        <v>CONSUMO PER CAPITA (kg ó litros por individuo)T.Carne Fresca IngDE 50 A 59 AÑOS</v>
      </c>
      <c r="B4490" s="20">
        <v>0</v>
      </c>
      <c r="C4490" s="20">
        <v>0</v>
      </c>
      <c r="D4490" s="21" t="s">
        <v>156</v>
      </c>
      <c r="E4490" s="21">
        <v>6.3395937901261483</v>
      </c>
      <c r="F4490" s="21">
        <v>6.2094075005366687</v>
      </c>
      <c r="G4490" s="21">
        <v>4.0620331906928762</v>
      </c>
      <c r="H4490" s="21">
        <v>4.869796163198683</v>
      </c>
    </row>
    <row r="4491" spans="1:8" x14ac:dyDescent="0.35">
      <c r="A4491" s="20" t="str">
        <f t="shared" si="82"/>
        <v>CONSUMO PER CAPITA (kg ó litros por individuo)T.Carne Fresca IngDE 60 A 75 AÑOS</v>
      </c>
      <c r="B4491" s="20">
        <v>0</v>
      </c>
      <c r="C4491" s="20">
        <v>0</v>
      </c>
      <c r="D4491" s="21" t="s">
        <v>157</v>
      </c>
      <c r="E4491" s="21">
        <v>5.6212691025600936</v>
      </c>
      <c r="F4491" s="21">
        <v>5.1526385425372947</v>
      </c>
      <c r="G4491" s="21">
        <v>2.9015006452784111</v>
      </c>
      <c r="H4491" s="21">
        <v>3.8252687235331928</v>
      </c>
    </row>
    <row r="4492" spans="1:8" x14ac:dyDescent="0.35">
      <c r="A4492" s="20" t="str">
        <f t="shared" si="82"/>
        <v>CONSUMO PER CAPITA (kg ó litros por individuo)T.Carne Fresca IngALTA Y MEDIA ALTA</v>
      </c>
      <c r="B4492" s="20">
        <v>0</v>
      </c>
      <c r="C4492" s="20">
        <v>0</v>
      </c>
      <c r="D4492" s="21" t="s">
        <v>158</v>
      </c>
      <c r="E4492" s="21">
        <v>6.3130449445375252</v>
      </c>
      <c r="F4492" s="21">
        <v>6.4646162665242777</v>
      </c>
      <c r="G4492" s="21">
        <v>3.5899796201102752</v>
      </c>
      <c r="H4492" s="21">
        <v>4.8139101989061395</v>
      </c>
    </row>
    <row r="4493" spans="1:8" x14ac:dyDescent="0.35">
      <c r="A4493" s="20" t="str">
        <f t="shared" si="82"/>
        <v>CONSUMO PER CAPITA (kg ó litros por individuo)T.Carne Fresca IngMEDIA</v>
      </c>
      <c r="B4493" s="20">
        <v>0</v>
      </c>
      <c r="C4493" s="20">
        <v>0</v>
      </c>
      <c r="D4493" s="21" t="s">
        <v>159</v>
      </c>
      <c r="E4493" s="21">
        <v>5.1542156798086909</v>
      </c>
      <c r="F4493" s="21">
        <v>4.7529792438749627</v>
      </c>
      <c r="G4493" s="21">
        <v>3.2038470066721452</v>
      </c>
      <c r="H4493" s="21">
        <v>3.463295527872492</v>
      </c>
    </row>
    <row r="4494" spans="1:8" x14ac:dyDescent="0.35">
      <c r="A4494" s="20" t="str">
        <f t="shared" si="82"/>
        <v>CONSUMO PER CAPITA (kg ó litros por individuo)T.Carne Fresca IngMEDIA BAJA</v>
      </c>
      <c r="B4494" s="20">
        <v>0</v>
      </c>
      <c r="C4494" s="20">
        <v>0</v>
      </c>
      <c r="D4494" s="21" t="s">
        <v>160</v>
      </c>
      <c r="E4494" s="21">
        <v>4.1707652889716682</v>
      </c>
      <c r="F4494" s="21">
        <v>4.3978088167243179</v>
      </c>
      <c r="G4494" s="21">
        <v>3.0666728063141879</v>
      </c>
      <c r="H4494" s="21">
        <v>3.4271634149965853</v>
      </c>
    </row>
    <row r="4495" spans="1:8" x14ac:dyDescent="0.35">
      <c r="A4495" s="20" t="str">
        <f t="shared" si="82"/>
        <v>CONSUMO PER CAPITA (kg ó litros por individuo)T.Carne Fresca IngBAJA</v>
      </c>
      <c r="B4495" s="20">
        <v>0</v>
      </c>
      <c r="C4495" s="20">
        <v>0</v>
      </c>
      <c r="D4495" s="21" t="s">
        <v>161</v>
      </c>
      <c r="E4495" s="21">
        <v>6.0108549864855663</v>
      </c>
      <c r="F4495" s="21">
        <v>4.6406233906304566</v>
      </c>
      <c r="G4495" s="21">
        <v>3.101181304739093</v>
      </c>
      <c r="H4495" s="21">
        <v>3.5512674450164643</v>
      </c>
    </row>
    <row r="4496" spans="1:8" x14ac:dyDescent="0.35">
      <c r="A4496" s="20" t="str">
        <f t="shared" si="82"/>
        <v>CONSUMO PER CAPITA (kg ó litros por individuo)T.Carne Fresca IngHOMBRE</v>
      </c>
      <c r="B4496" s="20">
        <v>0</v>
      </c>
      <c r="C4496" s="20">
        <v>0</v>
      </c>
      <c r="D4496" s="21" t="s">
        <v>162</v>
      </c>
      <c r="E4496" s="21">
        <v>5.347700171867193</v>
      </c>
      <c r="F4496" s="21">
        <v>4.8592860820979</v>
      </c>
      <c r="G4496" s="21">
        <v>3.0010533070930441</v>
      </c>
      <c r="H4496" s="21">
        <v>3.6211043691838292</v>
      </c>
    </row>
    <row r="4497" spans="1:8" x14ac:dyDescent="0.35">
      <c r="A4497" s="20" t="str">
        <f t="shared" si="82"/>
        <v>CONSUMO PER CAPITA (kg ó litros por individuo)T.Carne Fresca IngMUJER</v>
      </c>
      <c r="B4497" s="20">
        <v>0</v>
      </c>
      <c r="C4497" s="20">
        <v>0</v>
      </c>
      <c r="D4497" s="21" t="s">
        <v>163</v>
      </c>
      <c r="E4497" s="21">
        <v>5.2719709568662658</v>
      </c>
      <c r="F4497" s="21">
        <v>5.146666767877826</v>
      </c>
      <c r="G4497" s="21">
        <v>3.4561040703688071</v>
      </c>
      <c r="H4497" s="21">
        <v>3.8980570322107635</v>
      </c>
    </row>
    <row r="4498" spans="1:8" x14ac:dyDescent="0.35">
      <c r="A4498" s="20" t="str">
        <f>$B$4411&amp;$C$4498&amp;D4498</f>
        <v>CONSUMO PER CAPITA (kg ó litros por individuo)Ternera Ing.T.ESPAÑA</v>
      </c>
      <c r="B4498" s="20">
        <v>0</v>
      </c>
      <c r="C4498" s="20" t="s">
        <v>49</v>
      </c>
      <c r="D4498" s="21" t="s">
        <v>135</v>
      </c>
      <c r="E4498" s="21">
        <v>1.6345635681463522</v>
      </c>
      <c r="F4498" s="21">
        <v>1.611897156809589</v>
      </c>
      <c r="G4498" s="21">
        <v>1.0736520549155366</v>
      </c>
      <c r="H4498" s="21">
        <v>1.2734869359258678</v>
      </c>
    </row>
    <row r="4499" spans="1:8" x14ac:dyDescent="0.35">
      <c r="A4499" s="20" t="str">
        <f t="shared" ref="A4499:A4526" si="83">$B$4411&amp;$C$4498&amp;D4499</f>
        <v>CONSUMO PER CAPITA (kg ó litros por individuo)Ternera Ing.BCN AM</v>
      </c>
      <c r="B4499" s="20">
        <v>0</v>
      </c>
      <c r="C4499" s="20">
        <v>0</v>
      </c>
      <c r="D4499" s="21" t="s">
        <v>136</v>
      </c>
      <c r="E4499" s="21">
        <v>1.5851103073108666</v>
      </c>
      <c r="F4499" s="21">
        <v>1.6312320684408126</v>
      </c>
      <c r="G4499" s="21">
        <v>0.94526794059474184</v>
      </c>
      <c r="H4499" s="21">
        <v>1.0891063718941822</v>
      </c>
    </row>
    <row r="4500" spans="1:8" x14ac:dyDescent="0.35">
      <c r="A4500" s="20" t="str">
        <f t="shared" si="83"/>
        <v>CONSUMO PER CAPITA (kg ó litros por individuo)Ternera Ing.REST.CAT ARAGON</v>
      </c>
      <c r="B4500" s="20">
        <v>0</v>
      </c>
      <c r="C4500" s="20">
        <v>0</v>
      </c>
      <c r="D4500" s="21" t="s">
        <v>137</v>
      </c>
      <c r="E4500" s="21">
        <v>1.7069302093253618</v>
      </c>
      <c r="F4500" s="21">
        <v>1.3246884765531319</v>
      </c>
      <c r="G4500" s="21">
        <v>0.59694062304293838</v>
      </c>
      <c r="H4500" s="21">
        <v>0.88130674923232277</v>
      </c>
    </row>
    <row r="4501" spans="1:8" x14ac:dyDescent="0.35">
      <c r="A4501" s="20" t="str">
        <f t="shared" si="83"/>
        <v>CONSUMO PER CAPITA (kg ó litros por individuo)Ternera Ing.LEVANTE</v>
      </c>
      <c r="B4501" s="20">
        <v>0</v>
      </c>
      <c r="C4501" s="20">
        <v>0</v>
      </c>
      <c r="D4501" s="21" t="s">
        <v>138</v>
      </c>
      <c r="E4501" s="21">
        <v>1.7415463063270313</v>
      </c>
      <c r="F4501" s="21">
        <v>1.9276131125452867</v>
      </c>
      <c r="G4501" s="21">
        <v>1.3082941765941634</v>
      </c>
      <c r="H4501" s="21">
        <v>1.4234634214729889</v>
      </c>
    </row>
    <row r="4502" spans="1:8" x14ac:dyDescent="0.35">
      <c r="A4502" s="20" t="str">
        <f t="shared" si="83"/>
        <v>CONSUMO PER CAPITA (kg ó litros por individuo)Ternera Ing.ANDALUCIA</v>
      </c>
      <c r="B4502" s="20">
        <v>0</v>
      </c>
      <c r="C4502" s="20">
        <v>0</v>
      </c>
      <c r="D4502" s="21" t="s">
        <v>139</v>
      </c>
      <c r="E4502" s="21">
        <v>1.2422694358208588</v>
      </c>
      <c r="F4502" s="21">
        <v>1.2378017206473582</v>
      </c>
      <c r="G4502" s="21">
        <v>0.87041436584818666</v>
      </c>
      <c r="H4502" s="21">
        <v>1.048944891112831</v>
      </c>
    </row>
    <row r="4503" spans="1:8" x14ac:dyDescent="0.35">
      <c r="A4503" s="20" t="str">
        <f t="shared" si="83"/>
        <v>CONSUMO PER CAPITA (kg ó litros por individuo)Ternera Ing.MDD AM</v>
      </c>
      <c r="B4503" s="20">
        <v>0</v>
      </c>
      <c r="C4503" s="20">
        <v>0</v>
      </c>
      <c r="D4503" s="21" t="s">
        <v>140</v>
      </c>
      <c r="E4503" s="21">
        <v>2.4683990100398154</v>
      </c>
      <c r="F4503" s="21">
        <v>2.3345640753791459</v>
      </c>
      <c r="G4503" s="21">
        <v>1.9118016901059318</v>
      </c>
      <c r="H4503" s="21">
        <v>2.077759182047838</v>
      </c>
    </row>
    <row r="4504" spans="1:8" x14ac:dyDescent="0.35">
      <c r="A4504" s="20" t="str">
        <f t="shared" si="83"/>
        <v>CONSUMO PER CAPITA (kg ó litros por individuo)Ternera Ing.RTO CENTRO</v>
      </c>
      <c r="B4504" s="20">
        <v>0</v>
      </c>
      <c r="C4504" s="20">
        <v>0</v>
      </c>
      <c r="D4504" s="21" t="s">
        <v>141</v>
      </c>
      <c r="E4504" s="21">
        <v>1.6209077163322121</v>
      </c>
      <c r="F4504" s="21">
        <v>1.6896773479319662</v>
      </c>
      <c r="G4504" s="21">
        <v>1.1598132553895175</v>
      </c>
      <c r="H4504" s="21">
        <v>1.3637297668548296</v>
      </c>
    </row>
    <row r="4505" spans="1:8" x14ac:dyDescent="0.35">
      <c r="A4505" s="20" t="str">
        <f t="shared" si="83"/>
        <v>CONSUMO PER CAPITA (kg ó litros por individuo)Ternera Ing.NORTE-CENTRO</v>
      </c>
      <c r="B4505" s="20">
        <v>0</v>
      </c>
      <c r="C4505" s="20">
        <v>0</v>
      </c>
      <c r="D4505" s="21" t="s">
        <v>142</v>
      </c>
      <c r="E4505" s="21">
        <v>1.3141009575043718</v>
      </c>
      <c r="F4505" s="21">
        <v>1.4781015897742253</v>
      </c>
      <c r="G4505" s="21">
        <v>0.97754813508551375</v>
      </c>
      <c r="H4505" s="21">
        <v>1.2572773890895683</v>
      </c>
    </row>
    <row r="4506" spans="1:8" x14ac:dyDescent="0.35">
      <c r="A4506" s="20" t="str">
        <f t="shared" si="83"/>
        <v>CONSUMO PER CAPITA (kg ó litros por individuo)Ternera Ing.NOROESTE</v>
      </c>
      <c r="B4506" s="20">
        <v>0</v>
      </c>
      <c r="C4506" s="20">
        <v>0</v>
      </c>
      <c r="D4506" s="21" t="s">
        <v>143</v>
      </c>
      <c r="E4506" s="21">
        <v>1.4364175668013326</v>
      </c>
      <c r="F4506" s="21">
        <v>1.3129171016616006</v>
      </c>
      <c r="G4506" s="21">
        <v>0.71938453273479885</v>
      </c>
      <c r="H4506" s="21">
        <v>1.0001029320944959</v>
      </c>
    </row>
    <row r="4507" spans="1:8" x14ac:dyDescent="0.35">
      <c r="A4507" s="20" t="str">
        <f t="shared" si="83"/>
        <v>CONSUMO PER CAPITA (kg ó litros por individuo)Ternera Ing.&lt;2MIL</v>
      </c>
      <c r="B4507" s="20">
        <v>0</v>
      </c>
      <c r="C4507" s="20">
        <v>0</v>
      </c>
      <c r="D4507" s="21" t="s">
        <v>144</v>
      </c>
      <c r="E4507" s="21">
        <v>1.0267495705121754</v>
      </c>
      <c r="F4507" s="21">
        <v>1.1542597496363352</v>
      </c>
      <c r="G4507" s="21">
        <v>0.74086103986326035</v>
      </c>
      <c r="H4507" s="21">
        <v>0.58813996343603048</v>
      </c>
    </row>
    <row r="4508" spans="1:8" x14ac:dyDescent="0.35">
      <c r="A4508" s="20" t="str">
        <f t="shared" si="83"/>
        <v>CONSUMO PER CAPITA (kg ó litros por individuo)Ternera Ing.2-5MIL</v>
      </c>
      <c r="B4508" s="20">
        <v>0</v>
      </c>
      <c r="C4508" s="20">
        <v>0</v>
      </c>
      <c r="D4508" s="21" t="s">
        <v>145</v>
      </c>
      <c r="E4508" s="21">
        <v>1.8001488623588011</v>
      </c>
      <c r="F4508" s="21">
        <v>1.5369168090284819</v>
      </c>
      <c r="G4508" s="21">
        <v>0.60802630376636646</v>
      </c>
      <c r="H4508" s="21">
        <v>1.142393646106296</v>
      </c>
    </row>
    <row r="4509" spans="1:8" x14ac:dyDescent="0.35">
      <c r="A4509" s="20" t="str">
        <f t="shared" si="83"/>
        <v>CONSUMO PER CAPITA (kg ó litros por individuo)Ternera Ing.5-10MIL</v>
      </c>
      <c r="B4509" s="20">
        <v>0</v>
      </c>
      <c r="C4509" s="20">
        <v>0</v>
      </c>
      <c r="D4509" s="21" t="s">
        <v>146</v>
      </c>
      <c r="E4509" s="21">
        <v>1.4620765367481809</v>
      </c>
      <c r="F4509" s="21">
        <v>1.3165379382242122</v>
      </c>
      <c r="G4509" s="21">
        <v>0.71588433623893322</v>
      </c>
      <c r="H4509" s="21">
        <v>1.0617548331483271</v>
      </c>
    </row>
    <row r="4510" spans="1:8" x14ac:dyDescent="0.35">
      <c r="A4510" s="20" t="str">
        <f t="shared" si="83"/>
        <v>CONSUMO PER CAPITA (kg ó litros por individuo)Ternera Ing.10-30MIL</v>
      </c>
      <c r="B4510" s="20">
        <v>0</v>
      </c>
      <c r="C4510" s="20">
        <v>0</v>
      </c>
      <c r="D4510" s="21" t="s">
        <v>147</v>
      </c>
      <c r="E4510" s="21">
        <v>1.6168239832561864</v>
      </c>
      <c r="F4510" s="21">
        <v>1.4897896838238291</v>
      </c>
      <c r="G4510" s="21">
        <v>0.89364462352816598</v>
      </c>
      <c r="H4510" s="21">
        <v>1.1930842800883343</v>
      </c>
    </row>
    <row r="4511" spans="1:8" x14ac:dyDescent="0.35">
      <c r="A4511" s="20" t="str">
        <f t="shared" si="83"/>
        <v>CONSUMO PER CAPITA (kg ó litros por individuo)Ternera Ing.30-100MIL</v>
      </c>
      <c r="B4511" s="20">
        <v>0</v>
      </c>
      <c r="C4511" s="20">
        <v>0</v>
      </c>
      <c r="D4511" s="21" t="s">
        <v>148</v>
      </c>
      <c r="E4511" s="21">
        <v>1.7546679280378668</v>
      </c>
      <c r="F4511" s="21">
        <v>1.7883690498144711</v>
      </c>
      <c r="G4511" s="21">
        <v>1.2697596171501602</v>
      </c>
      <c r="H4511" s="21">
        <v>1.437427178854658</v>
      </c>
    </row>
    <row r="4512" spans="1:8" x14ac:dyDescent="0.35">
      <c r="A4512" s="20" t="str">
        <f t="shared" si="83"/>
        <v>CONSUMO PER CAPITA (kg ó litros por individuo)Ternera Ing.100-200MIL</v>
      </c>
      <c r="B4512" s="20">
        <v>0</v>
      </c>
      <c r="C4512" s="20">
        <v>0</v>
      </c>
      <c r="D4512" s="21" t="s">
        <v>149</v>
      </c>
      <c r="E4512" s="21">
        <v>1.5457685502614364</v>
      </c>
      <c r="F4512" s="21">
        <v>1.5369496196895098</v>
      </c>
      <c r="G4512" s="21">
        <v>1.1850495218261228</v>
      </c>
      <c r="H4512" s="21">
        <v>1.2194098015782171</v>
      </c>
    </row>
    <row r="4513" spans="1:8" x14ac:dyDescent="0.35">
      <c r="A4513" s="20" t="str">
        <f t="shared" si="83"/>
        <v>CONSUMO PER CAPITA (kg ó litros por individuo)Ternera Ing.200-500MIL</v>
      </c>
      <c r="B4513" s="20">
        <v>0</v>
      </c>
      <c r="C4513" s="20">
        <v>0</v>
      </c>
      <c r="D4513" s="21" t="s">
        <v>150</v>
      </c>
      <c r="E4513" s="21">
        <v>1.514830413498041</v>
      </c>
      <c r="F4513" s="21">
        <v>1.65807507976432</v>
      </c>
      <c r="G4513" s="21">
        <v>1.032912015445596</v>
      </c>
      <c r="H4513" s="21">
        <v>1.3235465881808373</v>
      </c>
    </row>
    <row r="4514" spans="1:8" x14ac:dyDescent="0.35">
      <c r="A4514" s="20" t="str">
        <f t="shared" si="83"/>
        <v>CONSUMO PER CAPITA (kg ó litros por individuo)Ternera Ing.&gt;500MIL</v>
      </c>
      <c r="B4514" s="20">
        <v>0</v>
      </c>
      <c r="C4514" s="20">
        <v>0</v>
      </c>
      <c r="D4514" s="21" t="s">
        <v>151</v>
      </c>
      <c r="E4514" s="21">
        <v>1.8865808315589054</v>
      </c>
      <c r="F4514" s="21">
        <v>1.8742265140193202</v>
      </c>
      <c r="G4514" s="21">
        <v>1.4662903132430409</v>
      </c>
      <c r="H4514" s="21">
        <v>1.5497508870892096</v>
      </c>
    </row>
    <row r="4515" spans="1:8" x14ac:dyDescent="0.35">
      <c r="A4515" s="20" t="str">
        <f t="shared" si="83"/>
        <v>CONSUMO PER CAPITA (kg ó litros por individuo)Ternera Ing.DE 15 A 19 AÑOS</v>
      </c>
      <c r="B4515" s="20">
        <v>0</v>
      </c>
      <c r="C4515" s="20">
        <v>0</v>
      </c>
      <c r="D4515" s="21" t="s">
        <v>152</v>
      </c>
      <c r="E4515" s="21">
        <v>1.0078577348981841</v>
      </c>
      <c r="F4515" s="21">
        <v>0.85491242930581635</v>
      </c>
      <c r="G4515" s="21">
        <v>0.4827945808823631</v>
      </c>
      <c r="H4515" s="21">
        <v>0.51370120297517485</v>
      </c>
    </row>
    <row r="4516" spans="1:8" x14ac:dyDescent="0.35">
      <c r="A4516" s="20" t="str">
        <f t="shared" si="83"/>
        <v>CONSUMO PER CAPITA (kg ó litros por individuo)Ternera Ing.DE 20 A 24 AÑOS</v>
      </c>
      <c r="B4516" s="20">
        <v>0</v>
      </c>
      <c r="C4516" s="20">
        <v>0</v>
      </c>
      <c r="D4516" s="21" t="s">
        <v>153</v>
      </c>
      <c r="E4516" s="21">
        <v>1.2863029969586539</v>
      </c>
      <c r="F4516" s="21">
        <v>1.1568069573375714</v>
      </c>
      <c r="G4516" s="21">
        <v>0.98878323030756943</v>
      </c>
      <c r="H4516" s="21">
        <v>1.0313024746037984</v>
      </c>
    </row>
    <row r="4517" spans="1:8" x14ac:dyDescent="0.35">
      <c r="A4517" s="20" t="str">
        <f t="shared" si="83"/>
        <v>CONSUMO PER CAPITA (kg ó litros por individuo)Ternera Ing.DE 25 A 34 AÑOS</v>
      </c>
      <c r="B4517" s="20">
        <v>0</v>
      </c>
      <c r="C4517" s="20">
        <v>0</v>
      </c>
      <c r="D4517" s="21" t="s">
        <v>154</v>
      </c>
      <c r="E4517" s="21">
        <v>1.5889299023746892</v>
      </c>
      <c r="F4517" s="21">
        <v>1.5100950266359139</v>
      </c>
      <c r="G4517" s="21">
        <v>1.1081331194409261</v>
      </c>
      <c r="H4517" s="21">
        <v>1.233075719533745</v>
      </c>
    </row>
    <row r="4518" spans="1:8" x14ac:dyDescent="0.35">
      <c r="A4518" s="20" t="str">
        <f t="shared" si="83"/>
        <v>CONSUMO PER CAPITA (kg ó litros por individuo)Ternera Ing.DE 35 A 49 AÑOS</v>
      </c>
      <c r="B4518" s="20">
        <v>0</v>
      </c>
      <c r="C4518" s="20">
        <v>0</v>
      </c>
      <c r="D4518" s="21" t="s">
        <v>155</v>
      </c>
      <c r="E4518" s="21">
        <v>1.7890632647889406</v>
      </c>
      <c r="F4518" s="21">
        <v>1.711237079397812</v>
      </c>
      <c r="G4518" s="21">
        <v>1.1252179519121859</v>
      </c>
      <c r="H4518" s="21">
        <v>1.3019254801063265</v>
      </c>
    </row>
    <row r="4519" spans="1:8" x14ac:dyDescent="0.35">
      <c r="A4519" s="20" t="str">
        <f t="shared" si="83"/>
        <v>CONSUMO PER CAPITA (kg ó litros por individuo)Ternera Ing.DE 50 A 59 AÑOS</v>
      </c>
      <c r="B4519" s="20">
        <v>0</v>
      </c>
      <c r="C4519" s="20">
        <v>0</v>
      </c>
      <c r="D4519" s="21" t="s">
        <v>156</v>
      </c>
      <c r="E4519" s="21">
        <v>1.9508799957567755</v>
      </c>
      <c r="F4519" s="21">
        <v>1.9781931879186727</v>
      </c>
      <c r="G4519" s="21">
        <v>1.3826315721760019</v>
      </c>
      <c r="H4519" s="21">
        <v>1.6387326540716534</v>
      </c>
    </row>
    <row r="4520" spans="1:8" x14ac:dyDescent="0.35">
      <c r="A4520" s="20" t="str">
        <f t="shared" si="83"/>
        <v>CONSUMO PER CAPITA (kg ó litros por individuo)Ternera Ing.DE 60 A 75 AÑOS</v>
      </c>
      <c r="B4520" s="20">
        <v>0</v>
      </c>
      <c r="C4520" s="20">
        <v>0</v>
      </c>
      <c r="D4520" s="21" t="s">
        <v>157</v>
      </c>
      <c r="E4520" s="21">
        <v>1.4431678703645403</v>
      </c>
      <c r="F4520" s="21">
        <v>1.5722144463372916</v>
      </c>
      <c r="G4520" s="21">
        <v>0.91147954613788396</v>
      </c>
      <c r="H4520" s="21">
        <v>1.2395131304242757</v>
      </c>
    </row>
    <row r="4521" spans="1:8" x14ac:dyDescent="0.35">
      <c r="A4521" s="20" t="str">
        <f t="shared" si="83"/>
        <v>CONSUMO PER CAPITA (kg ó litros por individuo)Ternera Ing.ALTA Y MEDIA ALTA</v>
      </c>
      <c r="B4521" s="20">
        <v>0</v>
      </c>
      <c r="C4521" s="20">
        <v>0</v>
      </c>
      <c r="D4521" s="21" t="s">
        <v>158</v>
      </c>
      <c r="E4521" s="21">
        <v>2.0398547603763739</v>
      </c>
      <c r="F4521" s="21">
        <v>2.1265202214131014</v>
      </c>
      <c r="G4521" s="21">
        <v>1.2193392996830794</v>
      </c>
      <c r="H4521" s="21">
        <v>1.6300804905164823</v>
      </c>
    </row>
    <row r="4522" spans="1:8" x14ac:dyDescent="0.35">
      <c r="A4522" s="20" t="str">
        <f t="shared" si="83"/>
        <v>CONSUMO PER CAPITA (kg ó litros por individuo)Ternera Ing.MEDIA</v>
      </c>
      <c r="B4522" s="20">
        <v>0</v>
      </c>
      <c r="C4522" s="20">
        <v>0</v>
      </c>
      <c r="D4522" s="21" t="s">
        <v>159</v>
      </c>
      <c r="E4522" s="21">
        <v>1.6538492113710732</v>
      </c>
      <c r="F4522" s="21">
        <v>1.5410397382005299</v>
      </c>
      <c r="G4522" s="21">
        <v>1.0443395674975573</v>
      </c>
      <c r="H4522" s="21">
        <v>1.1995546651759055</v>
      </c>
    </row>
    <row r="4523" spans="1:8" x14ac:dyDescent="0.35">
      <c r="A4523" s="20" t="str">
        <f t="shared" si="83"/>
        <v>CONSUMO PER CAPITA (kg ó litros por individuo)Ternera Ing.MEDIA BAJA</v>
      </c>
      <c r="B4523" s="20">
        <v>0</v>
      </c>
      <c r="C4523" s="20">
        <v>0</v>
      </c>
      <c r="D4523" s="21" t="s">
        <v>160</v>
      </c>
      <c r="E4523" s="21">
        <v>1.321886519431273</v>
      </c>
      <c r="F4523" s="21">
        <v>1.3690541089885198</v>
      </c>
      <c r="G4523" s="21">
        <v>1.0490686652039034</v>
      </c>
      <c r="H4523" s="21">
        <v>1.1781456491844311</v>
      </c>
    </row>
    <row r="4524" spans="1:8" x14ac:dyDescent="0.35">
      <c r="A4524" s="20" t="str">
        <f t="shared" si="83"/>
        <v>CONSUMO PER CAPITA (kg ó litros por individuo)Ternera Ing.BAJA</v>
      </c>
      <c r="B4524" s="20">
        <v>0</v>
      </c>
      <c r="C4524" s="20">
        <v>0</v>
      </c>
      <c r="D4524" s="21" t="s">
        <v>161</v>
      </c>
      <c r="E4524" s="21">
        <v>1.57754056243873</v>
      </c>
      <c r="F4524" s="21">
        <v>1.4937904357320022</v>
      </c>
      <c r="G4524" s="21">
        <v>0.9954384367368545</v>
      </c>
      <c r="H4524" s="21">
        <v>1.1330349041556322</v>
      </c>
    </row>
    <row r="4525" spans="1:8" x14ac:dyDescent="0.35">
      <c r="A4525" s="20" t="str">
        <f t="shared" si="83"/>
        <v>CONSUMO PER CAPITA (kg ó litros por individuo)Ternera Ing.HOMBRE</v>
      </c>
      <c r="B4525" s="20">
        <v>0</v>
      </c>
      <c r="C4525" s="20">
        <v>0</v>
      </c>
      <c r="D4525" s="21" t="s">
        <v>162</v>
      </c>
      <c r="E4525" s="21">
        <v>1.6306658944833503</v>
      </c>
      <c r="F4525" s="21">
        <v>1.6173939170775951</v>
      </c>
      <c r="G4525" s="21">
        <v>1.0236024890677062</v>
      </c>
      <c r="H4525" s="21">
        <v>1.281909233107716</v>
      </c>
    </row>
    <row r="4526" spans="1:8" x14ac:dyDescent="0.35">
      <c r="A4526" s="20" t="str">
        <f t="shared" si="83"/>
        <v>CONSUMO PER CAPITA (kg ó litros por individuo)Ternera Ing.MUJER</v>
      </c>
      <c r="B4526" s="20">
        <v>0</v>
      </c>
      <c r="C4526" s="20">
        <v>0</v>
      </c>
      <c r="D4526" s="21" t="s">
        <v>163</v>
      </c>
      <c r="E4526" s="21">
        <v>1.6384143782929026</v>
      </c>
      <c r="F4526" s="21">
        <v>1.6064835221229432</v>
      </c>
      <c r="G4526" s="21">
        <v>1.1228682382996862</v>
      </c>
      <c r="H4526" s="21">
        <v>1.265191211398397</v>
      </c>
    </row>
    <row r="4527" spans="1:8" x14ac:dyDescent="0.35">
      <c r="A4527" s="20" t="str">
        <f>$B$4411&amp;$C$4527&amp;D4527</f>
        <v>CONSUMO PER CAPITA (kg ó litros por individuo)Pollo Ing.T.ESPAÑA</v>
      </c>
      <c r="B4527" s="20">
        <v>0</v>
      </c>
      <c r="C4527" s="20" t="s">
        <v>50</v>
      </c>
      <c r="D4527" s="21" t="s">
        <v>135</v>
      </c>
      <c r="E4527" s="21">
        <v>1.752670371143694</v>
      </c>
      <c r="F4527" s="21">
        <v>1.7337750366259996</v>
      </c>
      <c r="G4527" s="21">
        <v>1.2240904434521844</v>
      </c>
      <c r="H4527" s="21">
        <v>1.3563002999194451</v>
      </c>
    </row>
    <row r="4528" spans="1:8" x14ac:dyDescent="0.35">
      <c r="A4528" s="20" t="str">
        <f t="shared" ref="A4528:A4555" si="84">$B$4411&amp;$C$4527&amp;D4528</f>
        <v>CONSUMO PER CAPITA (kg ó litros por individuo)Pollo Ing.BCN AM</v>
      </c>
      <c r="B4528" s="20">
        <v>0</v>
      </c>
      <c r="C4528" s="20">
        <v>0</v>
      </c>
      <c r="D4528" s="21" t="s">
        <v>136</v>
      </c>
      <c r="E4528" s="21">
        <v>2.2167609366965779</v>
      </c>
      <c r="F4528" s="21">
        <v>2.1804247120542692</v>
      </c>
      <c r="G4528" s="21">
        <v>1.2339914075935345</v>
      </c>
      <c r="H4528" s="21">
        <v>1.2827462994886967</v>
      </c>
    </row>
    <row r="4529" spans="1:8" x14ac:dyDescent="0.35">
      <c r="A4529" s="20" t="str">
        <f t="shared" si="84"/>
        <v>CONSUMO PER CAPITA (kg ó litros por individuo)Pollo Ing.REST.CAT ARAGON</v>
      </c>
      <c r="B4529" s="20">
        <v>0</v>
      </c>
      <c r="C4529" s="20">
        <v>0</v>
      </c>
      <c r="D4529" s="21" t="s">
        <v>137</v>
      </c>
      <c r="E4529" s="21">
        <v>1.518959956712336</v>
      </c>
      <c r="F4529" s="21">
        <v>1.3813260863337131</v>
      </c>
      <c r="G4529" s="21">
        <v>0.74704452286108292</v>
      </c>
      <c r="H4529" s="21">
        <v>1.1199095135995853</v>
      </c>
    </row>
    <row r="4530" spans="1:8" x14ac:dyDescent="0.35">
      <c r="A4530" s="20" t="str">
        <f t="shared" si="84"/>
        <v>CONSUMO PER CAPITA (kg ó litros por individuo)Pollo Ing.LEVANTE</v>
      </c>
      <c r="B4530" s="20">
        <v>0</v>
      </c>
      <c r="C4530" s="20">
        <v>0</v>
      </c>
      <c r="D4530" s="21" t="s">
        <v>138</v>
      </c>
      <c r="E4530" s="21">
        <v>1.6653654015199266</v>
      </c>
      <c r="F4530" s="21">
        <v>1.7810478275727497</v>
      </c>
      <c r="G4530" s="21">
        <v>1.2780363748931416</v>
      </c>
      <c r="H4530" s="21">
        <v>1.4735006606536525</v>
      </c>
    </row>
    <row r="4531" spans="1:8" x14ac:dyDescent="0.35">
      <c r="A4531" s="20" t="str">
        <f t="shared" si="84"/>
        <v>CONSUMO PER CAPITA (kg ó litros por individuo)Pollo Ing.ANDALUCIA</v>
      </c>
      <c r="B4531" s="20">
        <v>0</v>
      </c>
      <c r="C4531" s="20">
        <v>0</v>
      </c>
      <c r="D4531" s="21" t="s">
        <v>139</v>
      </c>
      <c r="E4531" s="21">
        <v>2.0060715065536074</v>
      </c>
      <c r="F4531" s="21">
        <v>1.7850460260439673</v>
      </c>
      <c r="G4531" s="21">
        <v>1.3385455191351334</v>
      </c>
      <c r="H4531" s="21">
        <v>1.3632021061987505</v>
      </c>
    </row>
    <row r="4532" spans="1:8" x14ac:dyDescent="0.35">
      <c r="A4532" s="20" t="str">
        <f t="shared" si="84"/>
        <v>CONSUMO PER CAPITA (kg ó litros por individuo)Pollo Ing.MDD AM</v>
      </c>
      <c r="B4532" s="20">
        <v>0</v>
      </c>
      <c r="C4532" s="20">
        <v>0</v>
      </c>
      <c r="D4532" s="21" t="s">
        <v>140</v>
      </c>
      <c r="E4532" s="21">
        <v>2.3369483844967038</v>
      </c>
      <c r="F4532" s="21">
        <v>2.3136961097681921</v>
      </c>
      <c r="G4532" s="21">
        <v>1.7767530944580985</v>
      </c>
      <c r="H4532" s="21">
        <v>1.9739572131304368</v>
      </c>
    </row>
    <row r="4533" spans="1:8" x14ac:dyDescent="0.35">
      <c r="A4533" s="20" t="str">
        <f t="shared" si="84"/>
        <v>CONSUMO PER CAPITA (kg ó litros por individuo)Pollo Ing.RTO CENTRO</v>
      </c>
      <c r="B4533" s="20">
        <v>0</v>
      </c>
      <c r="C4533" s="20">
        <v>0</v>
      </c>
      <c r="D4533" s="21" t="s">
        <v>141</v>
      </c>
      <c r="E4533" s="21">
        <v>1.3938559642252708</v>
      </c>
      <c r="F4533" s="21">
        <v>1.6408802794780366</v>
      </c>
      <c r="G4533" s="21">
        <v>1.3888234129259922</v>
      </c>
      <c r="H4533" s="21">
        <v>1.4113465906146985</v>
      </c>
    </row>
    <row r="4534" spans="1:8" x14ac:dyDescent="0.35">
      <c r="A4534" s="20" t="str">
        <f t="shared" si="84"/>
        <v>CONSUMO PER CAPITA (kg ó litros por individuo)Pollo Ing.NORTE-CENTRO</v>
      </c>
      <c r="B4534" s="20">
        <v>0</v>
      </c>
      <c r="C4534" s="20">
        <v>0</v>
      </c>
      <c r="D4534" s="21" t="s">
        <v>142</v>
      </c>
      <c r="E4534" s="21">
        <v>1.0689053227181671</v>
      </c>
      <c r="F4534" s="21">
        <v>1.199430868127467</v>
      </c>
      <c r="G4534" s="21">
        <v>0.87147508673963558</v>
      </c>
      <c r="H4534" s="21">
        <v>1.0992698205638523</v>
      </c>
    </row>
    <row r="4535" spans="1:8" x14ac:dyDescent="0.35">
      <c r="A4535" s="20" t="str">
        <f t="shared" si="84"/>
        <v>CONSUMO PER CAPITA (kg ó litros por individuo)Pollo Ing.NOROESTE</v>
      </c>
      <c r="B4535" s="20">
        <v>0</v>
      </c>
      <c r="C4535" s="20">
        <v>0</v>
      </c>
      <c r="D4535" s="21" t="s">
        <v>143</v>
      </c>
      <c r="E4535" s="21">
        <v>1.4251211847204341</v>
      </c>
      <c r="F4535" s="21">
        <v>1.3845307940806415</v>
      </c>
      <c r="G4535" s="21">
        <v>0.92323681706242555</v>
      </c>
      <c r="H4535" s="21">
        <v>0.84590910427531318</v>
      </c>
    </row>
    <row r="4536" spans="1:8" x14ac:dyDescent="0.35">
      <c r="A4536" s="20" t="str">
        <f t="shared" si="84"/>
        <v>CONSUMO PER CAPITA (kg ó litros por individuo)Pollo Ing.&lt;2MIL</v>
      </c>
      <c r="B4536" s="20">
        <v>0</v>
      </c>
      <c r="C4536" s="20">
        <v>0</v>
      </c>
      <c r="D4536" s="21" t="s">
        <v>144</v>
      </c>
      <c r="E4536" s="21">
        <v>0.90910994339228157</v>
      </c>
      <c r="F4536" s="21">
        <v>1.0841541253149252</v>
      </c>
      <c r="G4536" s="21">
        <v>0.73521763451064448</v>
      </c>
      <c r="H4536" s="21">
        <v>0.7220784726016215</v>
      </c>
    </row>
    <row r="4537" spans="1:8" x14ac:dyDescent="0.35">
      <c r="A4537" s="20" t="str">
        <f t="shared" si="84"/>
        <v>CONSUMO PER CAPITA (kg ó litros por individuo)Pollo Ing.2-5MIL</v>
      </c>
      <c r="B4537" s="20">
        <v>0</v>
      </c>
      <c r="C4537" s="20">
        <v>0</v>
      </c>
      <c r="D4537" s="21" t="s">
        <v>145</v>
      </c>
      <c r="E4537" s="21">
        <v>1.839178705992375</v>
      </c>
      <c r="F4537" s="21">
        <v>1.5800437187186507</v>
      </c>
      <c r="G4537" s="21">
        <v>0.82462545842350499</v>
      </c>
      <c r="H4537" s="21">
        <v>1.2769945525547042</v>
      </c>
    </row>
    <row r="4538" spans="1:8" x14ac:dyDescent="0.35">
      <c r="A4538" s="20" t="str">
        <f t="shared" si="84"/>
        <v>CONSUMO PER CAPITA (kg ó litros por individuo)Pollo Ing.5-10MIL</v>
      </c>
      <c r="B4538" s="20">
        <v>0</v>
      </c>
      <c r="C4538" s="20">
        <v>0</v>
      </c>
      <c r="D4538" s="21" t="s">
        <v>146</v>
      </c>
      <c r="E4538" s="21">
        <v>1.3933401967658054</v>
      </c>
      <c r="F4538" s="21">
        <v>1.5999334393510913</v>
      </c>
      <c r="G4538" s="21">
        <v>0.87623304798219781</v>
      </c>
      <c r="H4538" s="21">
        <v>1.0865315620733389</v>
      </c>
    </row>
    <row r="4539" spans="1:8" x14ac:dyDescent="0.35">
      <c r="A4539" s="20" t="str">
        <f t="shared" si="84"/>
        <v>CONSUMO PER CAPITA (kg ó litros por individuo)Pollo Ing.10-30MIL</v>
      </c>
      <c r="B4539" s="20">
        <v>0</v>
      </c>
      <c r="C4539" s="20">
        <v>0</v>
      </c>
      <c r="D4539" s="21" t="s">
        <v>147</v>
      </c>
      <c r="E4539" s="21">
        <v>1.9540751988590412</v>
      </c>
      <c r="F4539" s="21">
        <v>1.6089044032884654</v>
      </c>
      <c r="G4539" s="21">
        <v>1.2242419925609389</v>
      </c>
      <c r="H4539" s="21">
        <v>1.3641386564579769</v>
      </c>
    </row>
    <row r="4540" spans="1:8" x14ac:dyDescent="0.35">
      <c r="A4540" s="20" t="str">
        <f t="shared" si="84"/>
        <v>CONSUMO PER CAPITA (kg ó litros por individuo)Pollo Ing.30-100MIL</v>
      </c>
      <c r="B4540" s="20">
        <v>0</v>
      </c>
      <c r="C4540" s="20">
        <v>0</v>
      </c>
      <c r="D4540" s="21" t="s">
        <v>148</v>
      </c>
      <c r="E4540" s="21">
        <v>1.8220604177600643</v>
      </c>
      <c r="F4540" s="21">
        <v>2.0353477701078901</v>
      </c>
      <c r="G4540" s="21">
        <v>1.3951545193754009</v>
      </c>
      <c r="H4540" s="21">
        <v>1.5022975915306522</v>
      </c>
    </row>
    <row r="4541" spans="1:8" x14ac:dyDescent="0.35">
      <c r="A4541" s="20" t="str">
        <f t="shared" si="84"/>
        <v>CONSUMO PER CAPITA (kg ó litros por individuo)Pollo Ing.100-200MIL</v>
      </c>
      <c r="B4541" s="20">
        <v>0</v>
      </c>
      <c r="C4541" s="20">
        <v>0</v>
      </c>
      <c r="D4541" s="21" t="s">
        <v>149</v>
      </c>
      <c r="E4541" s="21">
        <v>1.6054243598743436</v>
      </c>
      <c r="F4541" s="21">
        <v>1.4457639230512527</v>
      </c>
      <c r="G4541" s="21">
        <v>1.2710840769222476</v>
      </c>
      <c r="H4541" s="21">
        <v>1.2886973665509689</v>
      </c>
    </row>
    <row r="4542" spans="1:8" x14ac:dyDescent="0.35">
      <c r="A4542" s="20" t="str">
        <f t="shared" si="84"/>
        <v>CONSUMO PER CAPITA (kg ó litros por individuo)Pollo Ing.200-500MIL</v>
      </c>
      <c r="B4542" s="20">
        <v>0</v>
      </c>
      <c r="C4542" s="20">
        <v>0</v>
      </c>
      <c r="D4542" s="21" t="s">
        <v>150</v>
      </c>
      <c r="E4542" s="21">
        <v>1.8926383876349178</v>
      </c>
      <c r="F4542" s="21">
        <v>2.095664640021107</v>
      </c>
      <c r="G4542" s="21">
        <v>1.2990123044078159</v>
      </c>
      <c r="H4542" s="21">
        <v>1.6224688441836679</v>
      </c>
    </row>
    <row r="4543" spans="1:8" x14ac:dyDescent="0.35">
      <c r="A4543" s="20" t="str">
        <f t="shared" si="84"/>
        <v>CONSUMO PER CAPITA (kg ó litros por individuo)Pollo Ing.&gt;500MIL</v>
      </c>
      <c r="B4543" s="20">
        <v>0</v>
      </c>
      <c r="C4543" s="20">
        <v>0</v>
      </c>
      <c r="D4543" s="21" t="s">
        <v>151</v>
      </c>
      <c r="E4543" s="21">
        <v>1.8755143743934408</v>
      </c>
      <c r="F4543" s="21">
        <v>1.7690782380171872</v>
      </c>
      <c r="G4543" s="21">
        <v>1.426834266683398</v>
      </c>
      <c r="H4543" s="21">
        <v>1.3998805802713459</v>
      </c>
    </row>
    <row r="4544" spans="1:8" x14ac:dyDescent="0.35">
      <c r="A4544" s="20" t="str">
        <f t="shared" si="84"/>
        <v>CONSUMO PER CAPITA (kg ó litros por individuo)Pollo Ing.DE 15 A 19 AÑOS</v>
      </c>
      <c r="B4544" s="20">
        <v>0</v>
      </c>
      <c r="C4544" s="20">
        <v>0</v>
      </c>
      <c r="D4544" s="21" t="s">
        <v>152</v>
      </c>
      <c r="E4544" s="21">
        <v>1.4704047615091533</v>
      </c>
      <c r="F4544" s="21">
        <v>1.2195888421682932</v>
      </c>
      <c r="G4544" s="21">
        <v>0.64859430806079166</v>
      </c>
      <c r="H4544" s="21">
        <v>1.0811517555224472</v>
      </c>
    </row>
    <row r="4545" spans="1:8" x14ac:dyDescent="0.35">
      <c r="A4545" s="20" t="str">
        <f t="shared" si="84"/>
        <v>CONSUMO PER CAPITA (kg ó litros por individuo)Pollo Ing.DE 20 A 24 AÑOS</v>
      </c>
      <c r="B4545" s="20">
        <v>0</v>
      </c>
      <c r="C4545" s="20">
        <v>0</v>
      </c>
      <c r="D4545" s="21" t="s">
        <v>153</v>
      </c>
      <c r="E4545" s="21">
        <v>1.7704897760090386</v>
      </c>
      <c r="F4545" s="21">
        <v>1.4861563918395639</v>
      </c>
      <c r="G4545" s="21">
        <v>1.0707829213843409</v>
      </c>
      <c r="H4545" s="21">
        <v>1.1791113760850434</v>
      </c>
    </row>
    <row r="4546" spans="1:8" x14ac:dyDescent="0.35">
      <c r="A4546" s="20" t="str">
        <f t="shared" si="84"/>
        <v>CONSUMO PER CAPITA (kg ó litros por individuo)Pollo Ing.DE 25 A 34 AÑOS</v>
      </c>
      <c r="B4546" s="20">
        <v>0</v>
      </c>
      <c r="C4546" s="20">
        <v>0</v>
      </c>
      <c r="D4546" s="21" t="s">
        <v>154</v>
      </c>
      <c r="E4546" s="21">
        <v>1.8747528286814439</v>
      </c>
      <c r="F4546" s="21">
        <v>1.7418541836826713</v>
      </c>
      <c r="G4546" s="21">
        <v>1.3268556237592066</v>
      </c>
      <c r="H4546" s="21">
        <v>1.4987452111079287</v>
      </c>
    </row>
    <row r="4547" spans="1:8" x14ac:dyDescent="0.35">
      <c r="A4547" s="20" t="str">
        <f t="shared" si="84"/>
        <v>CONSUMO PER CAPITA (kg ó litros por individuo)Pollo Ing.DE 35 A 49 AÑOS</v>
      </c>
      <c r="B4547" s="20">
        <v>0</v>
      </c>
      <c r="C4547" s="20">
        <v>0</v>
      </c>
      <c r="D4547" s="21" t="s">
        <v>155</v>
      </c>
      <c r="E4547" s="21">
        <v>2.1097154510055507</v>
      </c>
      <c r="F4547" s="21">
        <v>2.1015884837937273</v>
      </c>
      <c r="G4547" s="21">
        <v>1.5294113778783247</v>
      </c>
      <c r="H4547" s="21">
        <v>1.4998897081995863</v>
      </c>
    </row>
    <row r="4548" spans="1:8" x14ac:dyDescent="0.35">
      <c r="A4548" s="20" t="str">
        <f t="shared" si="84"/>
        <v>CONSUMO PER CAPITA (kg ó litros por individuo)Pollo Ing.DE 50 A 59 AÑOS</v>
      </c>
      <c r="B4548" s="20">
        <v>0</v>
      </c>
      <c r="C4548" s="20">
        <v>0</v>
      </c>
      <c r="D4548" s="21" t="s">
        <v>156</v>
      </c>
      <c r="E4548" s="21">
        <v>1.8589120108280537</v>
      </c>
      <c r="F4548" s="21">
        <v>1.9489855215574363</v>
      </c>
      <c r="G4548" s="21">
        <v>1.4280328998228939</v>
      </c>
      <c r="H4548" s="21">
        <v>1.6520470128467211</v>
      </c>
    </row>
    <row r="4549" spans="1:8" x14ac:dyDescent="0.35">
      <c r="A4549" s="20" t="str">
        <f t="shared" si="84"/>
        <v>CONSUMO PER CAPITA (kg ó litros por individuo)Pollo Ing.DE 60 A 75 AÑOS</v>
      </c>
      <c r="B4549" s="20">
        <v>0</v>
      </c>
      <c r="C4549" s="20">
        <v>0</v>
      </c>
      <c r="D4549" s="21" t="s">
        <v>157</v>
      </c>
      <c r="E4549" s="21">
        <v>1.1264235348568941</v>
      </c>
      <c r="F4549" s="21">
        <v>1.238951807992146</v>
      </c>
      <c r="G4549" s="21">
        <v>0.77492220094201991</v>
      </c>
      <c r="H4549" s="21">
        <v>0.94878109074765216</v>
      </c>
    </row>
    <row r="4550" spans="1:8" x14ac:dyDescent="0.35">
      <c r="A4550" s="20" t="str">
        <f t="shared" si="84"/>
        <v>CONSUMO PER CAPITA (kg ó litros por individuo)Pollo Ing.ALTA Y MEDIA ALTA</v>
      </c>
      <c r="B4550" s="20">
        <v>0</v>
      </c>
      <c r="C4550" s="20">
        <v>0</v>
      </c>
      <c r="D4550" s="21" t="s">
        <v>158</v>
      </c>
      <c r="E4550" s="21">
        <v>1.9591659681654432</v>
      </c>
      <c r="F4550" s="21">
        <v>1.8965491532051755</v>
      </c>
      <c r="G4550" s="21">
        <v>1.1996872765640956</v>
      </c>
      <c r="H4550" s="21">
        <v>1.5725866043425043</v>
      </c>
    </row>
    <row r="4551" spans="1:8" x14ac:dyDescent="0.35">
      <c r="A4551" s="20" t="str">
        <f t="shared" si="84"/>
        <v>CONSUMO PER CAPITA (kg ó litros por individuo)Pollo Ing.MEDIA</v>
      </c>
      <c r="B4551" s="20">
        <v>0</v>
      </c>
      <c r="C4551" s="20">
        <v>0</v>
      </c>
      <c r="D4551" s="21" t="s">
        <v>159</v>
      </c>
      <c r="E4551" s="21">
        <v>1.6710926450035768</v>
      </c>
      <c r="F4551" s="21">
        <v>1.6523678039580896</v>
      </c>
      <c r="G4551" s="21">
        <v>1.2174841645763639</v>
      </c>
      <c r="H4551" s="21">
        <v>1.2167347258538941</v>
      </c>
    </row>
    <row r="4552" spans="1:8" x14ac:dyDescent="0.35">
      <c r="A4552" s="20" t="str">
        <f t="shared" si="84"/>
        <v>CONSUMO PER CAPITA (kg ó litros por individuo)Pollo Ing.MEDIA BAJA</v>
      </c>
      <c r="B4552" s="20">
        <v>0</v>
      </c>
      <c r="C4552" s="20">
        <v>0</v>
      </c>
      <c r="D4552" s="21" t="s">
        <v>160</v>
      </c>
      <c r="E4552" s="21">
        <v>1.5396084539974701</v>
      </c>
      <c r="F4552" s="21">
        <v>1.5811576842029753</v>
      </c>
      <c r="G4552" s="21">
        <v>1.1788143375029432</v>
      </c>
      <c r="H4552" s="21">
        <v>1.1887946449599229</v>
      </c>
    </row>
    <row r="4553" spans="1:8" x14ac:dyDescent="0.35">
      <c r="A4553" s="20" t="str">
        <f t="shared" si="84"/>
        <v>CONSUMO PER CAPITA (kg ó litros por individuo)Pollo Ing.BAJA</v>
      </c>
      <c r="B4553" s="20">
        <v>0</v>
      </c>
      <c r="C4553" s="20">
        <v>0</v>
      </c>
      <c r="D4553" s="21" t="s">
        <v>161</v>
      </c>
      <c r="E4553" s="21">
        <v>1.9524867748748023</v>
      </c>
      <c r="F4553" s="21">
        <v>1.9025749466572404</v>
      </c>
      <c r="G4553" s="21">
        <v>1.3249655298674883</v>
      </c>
      <c r="H4553" s="21">
        <v>1.5822262451836993</v>
      </c>
    </row>
    <row r="4554" spans="1:8" x14ac:dyDescent="0.35">
      <c r="A4554" s="20" t="str">
        <f t="shared" si="84"/>
        <v>CONSUMO PER CAPITA (kg ó litros por individuo)Pollo Ing.HOMBRE</v>
      </c>
      <c r="B4554" s="20">
        <v>0</v>
      </c>
      <c r="C4554" s="20">
        <v>0</v>
      </c>
      <c r="D4554" s="21" t="s">
        <v>162</v>
      </c>
      <c r="E4554" s="21">
        <v>1.5140635357100527</v>
      </c>
      <c r="F4554" s="21">
        <v>1.5042973460277287</v>
      </c>
      <c r="G4554" s="21">
        <v>0.99914012153189247</v>
      </c>
      <c r="H4554" s="21">
        <v>1.1245766897297242</v>
      </c>
    </row>
    <row r="4555" spans="1:8" x14ac:dyDescent="0.35">
      <c r="A4555" s="20" t="str">
        <f t="shared" si="84"/>
        <v>CONSUMO PER CAPITA (kg ó litros por individuo)Pollo Ing.MUJER</v>
      </c>
      <c r="B4555" s="20">
        <v>0</v>
      </c>
      <c r="C4555" s="20">
        <v>0</v>
      </c>
      <c r="D4555" s="21" t="s">
        <v>163</v>
      </c>
      <c r="E4555" s="21">
        <v>1.9884325761109469</v>
      </c>
      <c r="F4555" s="21">
        <v>1.9598141832908229</v>
      </c>
      <c r="G4555" s="21">
        <v>1.4452940434201587</v>
      </c>
      <c r="H4555" s="21">
        <v>1.5845294286767222</v>
      </c>
    </row>
    <row r="4556" spans="1:8" x14ac:dyDescent="0.35">
      <c r="A4556" s="20" t="str">
        <f>$B$4411&amp;$C$4556&amp;D4556</f>
        <v>CONSUMO PER CAPITA (kg ó litros por individuo)Porcino Ing.T.ESPAÑA</v>
      </c>
      <c r="B4556" s="20">
        <v>0</v>
      </c>
      <c r="C4556" s="20" t="s">
        <v>51</v>
      </c>
      <c r="D4556" s="21" t="s">
        <v>135</v>
      </c>
      <c r="E4556" s="21">
        <v>0.9099435081688233</v>
      </c>
      <c r="F4556" s="21">
        <v>0.87597253984252588</v>
      </c>
      <c r="G4556" s="21">
        <v>0.469473277585084</v>
      </c>
      <c r="H4556" s="21">
        <v>0.56303004082927377</v>
      </c>
    </row>
    <row r="4557" spans="1:8" x14ac:dyDescent="0.35">
      <c r="A4557" s="20" t="str">
        <f t="shared" ref="A4557:A4584" si="85">$B$4411&amp;$C$4556&amp;D4557</f>
        <v>CONSUMO PER CAPITA (kg ó litros por individuo)Porcino Ing.BCN AM</v>
      </c>
      <c r="B4557" s="20">
        <v>0</v>
      </c>
      <c r="C4557" s="20">
        <v>0</v>
      </c>
      <c r="D4557" s="21" t="s">
        <v>136</v>
      </c>
      <c r="E4557" s="21">
        <v>0.88355635894769446</v>
      </c>
      <c r="F4557" s="21">
        <v>1.0005307523217952</v>
      </c>
      <c r="G4557" s="21">
        <v>0.43769087471009283</v>
      </c>
      <c r="H4557" s="21">
        <v>0.59487492661169872</v>
      </c>
    </row>
    <row r="4558" spans="1:8" x14ac:dyDescent="0.35">
      <c r="A4558" s="20" t="str">
        <f t="shared" si="85"/>
        <v>CONSUMO PER CAPITA (kg ó litros por individuo)Porcino Ing.REST.CAT ARAGON</v>
      </c>
      <c r="B4558" s="20">
        <v>0</v>
      </c>
      <c r="C4558" s="20">
        <v>0</v>
      </c>
      <c r="D4558" s="21" t="s">
        <v>137</v>
      </c>
      <c r="E4558" s="21">
        <v>1.1906945814483578</v>
      </c>
      <c r="F4558" s="21">
        <v>0.8530868881902659</v>
      </c>
      <c r="G4558" s="21">
        <v>0.41236115716254979</v>
      </c>
      <c r="H4558" s="21">
        <v>0.39342302715261696</v>
      </c>
    </row>
    <row r="4559" spans="1:8" x14ac:dyDescent="0.35">
      <c r="A4559" s="20" t="str">
        <f t="shared" si="85"/>
        <v>CONSUMO PER CAPITA (kg ó litros por individuo)Porcino Ing.LEVANTE</v>
      </c>
      <c r="B4559" s="20">
        <v>0</v>
      </c>
      <c r="C4559" s="20">
        <v>0</v>
      </c>
      <c r="D4559" s="21" t="s">
        <v>138</v>
      </c>
      <c r="E4559" s="21">
        <v>0.91570071999869285</v>
      </c>
      <c r="F4559" s="21">
        <v>0.7154797553872031</v>
      </c>
      <c r="G4559" s="21">
        <v>0.48574975292290007</v>
      </c>
      <c r="H4559" s="21">
        <v>0.60742261349165017</v>
      </c>
    </row>
    <row r="4560" spans="1:8" x14ac:dyDescent="0.35">
      <c r="A4560" s="20" t="str">
        <f t="shared" si="85"/>
        <v>CONSUMO PER CAPITA (kg ó litros por individuo)Porcino Ing.ANDALUCIA</v>
      </c>
      <c r="B4560" s="20">
        <v>0</v>
      </c>
      <c r="C4560" s="20">
        <v>0</v>
      </c>
      <c r="D4560" s="21" t="s">
        <v>139</v>
      </c>
      <c r="E4560" s="21">
        <v>1.1031462066671196</v>
      </c>
      <c r="F4560" s="21">
        <v>1.195444707390438</v>
      </c>
      <c r="G4560" s="21">
        <v>0.63447828051490862</v>
      </c>
      <c r="H4560" s="21">
        <v>0.77567715350872024</v>
      </c>
    </row>
    <row r="4561" spans="1:8" x14ac:dyDescent="0.35">
      <c r="A4561" s="20" t="str">
        <f t="shared" si="85"/>
        <v>CONSUMO PER CAPITA (kg ó litros por individuo)Porcino Ing.MDD AM</v>
      </c>
      <c r="B4561" s="20">
        <v>0</v>
      </c>
      <c r="C4561" s="20">
        <v>0</v>
      </c>
      <c r="D4561" s="21" t="s">
        <v>140</v>
      </c>
      <c r="E4561" s="21">
        <v>0.79272625037754341</v>
      </c>
      <c r="F4561" s="21">
        <v>0.80952343912830083</v>
      </c>
      <c r="G4561" s="21">
        <v>0.50650103299597238</v>
      </c>
      <c r="H4561" s="21">
        <v>0.54150874037766916</v>
      </c>
    </row>
    <row r="4562" spans="1:8" x14ac:dyDescent="0.35">
      <c r="A4562" s="20" t="str">
        <f t="shared" si="85"/>
        <v>CONSUMO PER CAPITA (kg ó litros por individuo)Porcino Ing.RTO CENTRO</v>
      </c>
      <c r="B4562" s="20">
        <v>0</v>
      </c>
      <c r="C4562" s="20">
        <v>0</v>
      </c>
      <c r="D4562" s="21" t="s">
        <v>141</v>
      </c>
      <c r="E4562" s="21">
        <v>0.6126553063473581</v>
      </c>
      <c r="F4562" s="21">
        <v>0.65364353850876633</v>
      </c>
      <c r="G4562" s="21">
        <v>0.36681540583124206</v>
      </c>
      <c r="H4562" s="21">
        <v>0.44637022509279756</v>
      </c>
    </row>
    <row r="4563" spans="1:8" x14ac:dyDescent="0.35">
      <c r="A4563" s="20" t="str">
        <f t="shared" si="85"/>
        <v>CONSUMO PER CAPITA (kg ó litros por individuo)Porcino Ing.NORTE-CENTRO</v>
      </c>
      <c r="B4563" s="20">
        <v>0</v>
      </c>
      <c r="C4563" s="20">
        <v>0</v>
      </c>
      <c r="D4563" s="21" t="s">
        <v>142</v>
      </c>
      <c r="E4563" s="21">
        <v>0.58658897695949719</v>
      </c>
      <c r="F4563" s="21">
        <v>0.59936488582442782</v>
      </c>
      <c r="G4563" s="21">
        <v>0.31389822839649256</v>
      </c>
      <c r="H4563" s="21">
        <v>0.50685745045777131</v>
      </c>
    </row>
    <row r="4564" spans="1:8" x14ac:dyDescent="0.35">
      <c r="A4564" s="20" t="str">
        <f t="shared" si="85"/>
        <v>CONSUMO PER CAPITA (kg ó litros por individuo)Porcino Ing.NOROESTE</v>
      </c>
      <c r="B4564" s="20">
        <v>0</v>
      </c>
      <c r="C4564" s="20">
        <v>0</v>
      </c>
      <c r="D4564" s="21" t="s">
        <v>143</v>
      </c>
      <c r="E4564" s="21">
        <v>0.91081496382847982</v>
      </c>
      <c r="F4564" s="21">
        <v>0.94228692822115223</v>
      </c>
      <c r="G4564" s="21">
        <v>0.39646720829781679</v>
      </c>
      <c r="H4564" s="21">
        <v>0.43121838459229322</v>
      </c>
    </row>
    <row r="4565" spans="1:8" x14ac:dyDescent="0.35">
      <c r="A4565" s="20" t="str">
        <f t="shared" si="85"/>
        <v>CONSUMO PER CAPITA (kg ó litros por individuo)Porcino Ing.&lt;2MIL</v>
      </c>
      <c r="B4565" s="20">
        <v>0</v>
      </c>
      <c r="C4565" s="20">
        <v>0</v>
      </c>
      <c r="D4565" s="21" t="s">
        <v>144</v>
      </c>
      <c r="E4565" s="21">
        <v>0.55777439936386009</v>
      </c>
      <c r="F4565" s="21">
        <v>0.72369370061744709</v>
      </c>
      <c r="G4565" s="21">
        <v>0.42352066236711133</v>
      </c>
      <c r="H4565" s="21">
        <v>0.26349954107815687</v>
      </c>
    </row>
    <row r="4566" spans="1:8" x14ac:dyDescent="0.35">
      <c r="A4566" s="20" t="str">
        <f t="shared" si="85"/>
        <v>CONSUMO PER CAPITA (kg ó litros por individuo)Porcino Ing.2-5MIL</v>
      </c>
      <c r="B4566" s="20">
        <v>0</v>
      </c>
      <c r="C4566" s="20">
        <v>0</v>
      </c>
      <c r="D4566" s="21" t="s">
        <v>145</v>
      </c>
      <c r="E4566" s="21">
        <v>1.4240126792848027</v>
      </c>
      <c r="F4566" s="21">
        <v>0.90867400990220526</v>
      </c>
      <c r="G4566" s="21">
        <v>0.33137191433635615</v>
      </c>
      <c r="H4566" s="21">
        <v>0.47746301763514587</v>
      </c>
    </row>
    <row r="4567" spans="1:8" x14ac:dyDescent="0.35">
      <c r="A4567" s="20" t="str">
        <f t="shared" si="85"/>
        <v>CONSUMO PER CAPITA (kg ó litros por individuo)Porcino Ing.5-10MIL</v>
      </c>
      <c r="B4567" s="20">
        <v>0</v>
      </c>
      <c r="C4567" s="20">
        <v>0</v>
      </c>
      <c r="D4567" s="21" t="s">
        <v>146</v>
      </c>
      <c r="E4567" s="21">
        <v>0.86281296462666757</v>
      </c>
      <c r="F4567" s="21">
        <v>0.87947301018106661</v>
      </c>
      <c r="G4567" s="21">
        <v>0.32656445125850969</v>
      </c>
      <c r="H4567" s="21">
        <v>0.7241096192045785</v>
      </c>
    </row>
    <row r="4568" spans="1:8" x14ac:dyDescent="0.35">
      <c r="A4568" s="20" t="str">
        <f t="shared" si="85"/>
        <v>CONSUMO PER CAPITA (kg ó litros por individuo)Porcino Ing.10-30MIL</v>
      </c>
      <c r="B4568" s="20">
        <v>0</v>
      </c>
      <c r="C4568" s="20">
        <v>0</v>
      </c>
      <c r="D4568" s="21" t="s">
        <v>147</v>
      </c>
      <c r="E4568" s="21">
        <v>1.095221082380301</v>
      </c>
      <c r="F4568" s="21">
        <v>0.8923416647866349</v>
      </c>
      <c r="G4568" s="21">
        <v>0.53974590648344178</v>
      </c>
      <c r="H4568" s="21">
        <v>0.64877960855110439</v>
      </c>
    </row>
    <row r="4569" spans="1:8" x14ac:dyDescent="0.35">
      <c r="A4569" s="20" t="str">
        <f t="shared" si="85"/>
        <v>CONSUMO PER CAPITA (kg ó litros por individuo)Porcino Ing.30-100MIL</v>
      </c>
      <c r="B4569" s="20">
        <v>0</v>
      </c>
      <c r="C4569" s="20">
        <v>0</v>
      </c>
      <c r="D4569" s="21" t="s">
        <v>148</v>
      </c>
      <c r="E4569" s="21">
        <v>0.94708021484603888</v>
      </c>
      <c r="F4569" s="21">
        <v>0.96753634796078436</v>
      </c>
      <c r="G4569" s="21">
        <v>0.45269396351511876</v>
      </c>
      <c r="H4569" s="21">
        <v>0.53062303607505623</v>
      </c>
    </row>
    <row r="4570" spans="1:8" x14ac:dyDescent="0.35">
      <c r="A4570" s="20" t="str">
        <f t="shared" si="85"/>
        <v>CONSUMO PER CAPITA (kg ó litros por individuo)Porcino Ing.100-200MIL</v>
      </c>
      <c r="B4570" s="20">
        <v>0</v>
      </c>
      <c r="C4570" s="20">
        <v>0</v>
      </c>
      <c r="D4570" s="21" t="s">
        <v>149</v>
      </c>
      <c r="E4570" s="21">
        <v>0.79261066190866036</v>
      </c>
      <c r="F4570" s="21">
        <v>0.80852156754120807</v>
      </c>
      <c r="G4570" s="21">
        <v>0.50435434896277387</v>
      </c>
      <c r="H4570" s="21">
        <v>0.59077415789753107</v>
      </c>
    </row>
    <row r="4571" spans="1:8" x14ac:dyDescent="0.35">
      <c r="A4571" s="20" t="str">
        <f t="shared" si="85"/>
        <v>CONSUMO PER CAPITA (kg ó litros por individuo)Porcino Ing.200-500MIL</v>
      </c>
      <c r="B4571" s="20">
        <v>0</v>
      </c>
      <c r="C4571" s="20">
        <v>0</v>
      </c>
      <c r="D4571" s="21" t="s">
        <v>150</v>
      </c>
      <c r="E4571" s="21">
        <v>0.83269177607880385</v>
      </c>
      <c r="F4571" s="21">
        <v>0.9549709574984081</v>
      </c>
      <c r="G4571" s="21">
        <v>0.50725972379939988</v>
      </c>
      <c r="H4571" s="21">
        <v>0.52293723442162898</v>
      </c>
    </row>
    <row r="4572" spans="1:8" x14ac:dyDescent="0.35">
      <c r="A4572" s="20" t="str">
        <f t="shared" si="85"/>
        <v>CONSUMO PER CAPITA (kg ó litros por individuo)Porcino Ing.&gt;500MIL</v>
      </c>
      <c r="B4572" s="20">
        <v>0</v>
      </c>
      <c r="C4572" s="20">
        <v>0</v>
      </c>
      <c r="D4572" s="21" t="s">
        <v>151</v>
      </c>
      <c r="E4572" s="21">
        <v>0.73600899825414101</v>
      </c>
      <c r="F4572" s="21">
        <v>0.77102599011314044</v>
      </c>
      <c r="G4572" s="21">
        <v>0.50022660362977311</v>
      </c>
      <c r="H4572" s="21">
        <v>0.58249149566025582</v>
      </c>
    </row>
    <row r="4573" spans="1:8" x14ac:dyDescent="0.35">
      <c r="A4573" s="20" t="str">
        <f t="shared" si="85"/>
        <v>CONSUMO PER CAPITA (kg ó litros por individuo)Porcino Ing.DE 15 A 19 AÑOS</v>
      </c>
      <c r="B4573" s="20">
        <v>0</v>
      </c>
      <c r="C4573" s="20">
        <v>0</v>
      </c>
      <c r="D4573" s="21" t="s">
        <v>152</v>
      </c>
      <c r="E4573" s="21">
        <v>0.31257025662995769</v>
      </c>
      <c r="F4573" s="21">
        <v>0</v>
      </c>
      <c r="G4573" s="21">
        <v>0</v>
      </c>
      <c r="H4573" s="21">
        <v>0</v>
      </c>
    </row>
    <row r="4574" spans="1:8" x14ac:dyDescent="0.35">
      <c r="A4574" s="20" t="str">
        <f t="shared" si="85"/>
        <v>CONSUMO PER CAPITA (kg ó litros por individuo)Porcino Ing.DE 20 A 24 AÑOS</v>
      </c>
      <c r="B4574" s="20">
        <v>0</v>
      </c>
      <c r="C4574" s="20">
        <v>0</v>
      </c>
      <c r="D4574" s="21" t="s">
        <v>153</v>
      </c>
      <c r="E4574" s="21">
        <v>0.56585233378700595</v>
      </c>
      <c r="F4574" s="21">
        <v>0.40865842139244568</v>
      </c>
      <c r="G4574" s="21">
        <v>0.25030562225282099</v>
      </c>
      <c r="H4574" s="21">
        <v>0.28478958822376871</v>
      </c>
    </row>
    <row r="4575" spans="1:8" x14ac:dyDescent="0.35">
      <c r="A4575" s="20" t="str">
        <f t="shared" si="85"/>
        <v>CONSUMO PER CAPITA (kg ó litros por individuo)Porcino Ing.DE 25 A 34 AÑOS</v>
      </c>
      <c r="B4575" s="20">
        <v>0</v>
      </c>
      <c r="C4575" s="20">
        <v>0</v>
      </c>
      <c r="D4575" s="21" t="s">
        <v>154</v>
      </c>
      <c r="E4575" s="21">
        <v>0.72451007815374413</v>
      </c>
      <c r="F4575" s="21">
        <v>0.63087293184475624</v>
      </c>
      <c r="G4575" s="21">
        <v>0.37921329301944662</v>
      </c>
      <c r="H4575" s="21">
        <v>0.35957692599613195</v>
      </c>
    </row>
    <row r="4576" spans="1:8" x14ac:dyDescent="0.35">
      <c r="A4576" s="20" t="str">
        <f t="shared" si="85"/>
        <v>CONSUMO PER CAPITA (kg ó litros por individuo)Porcino Ing.DE 35 A 49 AÑOS</v>
      </c>
      <c r="B4576" s="20">
        <v>0</v>
      </c>
      <c r="C4576" s="20">
        <v>0</v>
      </c>
      <c r="D4576" s="21" t="s">
        <v>155</v>
      </c>
      <c r="E4576" s="21">
        <v>0.84968244458720699</v>
      </c>
      <c r="F4576" s="21">
        <v>0.86013045412441802</v>
      </c>
      <c r="G4576" s="21">
        <v>0.43826747775893066</v>
      </c>
      <c r="H4576" s="21">
        <v>0.46880283609361983</v>
      </c>
    </row>
    <row r="4577" spans="1:8" x14ac:dyDescent="0.35">
      <c r="A4577" s="20" t="str">
        <f t="shared" si="85"/>
        <v>CONSUMO PER CAPITA (kg ó litros por individuo)Porcino Ing.DE 50 A 59 AÑOS</v>
      </c>
      <c r="B4577" s="20">
        <v>0</v>
      </c>
      <c r="C4577" s="20">
        <v>0</v>
      </c>
      <c r="D4577" s="21" t="s">
        <v>156</v>
      </c>
      <c r="E4577" s="21">
        <v>1.1562939316099949</v>
      </c>
      <c r="F4577" s="21">
        <v>1.2036101290250725</v>
      </c>
      <c r="G4577" s="21">
        <v>0.59474084621665968</v>
      </c>
      <c r="H4577" s="21">
        <v>0.75906373497848512</v>
      </c>
    </row>
    <row r="4578" spans="1:8" x14ac:dyDescent="0.35">
      <c r="A4578" s="20" t="str">
        <f t="shared" si="85"/>
        <v>CONSUMO PER CAPITA (kg ó litros por individuo)Porcino Ing.DE 60 A 75 AÑOS</v>
      </c>
      <c r="B4578" s="20">
        <v>0</v>
      </c>
      <c r="C4578" s="20">
        <v>0</v>
      </c>
      <c r="D4578" s="21" t="s">
        <v>157</v>
      </c>
      <c r="E4578" s="21">
        <v>1.1832849800831533</v>
      </c>
      <c r="F4578" s="21">
        <v>1.0943403904096891</v>
      </c>
      <c r="G4578" s="21">
        <v>0.62810492366724835</v>
      </c>
      <c r="H4578" s="21">
        <v>0.85643325620080546</v>
      </c>
    </row>
    <row r="4579" spans="1:8" x14ac:dyDescent="0.35">
      <c r="A4579" s="20" t="str">
        <f t="shared" si="85"/>
        <v>CONSUMO PER CAPITA (kg ó litros por individuo)Porcino Ing.ALTA Y MEDIA ALTA</v>
      </c>
      <c r="B4579" s="20">
        <v>0</v>
      </c>
      <c r="C4579" s="20">
        <v>0</v>
      </c>
      <c r="D4579" s="21" t="s">
        <v>158</v>
      </c>
      <c r="E4579" s="21">
        <v>1.0979381966175785</v>
      </c>
      <c r="F4579" s="21">
        <v>1.1855727106020548</v>
      </c>
      <c r="G4579" s="21">
        <v>0.58964017016517922</v>
      </c>
      <c r="H4579" s="21">
        <v>0.80124496953039936</v>
      </c>
    </row>
    <row r="4580" spans="1:8" x14ac:dyDescent="0.35">
      <c r="A4580" s="20" t="str">
        <f t="shared" si="85"/>
        <v>CONSUMO PER CAPITA (kg ó litros por individuo)Porcino Ing.MEDIA</v>
      </c>
      <c r="B4580" s="20">
        <v>0</v>
      </c>
      <c r="C4580" s="20">
        <v>0</v>
      </c>
      <c r="D4580" s="21" t="s">
        <v>159</v>
      </c>
      <c r="E4580" s="21">
        <v>0.96880029285005831</v>
      </c>
      <c r="F4580" s="21">
        <v>0.83956196909404179</v>
      </c>
      <c r="G4580" s="21">
        <v>0.49766560502611351</v>
      </c>
      <c r="H4580" s="21">
        <v>0.55113974899481921</v>
      </c>
    </row>
    <row r="4581" spans="1:8" x14ac:dyDescent="0.35">
      <c r="A4581" s="20" t="str">
        <f t="shared" si="85"/>
        <v>CONSUMO PER CAPITA (kg ó litros por individuo)Porcino Ing.MEDIA BAJA</v>
      </c>
      <c r="B4581" s="20">
        <v>0</v>
      </c>
      <c r="C4581" s="20">
        <v>0</v>
      </c>
      <c r="D4581" s="21" t="s">
        <v>160</v>
      </c>
      <c r="E4581" s="21">
        <v>0.7500581543614423</v>
      </c>
      <c r="F4581" s="21">
        <v>0.83641091539718193</v>
      </c>
      <c r="G4581" s="21">
        <v>0.41743214223080133</v>
      </c>
      <c r="H4581" s="21">
        <v>0.47056648505584142</v>
      </c>
    </row>
    <row r="4582" spans="1:8" x14ac:dyDescent="0.35">
      <c r="A4582" s="20" t="str">
        <f t="shared" si="85"/>
        <v>CONSUMO PER CAPITA (kg ó litros por individuo)Porcino Ing.BAJA</v>
      </c>
      <c r="B4582" s="20">
        <v>0</v>
      </c>
      <c r="C4582" s="20">
        <v>0</v>
      </c>
      <c r="D4582" s="21" t="s">
        <v>161</v>
      </c>
      <c r="E4582" s="21">
        <v>0.81867670800974635</v>
      </c>
      <c r="F4582" s="21">
        <v>0.64735150280472176</v>
      </c>
      <c r="G4582" s="21">
        <v>0.35887271816068517</v>
      </c>
      <c r="H4582" s="21">
        <v>0.44430362592158212</v>
      </c>
    </row>
    <row r="4583" spans="1:8" x14ac:dyDescent="0.35">
      <c r="A4583" s="20" t="str">
        <f t="shared" si="85"/>
        <v>CONSUMO PER CAPITA (kg ó litros por individuo)Porcino Ing.HOMBRE</v>
      </c>
      <c r="B4583" s="20">
        <v>0</v>
      </c>
      <c r="C4583" s="20">
        <v>0</v>
      </c>
      <c r="D4583" s="21" t="s">
        <v>162</v>
      </c>
      <c r="E4583" s="21">
        <v>1.0490508349395802</v>
      </c>
      <c r="F4583" s="21">
        <v>0.94617132837269158</v>
      </c>
      <c r="G4583" s="21">
        <v>0.51919015165789717</v>
      </c>
      <c r="H4583" s="21">
        <v>0.63794633696000957</v>
      </c>
    </row>
    <row r="4584" spans="1:8" x14ac:dyDescent="0.35">
      <c r="A4584" s="20" t="str">
        <f t="shared" si="85"/>
        <v>CONSUMO PER CAPITA (kg ó litros por individuo)Porcino Ing.MUJER</v>
      </c>
      <c r="B4584" s="20">
        <v>0</v>
      </c>
      <c r="C4584" s="20">
        <v>0</v>
      </c>
      <c r="D4584" s="21" t="s">
        <v>163</v>
      </c>
      <c r="E4584" s="21">
        <v>0.77249408537003517</v>
      </c>
      <c r="F4584" s="21">
        <v>0.80682627015964536</v>
      </c>
      <c r="G4584" s="21">
        <v>0.42058456199572475</v>
      </c>
      <c r="H4584" s="21">
        <v>0.4892433890596482</v>
      </c>
    </row>
    <row r="4585" spans="1:8" x14ac:dyDescent="0.35">
      <c r="A4585" s="20" t="str">
        <f>$B$4411&amp;$C$4585&amp;D4585</f>
        <v>CONSUMO PER CAPITA (kg ó litros por individuo)Ovino Ing.T.ESPAÑA</v>
      </c>
      <c r="B4585" s="20">
        <v>0</v>
      </c>
      <c r="C4585" s="20" t="s">
        <v>52</v>
      </c>
      <c r="D4585" s="21" t="s">
        <v>135</v>
      </c>
      <c r="E4585" s="21">
        <v>0.37830574767149988</v>
      </c>
      <c r="F4585" s="21">
        <v>0.2474601279661493</v>
      </c>
      <c r="G4585" s="21">
        <v>0.12835294231220715</v>
      </c>
      <c r="H4585" s="21">
        <v>0.15643238680338442</v>
      </c>
    </row>
    <row r="4586" spans="1:8" x14ac:dyDescent="0.35">
      <c r="A4586" s="20" t="str">
        <f t="shared" ref="A4586:A4613" si="86">$B$4411&amp;$C$4585&amp;D4586</f>
        <v>CONSUMO PER CAPITA (kg ó litros por individuo)Ovino Ing.BCN AM</v>
      </c>
      <c r="B4586" s="20">
        <v>0</v>
      </c>
      <c r="C4586" s="20">
        <v>0</v>
      </c>
      <c r="D4586" s="21" t="s">
        <v>136</v>
      </c>
      <c r="E4586" s="21">
        <v>0.38771114719870342</v>
      </c>
      <c r="F4586" s="21">
        <v>0.29994915944533018</v>
      </c>
      <c r="G4586" s="21">
        <v>0</v>
      </c>
      <c r="H4586" s="21">
        <v>0.16330213162656312</v>
      </c>
    </row>
    <row r="4587" spans="1:8" x14ac:dyDescent="0.35">
      <c r="A4587" s="20" t="str">
        <f t="shared" si="86"/>
        <v>CONSUMO PER CAPITA (kg ó litros por individuo)Ovino Ing.REST.CAT ARAGON</v>
      </c>
      <c r="B4587" s="20">
        <v>0</v>
      </c>
      <c r="C4587" s="20">
        <v>0</v>
      </c>
      <c r="D4587" s="21" t="s">
        <v>137</v>
      </c>
      <c r="E4587" s="21">
        <v>1.0236233217476265</v>
      </c>
      <c r="F4587" s="21">
        <v>0.4380807134629281</v>
      </c>
      <c r="G4587" s="21">
        <v>0.18947199005329524</v>
      </c>
      <c r="H4587" s="21">
        <v>0.24110865003154505</v>
      </c>
    </row>
    <row r="4588" spans="1:8" x14ac:dyDescent="0.35">
      <c r="A4588" s="20" t="str">
        <f t="shared" si="86"/>
        <v>CONSUMO PER CAPITA (kg ó litros por individuo)Ovino Ing.LEVANTE</v>
      </c>
      <c r="B4588" s="20">
        <v>0</v>
      </c>
      <c r="C4588" s="20">
        <v>0</v>
      </c>
      <c r="D4588" s="21" t="s">
        <v>138</v>
      </c>
      <c r="E4588" s="21">
        <v>0.49844300308820927</v>
      </c>
      <c r="F4588" s="21">
        <v>0.2655888618807839</v>
      </c>
      <c r="G4588" s="21">
        <v>0.13771229802253224</v>
      </c>
      <c r="H4588" s="21">
        <v>0.15247099044620741</v>
      </c>
    </row>
    <row r="4589" spans="1:8" x14ac:dyDescent="0.35">
      <c r="A4589" s="20" t="str">
        <f t="shared" si="86"/>
        <v>CONSUMO PER CAPITA (kg ó litros por individuo)Ovino Ing.ANDALUCIA</v>
      </c>
      <c r="B4589" s="20">
        <v>0</v>
      </c>
      <c r="C4589" s="20">
        <v>0</v>
      </c>
      <c r="D4589" s="21" t="s">
        <v>139</v>
      </c>
      <c r="E4589" s="21">
        <v>8.9436117762910577E-2</v>
      </c>
      <c r="F4589" s="21">
        <v>5.9272912029861763E-2</v>
      </c>
      <c r="G4589" s="21">
        <v>4.7729186172040208E-2</v>
      </c>
      <c r="H4589" s="21">
        <v>5.6446000407056579E-2</v>
      </c>
    </row>
    <row r="4590" spans="1:8" x14ac:dyDescent="0.35">
      <c r="A4590" s="20" t="str">
        <f t="shared" si="86"/>
        <v>CONSUMO PER CAPITA (kg ó litros por individuo)Ovino Ing.MDD AM</v>
      </c>
      <c r="B4590" s="20">
        <v>0</v>
      </c>
      <c r="C4590" s="20">
        <v>0</v>
      </c>
      <c r="D4590" s="21" t="s">
        <v>140</v>
      </c>
      <c r="E4590" s="21">
        <v>0.41426829051033515</v>
      </c>
      <c r="F4590" s="21">
        <v>0.27115113929551615</v>
      </c>
      <c r="G4590" s="21">
        <v>0.1392764441276293</v>
      </c>
      <c r="H4590" s="21">
        <v>0.22435634353032352</v>
      </c>
    </row>
    <row r="4591" spans="1:8" x14ac:dyDescent="0.35">
      <c r="A4591" s="20" t="str">
        <f t="shared" si="86"/>
        <v>CONSUMO PER CAPITA (kg ó litros por individuo)Ovino Ing.RTO CENTRO</v>
      </c>
      <c r="B4591" s="20">
        <v>0</v>
      </c>
      <c r="C4591" s="20">
        <v>0</v>
      </c>
      <c r="D4591" s="21" t="s">
        <v>141</v>
      </c>
      <c r="E4591" s="21">
        <v>0.17943838475358473</v>
      </c>
      <c r="F4591" s="21">
        <v>0.2227894292143433</v>
      </c>
      <c r="G4591" s="21">
        <v>0.11844381985879042</v>
      </c>
      <c r="H4591" s="21">
        <v>0.12319229616828206</v>
      </c>
    </row>
    <row r="4592" spans="1:8" x14ac:dyDescent="0.35">
      <c r="A4592" s="20" t="str">
        <f t="shared" si="86"/>
        <v>CONSUMO PER CAPITA (kg ó litros por individuo)Ovino Ing.NORTE-CENTRO</v>
      </c>
      <c r="B4592" s="20">
        <v>0</v>
      </c>
      <c r="C4592" s="20">
        <v>0</v>
      </c>
      <c r="D4592" s="21" t="s">
        <v>142</v>
      </c>
      <c r="E4592" s="21">
        <v>0.25582271641532223</v>
      </c>
      <c r="F4592" s="21">
        <v>0.42730473120856577</v>
      </c>
      <c r="G4592" s="21">
        <v>0</v>
      </c>
      <c r="H4592" s="21">
        <v>0</v>
      </c>
    </row>
    <row r="4593" spans="1:8" x14ac:dyDescent="0.35">
      <c r="A4593" s="20" t="str">
        <f t="shared" si="86"/>
        <v>CONSUMO PER CAPITA (kg ó litros por individuo)Ovino Ing.NOROESTE</v>
      </c>
      <c r="B4593" s="20">
        <v>0</v>
      </c>
      <c r="C4593" s="20">
        <v>0</v>
      </c>
      <c r="D4593" s="21" t="s">
        <v>143</v>
      </c>
      <c r="E4593" s="21">
        <v>0.21146105922544406</v>
      </c>
      <c r="F4593" s="21">
        <v>0</v>
      </c>
      <c r="G4593" s="21">
        <v>0</v>
      </c>
      <c r="H4593" s="21">
        <v>0</v>
      </c>
    </row>
    <row r="4594" spans="1:8" x14ac:dyDescent="0.35">
      <c r="A4594" s="20" t="str">
        <f t="shared" si="86"/>
        <v>CONSUMO PER CAPITA (kg ó litros por individuo)Ovino Ing.&lt;2MIL</v>
      </c>
      <c r="B4594" s="20">
        <v>0</v>
      </c>
      <c r="C4594" s="20">
        <v>0</v>
      </c>
      <c r="D4594" s="21" t="s">
        <v>144</v>
      </c>
      <c r="E4594" s="21">
        <v>0</v>
      </c>
      <c r="F4594" s="21">
        <v>0</v>
      </c>
      <c r="G4594" s="21">
        <v>0</v>
      </c>
      <c r="H4594" s="21">
        <v>0</v>
      </c>
    </row>
    <row r="4595" spans="1:8" x14ac:dyDescent="0.35">
      <c r="A4595" s="20" t="str">
        <f t="shared" si="86"/>
        <v>CONSUMO PER CAPITA (kg ó litros por individuo)Ovino Ing.2-5MIL</v>
      </c>
      <c r="B4595" s="20">
        <v>0</v>
      </c>
      <c r="C4595" s="20">
        <v>0</v>
      </c>
      <c r="D4595" s="21" t="s">
        <v>145</v>
      </c>
      <c r="E4595" s="21">
        <v>0</v>
      </c>
      <c r="F4595" s="21">
        <v>0</v>
      </c>
      <c r="G4595" s="21">
        <v>0</v>
      </c>
      <c r="H4595" s="21">
        <v>0</v>
      </c>
    </row>
    <row r="4596" spans="1:8" x14ac:dyDescent="0.35">
      <c r="A4596" s="20" t="str">
        <f t="shared" si="86"/>
        <v>CONSUMO PER CAPITA (kg ó litros por individuo)Ovino Ing.5-10MIL</v>
      </c>
      <c r="B4596" s="20">
        <v>0</v>
      </c>
      <c r="C4596" s="20">
        <v>0</v>
      </c>
      <c r="D4596" s="21" t="s">
        <v>146</v>
      </c>
      <c r="E4596" s="21">
        <v>0</v>
      </c>
      <c r="F4596" s="21">
        <v>0</v>
      </c>
      <c r="G4596" s="21">
        <v>0</v>
      </c>
      <c r="H4596" s="21">
        <v>0</v>
      </c>
    </row>
    <row r="4597" spans="1:8" x14ac:dyDescent="0.35">
      <c r="A4597" s="20" t="str">
        <f t="shared" si="86"/>
        <v>CONSUMO PER CAPITA (kg ó litros por individuo)Ovino Ing.10-30MIL</v>
      </c>
      <c r="B4597" s="20">
        <v>0</v>
      </c>
      <c r="C4597" s="20">
        <v>0</v>
      </c>
      <c r="D4597" s="21" t="s">
        <v>147</v>
      </c>
      <c r="E4597" s="21">
        <v>0.39062145305692281</v>
      </c>
      <c r="F4597" s="21">
        <v>0.29523381687443429</v>
      </c>
      <c r="G4597" s="21">
        <v>0.12460577621186249</v>
      </c>
      <c r="H4597" s="21">
        <v>0.17765537943268309</v>
      </c>
    </row>
    <row r="4598" spans="1:8" x14ac:dyDescent="0.35">
      <c r="A4598" s="20" t="str">
        <f t="shared" si="86"/>
        <v>CONSUMO PER CAPITA (kg ó litros por individuo)Ovino Ing.30-100MIL</v>
      </c>
      <c r="B4598" s="20">
        <v>0</v>
      </c>
      <c r="C4598" s="20">
        <v>0</v>
      </c>
      <c r="D4598" s="21" t="s">
        <v>148</v>
      </c>
      <c r="E4598" s="21">
        <v>0.17210961575621445</v>
      </c>
      <c r="F4598" s="21">
        <v>0.1879411215390116</v>
      </c>
      <c r="G4598" s="21">
        <v>0.10276155186840907</v>
      </c>
      <c r="H4598" s="21">
        <v>0.12305387097522918</v>
      </c>
    </row>
    <row r="4599" spans="1:8" x14ac:dyDescent="0.35">
      <c r="A4599" s="20" t="str">
        <f t="shared" si="86"/>
        <v>CONSUMO PER CAPITA (kg ó litros por individuo)Ovino Ing.100-200MIL</v>
      </c>
      <c r="B4599" s="20">
        <v>0</v>
      </c>
      <c r="C4599" s="20">
        <v>0</v>
      </c>
      <c r="D4599" s="21" t="s">
        <v>149</v>
      </c>
      <c r="E4599" s="21">
        <v>0.24901291126086822</v>
      </c>
      <c r="F4599" s="21">
        <v>0.24558313319798131</v>
      </c>
      <c r="G4599" s="21">
        <v>0</v>
      </c>
      <c r="H4599" s="21">
        <v>0.11536462830612701</v>
      </c>
    </row>
    <row r="4600" spans="1:8" x14ac:dyDescent="0.35">
      <c r="A4600" s="20" t="str">
        <f t="shared" si="86"/>
        <v>CONSUMO PER CAPITA (kg ó litros por individuo)Ovino Ing.200-500MIL</v>
      </c>
      <c r="B4600" s="20">
        <v>0</v>
      </c>
      <c r="C4600" s="20">
        <v>0</v>
      </c>
      <c r="D4600" s="21" t="s">
        <v>150</v>
      </c>
      <c r="E4600" s="21">
        <v>0.47113939625477558</v>
      </c>
      <c r="F4600" s="21">
        <v>0.23991700996800194</v>
      </c>
      <c r="G4600" s="21">
        <v>0.13116915220215067</v>
      </c>
      <c r="H4600" s="21">
        <v>0.10671087005960399</v>
      </c>
    </row>
    <row r="4601" spans="1:8" x14ac:dyDescent="0.35">
      <c r="A4601" s="20" t="str">
        <f t="shared" si="86"/>
        <v>CONSUMO PER CAPITA (kg ó litros por individuo)Ovino Ing.&gt;500MIL</v>
      </c>
      <c r="B4601" s="20">
        <v>0</v>
      </c>
      <c r="C4601" s="20">
        <v>0</v>
      </c>
      <c r="D4601" s="21" t="s">
        <v>151</v>
      </c>
      <c r="E4601" s="21">
        <v>0.4040899898096621</v>
      </c>
      <c r="F4601" s="21">
        <v>0.31763797305161418</v>
      </c>
      <c r="G4601" s="21">
        <v>0.15390979584961617</v>
      </c>
      <c r="H4601" s="21">
        <v>0.22965614357092676</v>
      </c>
    </row>
    <row r="4602" spans="1:8" x14ac:dyDescent="0.35">
      <c r="A4602" s="20" t="str">
        <f t="shared" si="86"/>
        <v>CONSUMO PER CAPITA (kg ó litros por individuo)Ovino Ing.DE 15 A 19 AÑOS</v>
      </c>
      <c r="B4602" s="20">
        <v>0</v>
      </c>
      <c r="C4602" s="20">
        <v>0</v>
      </c>
      <c r="D4602" s="21" t="s">
        <v>152</v>
      </c>
      <c r="E4602" s="21">
        <v>0</v>
      </c>
      <c r="F4602" s="21">
        <v>0</v>
      </c>
      <c r="G4602" s="21">
        <v>0</v>
      </c>
      <c r="H4602" s="21">
        <v>0</v>
      </c>
    </row>
    <row r="4603" spans="1:8" x14ac:dyDescent="0.35">
      <c r="A4603" s="20" t="str">
        <f t="shared" si="86"/>
        <v>CONSUMO PER CAPITA (kg ó litros por individuo)Ovino Ing.DE 20 A 24 AÑOS</v>
      </c>
      <c r="B4603" s="20">
        <v>0</v>
      </c>
      <c r="C4603" s="20">
        <v>0</v>
      </c>
      <c r="D4603" s="21" t="s">
        <v>153</v>
      </c>
      <c r="E4603" s="21">
        <v>0</v>
      </c>
      <c r="F4603" s="21">
        <v>0</v>
      </c>
      <c r="G4603" s="21">
        <v>0</v>
      </c>
      <c r="H4603" s="21">
        <v>0</v>
      </c>
    </row>
    <row r="4604" spans="1:8" x14ac:dyDescent="0.35">
      <c r="A4604" s="20" t="str">
        <f t="shared" si="86"/>
        <v>CONSUMO PER CAPITA (kg ó litros por individuo)Ovino Ing.DE 25 A 34 AÑOS</v>
      </c>
      <c r="B4604" s="20">
        <v>0</v>
      </c>
      <c r="C4604" s="20">
        <v>0</v>
      </c>
      <c r="D4604" s="21" t="s">
        <v>154</v>
      </c>
      <c r="E4604" s="21">
        <v>9.684758664504492E-2</v>
      </c>
      <c r="F4604" s="21">
        <v>9.46240520334031E-2</v>
      </c>
      <c r="G4604" s="21">
        <v>4.4079599779136204E-2</v>
      </c>
      <c r="H4604" s="21">
        <v>5.0986923324769194E-2</v>
      </c>
    </row>
    <row r="4605" spans="1:8" x14ac:dyDescent="0.35">
      <c r="A4605" s="20" t="str">
        <f t="shared" si="86"/>
        <v>CONSUMO PER CAPITA (kg ó litros por individuo)Ovino Ing.DE 35 A 49 AÑOS</v>
      </c>
      <c r="B4605" s="20">
        <v>0</v>
      </c>
      <c r="C4605" s="20">
        <v>0</v>
      </c>
      <c r="D4605" s="21" t="s">
        <v>155</v>
      </c>
      <c r="E4605" s="21">
        <v>0.1606614389631528</v>
      </c>
      <c r="F4605" s="21">
        <v>0.13887788551621036</v>
      </c>
      <c r="G4605" s="21">
        <v>9.6838712921243714E-2</v>
      </c>
      <c r="H4605" s="21">
        <v>0.10653984535318874</v>
      </c>
    </row>
    <row r="4606" spans="1:8" x14ac:dyDescent="0.35">
      <c r="A4606" s="20" t="str">
        <f t="shared" si="86"/>
        <v>CONSUMO PER CAPITA (kg ó litros por individuo)Ovino Ing.DE 50 A 59 AÑOS</v>
      </c>
      <c r="B4606" s="20">
        <v>0</v>
      </c>
      <c r="C4606" s="20">
        <v>0</v>
      </c>
      <c r="D4606" s="21" t="s">
        <v>156</v>
      </c>
      <c r="E4606" s="21">
        <v>0.60050544027918995</v>
      </c>
      <c r="F4606" s="21">
        <v>0.3628416521272409</v>
      </c>
      <c r="G4606" s="21">
        <v>0.17583686136742069</v>
      </c>
      <c r="H4606" s="21">
        <v>0.19428896859798617</v>
      </c>
    </row>
    <row r="4607" spans="1:8" x14ac:dyDescent="0.35">
      <c r="A4607" s="20" t="str">
        <f t="shared" si="86"/>
        <v>CONSUMO PER CAPITA (kg ó litros por individuo)Ovino Ing.DE 60 A 75 AÑOS</v>
      </c>
      <c r="B4607" s="20">
        <v>0</v>
      </c>
      <c r="C4607" s="20">
        <v>0</v>
      </c>
      <c r="D4607" s="21" t="s">
        <v>157</v>
      </c>
      <c r="E4607" s="21">
        <v>0.88753006921634547</v>
      </c>
      <c r="F4607" s="21">
        <v>0.54005552917416644</v>
      </c>
      <c r="G4607" s="21">
        <v>0.2529866426384425</v>
      </c>
      <c r="H4607" s="21">
        <v>0.34234603820871162</v>
      </c>
    </row>
    <row r="4608" spans="1:8" x14ac:dyDescent="0.35">
      <c r="A4608" s="20" t="str">
        <f t="shared" si="86"/>
        <v>CONSUMO PER CAPITA (kg ó litros por individuo)Ovino Ing.ALTA Y MEDIA ALTA</v>
      </c>
      <c r="B4608" s="20">
        <v>0</v>
      </c>
      <c r="C4608" s="20">
        <v>0</v>
      </c>
      <c r="D4608" s="21" t="s">
        <v>158</v>
      </c>
      <c r="E4608" s="21">
        <v>0.46118159214910032</v>
      </c>
      <c r="F4608" s="21">
        <v>0.45646834675325443</v>
      </c>
      <c r="G4608" s="21">
        <v>0.17609758086023325</v>
      </c>
      <c r="H4608" s="21">
        <v>0.24623414565796831</v>
      </c>
    </row>
    <row r="4609" spans="1:8" x14ac:dyDescent="0.35">
      <c r="A4609" s="20" t="str">
        <f t="shared" si="86"/>
        <v>CONSUMO PER CAPITA (kg ó litros por individuo)Ovino Ing.MEDIA</v>
      </c>
      <c r="B4609" s="20">
        <v>0</v>
      </c>
      <c r="C4609" s="20">
        <v>0</v>
      </c>
      <c r="D4609" s="21" t="s">
        <v>159</v>
      </c>
      <c r="E4609" s="21">
        <v>0.32771809031930427</v>
      </c>
      <c r="F4609" s="21">
        <v>0.21831315588322459</v>
      </c>
      <c r="G4609" s="21">
        <v>0.14130562225806145</v>
      </c>
      <c r="H4609" s="21">
        <v>0.14739314471862283</v>
      </c>
    </row>
    <row r="4610" spans="1:8" x14ac:dyDescent="0.35">
      <c r="A4610" s="20" t="str">
        <f t="shared" si="86"/>
        <v>CONSUMO PER CAPITA (kg ó litros por individuo)Ovino Ing.MEDIA BAJA</v>
      </c>
      <c r="B4610" s="20">
        <v>0</v>
      </c>
      <c r="C4610" s="20">
        <v>0</v>
      </c>
      <c r="D4610" s="21" t="s">
        <v>160</v>
      </c>
      <c r="E4610" s="21">
        <v>0.14027805571586843</v>
      </c>
      <c r="F4610" s="21">
        <v>0.17409115293585206</v>
      </c>
      <c r="G4610" s="21">
        <v>0.10389125837976111</v>
      </c>
      <c r="H4610" s="21">
        <v>0.15813026689613785</v>
      </c>
    </row>
    <row r="4611" spans="1:8" x14ac:dyDescent="0.35">
      <c r="A4611" s="20" t="str">
        <f t="shared" si="86"/>
        <v>CONSUMO PER CAPITA (kg ó litros por individuo)Ovino Ing.BAJA</v>
      </c>
      <c r="B4611" s="20">
        <v>0</v>
      </c>
      <c r="C4611" s="20">
        <v>0</v>
      </c>
      <c r="D4611" s="21" t="s">
        <v>161</v>
      </c>
      <c r="E4611" s="21">
        <v>0.69647752373118765</v>
      </c>
      <c r="F4611" s="21">
        <v>0.16530971069082609</v>
      </c>
      <c r="G4611" s="21">
        <v>0</v>
      </c>
      <c r="H4611" s="21">
        <v>0</v>
      </c>
    </row>
    <row r="4612" spans="1:8" x14ac:dyDescent="0.35">
      <c r="A4612" s="20" t="str">
        <f t="shared" si="86"/>
        <v>CONSUMO PER CAPITA (kg ó litros por individuo)Ovino Ing.HOMBRE</v>
      </c>
      <c r="B4612" s="20">
        <v>0</v>
      </c>
      <c r="C4612" s="20">
        <v>0</v>
      </c>
      <c r="D4612" s="21" t="s">
        <v>162</v>
      </c>
      <c r="E4612" s="21">
        <v>0.47808889491921247</v>
      </c>
      <c r="F4612" s="21">
        <v>0.29118634098588464</v>
      </c>
      <c r="G4612" s="21">
        <v>0.15980849700697602</v>
      </c>
      <c r="H4612" s="21">
        <v>0.18355614637219161</v>
      </c>
    </row>
    <row r="4613" spans="1:8" x14ac:dyDescent="0.35">
      <c r="A4613" s="20" t="str">
        <f t="shared" si="86"/>
        <v>CONSUMO PER CAPITA (kg ó litros por individuo)Ovino Ing.MUJER</v>
      </c>
      <c r="B4613" s="20">
        <v>0</v>
      </c>
      <c r="C4613" s="20">
        <v>0</v>
      </c>
      <c r="D4613" s="21" t="s">
        <v>163</v>
      </c>
      <c r="E4613" s="21">
        <v>0.27971182871236483</v>
      </c>
      <c r="F4613" s="21">
        <v>0.20438937557209333</v>
      </c>
      <c r="G4613" s="21">
        <v>9.7421379827488871E-2</v>
      </c>
      <c r="H4613" s="21">
        <v>0.12971751374708354</v>
      </c>
    </row>
    <row r="4614" spans="1:8" x14ac:dyDescent="0.35">
      <c r="A4614" s="20" t="str">
        <f>$B$4411&amp;$C$4614&amp;D4614</f>
        <v>CONSUMO PER CAPITA (kg ó litros por individuo)Resto Carne Ing.T.ESPAÑA</v>
      </c>
      <c r="B4614" s="20">
        <v>0</v>
      </c>
      <c r="C4614" s="20" t="s">
        <v>53</v>
      </c>
      <c r="D4614" s="21" t="s">
        <v>135</v>
      </c>
      <c r="E4614" s="21">
        <v>0.63412610973316585</v>
      </c>
      <c r="F4614" s="21">
        <v>0.53495533304782683</v>
      </c>
      <c r="G4614" s="21">
        <v>0.33492047509451378</v>
      </c>
      <c r="H4614" s="21">
        <v>0.41138357279438498</v>
      </c>
    </row>
    <row r="4615" spans="1:8" x14ac:dyDescent="0.35">
      <c r="A4615" s="20" t="str">
        <f t="shared" ref="A4615:A4642" si="87">$B$4411&amp;$C$4614&amp;D4615</f>
        <v>CONSUMO PER CAPITA (kg ó litros por individuo)Resto Carne Ing.BCN AM</v>
      </c>
      <c r="B4615" s="20">
        <v>0</v>
      </c>
      <c r="C4615" s="20">
        <v>0</v>
      </c>
      <c r="D4615" s="21" t="s">
        <v>136</v>
      </c>
      <c r="E4615" s="21">
        <v>0.67948903053782306</v>
      </c>
      <c r="F4615" s="21">
        <v>0.63202950375766798</v>
      </c>
      <c r="G4615" s="21">
        <v>0.43933644730103566</v>
      </c>
      <c r="H4615" s="21">
        <v>0.41821056972900372</v>
      </c>
    </row>
    <row r="4616" spans="1:8" x14ac:dyDescent="0.35">
      <c r="A4616" s="20" t="str">
        <f t="shared" si="87"/>
        <v>CONSUMO PER CAPITA (kg ó litros por individuo)Resto Carne Ing.REST.CAT ARAGON</v>
      </c>
      <c r="B4616" s="20">
        <v>0</v>
      </c>
      <c r="C4616" s="20">
        <v>0</v>
      </c>
      <c r="D4616" s="21" t="s">
        <v>137</v>
      </c>
      <c r="E4616" s="21">
        <v>1.2770278799894006</v>
      </c>
      <c r="F4616" s="21">
        <v>0.62147568631737038</v>
      </c>
      <c r="G4616" s="21">
        <v>0.34770128920672039</v>
      </c>
      <c r="H4616" s="21">
        <v>0.48989520500643752</v>
      </c>
    </row>
    <row r="4617" spans="1:8" x14ac:dyDescent="0.35">
      <c r="A4617" s="20" t="str">
        <f t="shared" si="87"/>
        <v>CONSUMO PER CAPITA (kg ó litros por individuo)Resto Carne Ing.LEVANTE</v>
      </c>
      <c r="B4617" s="20">
        <v>0</v>
      </c>
      <c r="C4617" s="20">
        <v>0</v>
      </c>
      <c r="D4617" s="21" t="s">
        <v>138</v>
      </c>
      <c r="E4617" s="21">
        <v>0.64566518292855679</v>
      </c>
      <c r="F4617" s="21">
        <v>0.55389855848188574</v>
      </c>
      <c r="G4617" s="21">
        <v>0.42601646482371325</v>
      </c>
      <c r="H4617" s="21">
        <v>0.46398010787244426</v>
      </c>
    </row>
    <row r="4618" spans="1:8" x14ac:dyDescent="0.35">
      <c r="A4618" s="20" t="str">
        <f t="shared" si="87"/>
        <v>CONSUMO PER CAPITA (kg ó litros por individuo)Resto Carne Ing.ANDALUCIA</v>
      </c>
      <c r="B4618" s="20">
        <v>0</v>
      </c>
      <c r="C4618" s="20">
        <v>0</v>
      </c>
      <c r="D4618" s="21" t="s">
        <v>139</v>
      </c>
      <c r="E4618" s="21">
        <v>0.39592253618471585</v>
      </c>
      <c r="F4618" s="21">
        <v>0.35742538064108759</v>
      </c>
      <c r="G4618" s="21">
        <v>0.22477068693126107</v>
      </c>
      <c r="H4618" s="21">
        <v>0.28062281657744959</v>
      </c>
    </row>
    <row r="4619" spans="1:8" x14ac:dyDescent="0.35">
      <c r="A4619" s="20" t="str">
        <f t="shared" si="87"/>
        <v>CONSUMO PER CAPITA (kg ó litros por individuo)Resto Carne Ing.MDD AM</v>
      </c>
      <c r="B4619" s="20">
        <v>0</v>
      </c>
      <c r="C4619" s="20">
        <v>0</v>
      </c>
      <c r="D4619" s="21" t="s">
        <v>140</v>
      </c>
      <c r="E4619" s="21">
        <v>0.74693526713120217</v>
      </c>
      <c r="F4619" s="21">
        <v>0.7197975722076666</v>
      </c>
      <c r="G4619" s="21">
        <v>0.43906818116416874</v>
      </c>
      <c r="H4619" s="21">
        <v>0.51331133955167663</v>
      </c>
    </row>
    <row r="4620" spans="1:8" x14ac:dyDescent="0.35">
      <c r="A4620" s="20" t="str">
        <f t="shared" si="87"/>
        <v>CONSUMO PER CAPITA (kg ó litros por individuo)Resto Carne Ing.RTO CENTRO</v>
      </c>
      <c r="B4620" s="20">
        <v>0</v>
      </c>
      <c r="C4620" s="20">
        <v>0</v>
      </c>
      <c r="D4620" s="21" t="s">
        <v>141</v>
      </c>
      <c r="E4620" s="21">
        <v>0.37442148487806032</v>
      </c>
      <c r="F4620" s="21">
        <v>0.40880959911163495</v>
      </c>
      <c r="G4620" s="21">
        <v>0.27945879839421484</v>
      </c>
      <c r="H4620" s="21">
        <v>0.35998268892588298</v>
      </c>
    </row>
    <row r="4621" spans="1:8" x14ac:dyDescent="0.35">
      <c r="A4621" s="20" t="str">
        <f t="shared" si="87"/>
        <v>CONSUMO PER CAPITA (kg ó litros por individuo)Resto Carne Ing.NORTE-CENTRO</v>
      </c>
      <c r="B4621" s="20">
        <v>0</v>
      </c>
      <c r="C4621" s="20">
        <v>0</v>
      </c>
      <c r="D4621" s="21" t="s">
        <v>142</v>
      </c>
      <c r="E4621" s="21">
        <v>0.36629576313373963</v>
      </c>
      <c r="F4621" s="21">
        <v>0.5755406641375348</v>
      </c>
      <c r="G4621" s="21">
        <v>0.30502847023672142</v>
      </c>
      <c r="H4621" s="21">
        <v>0.51332442414416901</v>
      </c>
    </row>
    <row r="4622" spans="1:8" x14ac:dyDescent="0.35">
      <c r="A4622" s="20" t="str">
        <f t="shared" si="87"/>
        <v>CONSUMO PER CAPITA (kg ó litros por individuo)Resto Carne Ing.NOROESTE</v>
      </c>
      <c r="B4622" s="20">
        <v>0</v>
      </c>
      <c r="C4622" s="20">
        <v>0</v>
      </c>
      <c r="D4622" s="21" t="s">
        <v>143</v>
      </c>
      <c r="E4622" s="21">
        <v>0.59890535237162512</v>
      </c>
      <c r="F4622" s="21">
        <v>0.50009491732360345</v>
      </c>
      <c r="G4622" s="21">
        <v>0.23923294002088857</v>
      </c>
      <c r="H4622" s="21">
        <v>0.29362840184095107</v>
      </c>
    </row>
    <row r="4623" spans="1:8" x14ac:dyDescent="0.35">
      <c r="A4623" s="20" t="str">
        <f t="shared" si="87"/>
        <v>CONSUMO PER CAPITA (kg ó litros por individuo)Resto Carne Ing.&lt;2MIL</v>
      </c>
      <c r="B4623" s="20">
        <v>0</v>
      </c>
      <c r="C4623" s="20">
        <v>0</v>
      </c>
      <c r="D4623" s="21" t="s">
        <v>144</v>
      </c>
      <c r="E4623" s="21">
        <v>0.28936113325263624</v>
      </c>
      <c r="F4623" s="21">
        <v>0.44200075555704083</v>
      </c>
      <c r="G4623" s="21">
        <v>0.24713283843615069</v>
      </c>
      <c r="H4623" s="21">
        <v>0.25472693991895223</v>
      </c>
    </row>
    <row r="4624" spans="1:8" x14ac:dyDescent="0.35">
      <c r="A4624" s="20" t="str">
        <f t="shared" si="87"/>
        <v>CONSUMO PER CAPITA (kg ó litros por individuo)Resto Carne Ing.2-5MIL</v>
      </c>
      <c r="B4624" s="20">
        <v>0</v>
      </c>
      <c r="C4624" s="20">
        <v>0</v>
      </c>
      <c r="D4624" s="21" t="s">
        <v>145</v>
      </c>
      <c r="E4624" s="21">
        <v>1.4751539665773914</v>
      </c>
      <c r="F4624" s="21">
        <v>0.4237501086946015</v>
      </c>
      <c r="G4624" s="21">
        <v>0.19583977413353398</v>
      </c>
      <c r="H4624" s="21">
        <v>0.32654618922306583</v>
      </c>
    </row>
    <row r="4625" spans="1:8" x14ac:dyDescent="0.35">
      <c r="A4625" s="20" t="str">
        <f t="shared" si="87"/>
        <v>CONSUMO PER CAPITA (kg ó litros por individuo)Resto Carne Ing.5-10MIL</v>
      </c>
      <c r="B4625" s="20">
        <v>0</v>
      </c>
      <c r="C4625" s="20">
        <v>0</v>
      </c>
      <c r="D4625" s="21" t="s">
        <v>146</v>
      </c>
      <c r="E4625" s="21">
        <v>0.62972862167127974</v>
      </c>
      <c r="F4625" s="21">
        <v>0.43742778730632492</v>
      </c>
      <c r="G4625" s="21">
        <v>0.30898193854956052</v>
      </c>
      <c r="H4625" s="21">
        <v>0.45330966363928071</v>
      </c>
    </row>
    <row r="4626" spans="1:8" x14ac:dyDescent="0.35">
      <c r="A4626" s="20" t="str">
        <f t="shared" si="87"/>
        <v>CONSUMO PER CAPITA (kg ó litros por individuo)Resto Carne Ing.10-30MIL</v>
      </c>
      <c r="B4626" s="20">
        <v>0</v>
      </c>
      <c r="C4626" s="20">
        <v>0</v>
      </c>
      <c r="D4626" s="21" t="s">
        <v>147</v>
      </c>
      <c r="E4626" s="21">
        <v>0.72640213668513498</v>
      </c>
      <c r="F4626" s="21">
        <v>0.48778899240809093</v>
      </c>
      <c r="G4626" s="21">
        <v>0.35072580224623501</v>
      </c>
      <c r="H4626" s="21">
        <v>0.45671108897476903</v>
      </c>
    </row>
    <row r="4627" spans="1:8" x14ac:dyDescent="0.35">
      <c r="A4627" s="20" t="str">
        <f t="shared" si="87"/>
        <v>CONSUMO PER CAPITA (kg ó litros por individuo)Resto Carne Ing.30-100MIL</v>
      </c>
      <c r="B4627" s="20">
        <v>0</v>
      </c>
      <c r="C4627" s="20">
        <v>0</v>
      </c>
      <c r="D4627" s="21" t="s">
        <v>148</v>
      </c>
      <c r="E4627" s="21">
        <v>0.47113569189805488</v>
      </c>
      <c r="F4627" s="21">
        <v>0.58004723994645735</v>
      </c>
      <c r="G4627" s="21">
        <v>0.35652189683986407</v>
      </c>
      <c r="H4627" s="21">
        <v>0.40133882727918824</v>
      </c>
    </row>
    <row r="4628" spans="1:8" x14ac:dyDescent="0.35">
      <c r="A4628" s="20" t="str">
        <f t="shared" si="87"/>
        <v>CONSUMO PER CAPITA (kg ó litros por individuo)Resto Carne Ing.100-200MIL</v>
      </c>
      <c r="B4628" s="20">
        <v>0</v>
      </c>
      <c r="C4628" s="20">
        <v>0</v>
      </c>
      <c r="D4628" s="21" t="s">
        <v>149</v>
      </c>
      <c r="E4628" s="21">
        <v>0.43259784692980024</v>
      </c>
      <c r="F4628" s="21">
        <v>0.52520575492223764</v>
      </c>
      <c r="G4628" s="21">
        <v>0.33897695102131525</v>
      </c>
      <c r="H4628" s="21">
        <v>0.39783885190799084</v>
      </c>
    </row>
    <row r="4629" spans="1:8" x14ac:dyDescent="0.35">
      <c r="A4629" s="20" t="str">
        <f t="shared" si="87"/>
        <v>CONSUMO PER CAPITA (kg ó litros por individuo)Resto Carne Ing.200-500MIL</v>
      </c>
      <c r="B4629" s="20">
        <v>0</v>
      </c>
      <c r="C4629" s="20">
        <v>0</v>
      </c>
      <c r="D4629" s="21" t="s">
        <v>150</v>
      </c>
      <c r="E4629" s="21">
        <v>0.60160697410705588</v>
      </c>
      <c r="F4629" s="21">
        <v>0.5731442020684151</v>
      </c>
      <c r="G4629" s="21">
        <v>0.33397821058593741</v>
      </c>
      <c r="H4629" s="21">
        <v>0.42378355094761638</v>
      </c>
    </row>
    <row r="4630" spans="1:8" x14ac:dyDescent="0.35">
      <c r="A4630" s="20" t="str">
        <f t="shared" si="87"/>
        <v>CONSUMO PER CAPITA (kg ó litros por individuo)Resto Carne Ing.&gt;500MIL</v>
      </c>
      <c r="B4630" s="20">
        <v>0</v>
      </c>
      <c r="C4630" s="20">
        <v>0</v>
      </c>
      <c r="D4630" s="21" t="s">
        <v>151</v>
      </c>
      <c r="E4630" s="21">
        <v>0.6603574242382787</v>
      </c>
      <c r="F4630" s="21">
        <v>0.63240097726912525</v>
      </c>
      <c r="G4630" s="21">
        <v>0.38766046098773033</v>
      </c>
      <c r="H4630" s="21">
        <v>0.4412970477200257</v>
      </c>
    </row>
    <row r="4631" spans="1:8" x14ac:dyDescent="0.35">
      <c r="A4631" s="20" t="str">
        <f t="shared" si="87"/>
        <v>CONSUMO PER CAPITA (kg ó litros por individuo)Resto Carne Ing.DE 15 A 19 AÑOS</v>
      </c>
      <c r="B4631" s="20">
        <v>0</v>
      </c>
      <c r="C4631" s="20">
        <v>0</v>
      </c>
      <c r="D4631" s="21" t="s">
        <v>152</v>
      </c>
      <c r="E4631" s="21">
        <v>0</v>
      </c>
      <c r="F4631" s="21">
        <v>0</v>
      </c>
      <c r="G4631" s="21">
        <v>0</v>
      </c>
      <c r="H4631" s="21">
        <v>0</v>
      </c>
    </row>
    <row r="4632" spans="1:8" x14ac:dyDescent="0.35">
      <c r="A4632" s="20" t="str">
        <f t="shared" si="87"/>
        <v>CONSUMO PER CAPITA (kg ó litros por individuo)Resto Carne Ing.DE 20 A 24 AÑOS</v>
      </c>
      <c r="B4632" s="20">
        <v>0</v>
      </c>
      <c r="C4632" s="20">
        <v>0</v>
      </c>
      <c r="D4632" s="21" t="s">
        <v>153</v>
      </c>
      <c r="E4632" s="21">
        <v>0.3878695929367868</v>
      </c>
      <c r="F4632" s="21">
        <v>0.35132442235443589</v>
      </c>
      <c r="G4632" s="21">
        <v>0.32090499765762504</v>
      </c>
      <c r="H4632" s="21">
        <v>0.31335119712794474</v>
      </c>
    </row>
    <row r="4633" spans="1:8" x14ac:dyDescent="0.35">
      <c r="A4633" s="20" t="str">
        <f t="shared" si="87"/>
        <v>CONSUMO PER CAPITA (kg ó litros por individuo)Resto Carne Ing.DE 25 A 34 AÑOS</v>
      </c>
      <c r="B4633" s="20">
        <v>0</v>
      </c>
      <c r="C4633" s="20">
        <v>0</v>
      </c>
      <c r="D4633" s="21" t="s">
        <v>154</v>
      </c>
      <c r="E4633" s="21">
        <v>0.43933353491450372</v>
      </c>
      <c r="F4633" s="21">
        <v>0.38636740310617251</v>
      </c>
      <c r="G4633" s="21">
        <v>0.33362893619497636</v>
      </c>
      <c r="H4633" s="21">
        <v>0.37766674112772769</v>
      </c>
    </row>
    <row r="4634" spans="1:8" x14ac:dyDescent="0.35">
      <c r="A4634" s="20" t="str">
        <f t="shared" si="87"/>
        <v>CONSUMO PER CAPITA (kg ó litros por individuo)Resto Carne Ing.DE 35 A 49 AÑOS</v>
      </c>
      <c r="B4634" s="20">
        <v>0</v>
      </c>
      <c r="C4634" s="20">
        <v>0</v>
      </c>
      <c r="D4634" s="21" t="s">
        <v>155</v>
      </c>
      <c r="E4634" s="21">
        <v>0.55721159263044728</v>
      </c>
      <c r="F4634" s="21">
        <v>0.49208152458788318</v>
      </c>
      <c r="G4634" s="21">
        <v>0.29745294016055329</v>
      </c>
      <c r="H4634" s="21">
        <v>0.35202126790417787</v>
      </c>
    </row>
    <row r="4635" spans="1:8" x14ac:dyDescent="0.35">
      <c r="A4635" s="20" t="str">
        <f t="shared" si="87"/>
        <v>CONSUMO PER CAPITA (kg ó litros por individuo)Resto Carne Ing.DE 50 A 59 AÑOS</v>
      </c>
      <c r="B4635" s="20">
        <v>0</v>
      </c>
      <c r="C4635" s="20">
        <v>0</v>
      </c>
      <c r="D4635" s="21" t="s">
        <v>156</v>
      </c>
      <c r="E4635" s="21">
        <v>0.7730024116521339</v>
      </c>
      <c r="F4635" s="21">
        <v>0.71577700990824644</v>
      </c>
      <c r="G4635" s="21">
        <v>0.48079101110990019</v>
      </c>
      <c r="H4635" s="21">
        <v>0.62566379270383743</v>
      </c>
    </row>
    <row r="4636" spans="1:8" x14ac:dyDescent="0.35">
      <c r="A4636" s="20" t="str">
        <f t="shared" si="87"/>
        <v>CONSUMO PER CAPITA (kg ó litros por individuo)Resto Carne Ing.DE 60 A 75 AÑOS</v>
      </c>
      <c r="B4636" s="20">
        <v>0</v>
      </c>
      <c r="C4636" s="20">
        <v>0</v>
      </c>
      <c r="D4636" s="21" t="s">
        <v>157</v>
      </c>
      <c r="E4636" s="21">
        <v>0.98086264803916001</v>
      </c>
      <c r="F4636" s="21">
        <v>0.70707636862400125</v>
      </c>
      <c r="G4636" s="21">
        <v>0.33400733189281628</v>
      </c>
      <c r="H4636" s="21">
        <v>0.43819520795174799</v>
      </c>
    </row>
    <row r="4637" spans="1:8" x14ac:dyDescent="0.35">
      <c r="A4637" s="20" t="str">
        <f t="shared" si="87"/>
        <v>CONSUMO PER CAPITA (kg ó litros por individuo)Resto Carne Ing.ALTA Y MEDIA ALTA</v>
      </c>
      <c r="B4637" s="20">
        <v>0</v>
      </c>
      <c r="C4637" s="20">
        <v>0</v>
      </c>
      <c r="D4637" s="21" t="s">
        <v>158</v>
      </c>
      <c r="E4637" s="21">
        <v>0.75490442722902884</v>
      </c>
      <c r="F4637" s="21">
        <v>0.79950583455069235</v>
      </c>
      <c r="G4637" s="21">
        <v>0.40521529283768737</v>
      </c>
      <c r="H4637" s="21">
        <v>0.5637639888587852</v>
      </c>
    </row>
    <row r="4638" spans="1:8" x14ac:dyDescent="0.35">
      <c r="A4638" s="20" t="str">
        <f t="shared" si="87"/>
        <v>CONSUMO PER CAPITA (kg ó litros por individuo)Resto Carne Ing.MEDIA</v>
      </c>
      <c r="B4638" s="20">
        <v>0</v>
      </c>
      <c r="C4638" s="20">
        <v>0</v>
      </c>
      <c r="D4638" s="21" t="s">
        <v>159</v>
      </c>
      <c r="E4638" s="21">
        <v>0.5327554402646778</v>
      </c>
      <c r="F4638" s="21">
        <v>0.50169657673907653</v>
      </c>
      <c r="G4638" s="21">
        <v>0.30305204731404894</v>
      </c>
      <c r="H4638" s="21">
        <v>0.34847324312925099</v>
      </c>
    </row>
    <row r="4639" spans="1:8" x14ac:dyDescent="0.35">
      <c r="A4639" s="20" t="str">
        <f t="shared" si="87"/>
        <v>CONSUMO PER CAPITA (kg ó litros por individuo)Resto Carne Ing.MEDIA BAJA</v>
      </c>
      <c r="B4639" s="20">
        <v>0</v>
      </c>
      <c r="C4639" s="20">
        <v>0</v>
      </c>
      <c r="D4639" s="21" t="s">
        <v>160</v>
      </c>
      <c r="E4639" s="21">
        <v>0.41893410546561405</v>
      </c>
      <c r="F4639" s="21">
        <v>0.43709495519978836</v>
      </c>
      <c r="G4639" s="21">
        <v>0.31746640299677903</v>
      </c>
      <c r="H4639" s="21">
        <v>0.43152636890025159</v>
      </c>
    </row>
    <row r="4640" spans="1:8" x14ac:dyDescent="0.35">
      <c r="A4640" s="20" t="str">
        <f t="shared" si="87"/>
        <v>CONSUMO PER CAPITA (kg ó litros por individuo)Resto Carne Ing.BAJA</v>
      </c>
      <c r="B4640" s="20">
        <v>0</v>
      </c>
      <c r="C4640" s="20">
        <v>0</v>
      </c>
      <c r="D4640" s="21" t="s">
        <v>161</v>
      </c>
      <c r="E4640" s="21">
        <v>0.96567341743109958</v>
      </c>
      <c r="F4640" s="21">
        <v>0.4315967947456657</v>
      </c>
      <c r="G4640" s="21">
        <v>0.33528733170302927</v>
      </c>
      <c r="H4640" s="21">
        <v>0.32199817854661122</v>
      </c>
    </row>
    <row r="4641" spans="1:8" x14ac:dyDescent="0.35">
      <c r="A4641" s="20" t="str">
        <f t="shared" si="87"/>
        <v>CONSUMO PER CAPITA (kg ó litros por individuo)Resto Carne Ing.HOMBRE</v>
      </c>
      <c r="B4641" s="20">
        <v>0</v>
      </c>
      <c r="C4641" s="20">
        <v>0</v>
      </c>
      <c r="D4641" s="21" t="s">
        <v>162</v>
      </c>
      <c r="E4641" s="21">
        <v>0.67583101181499705</v>
      </c>
      <c r="F4641" s="21">
        <v>0.50023714963399957</v>
      </c>
      <c r="G4641" s="21">
        <v>0.2993120478285724</v>
      </c>
      <c r="H4641" s="21">
        <v>0.39311596301418755</v>
      </c>
    </row>
    <row r="4642" spans="1:8" x14ac:dyDescent="0.35">
      <c r="A4642" s="20" t="str">
        <f t="shared" si="87"/>
        <v>CONSUMO PER CAPITA (kg ó litros por individuo)Resto Carne Ing.MUJER</v>
      </c>
      <c r="B4642" s="20">
        <v>0</v>
      </c>
      <c r="C4642" s="20">
        <v>0</v>
      </c>
      <c r="D4642" s="21" t="s">
        <v>163</v>
      </c>
      <c r="E4642" s="21">
        <v>0.59291808838001592</v>
      </c>
      <c r="F4642" s="21">
        <v>0.56915341673232145</v>
      </c>
      <c r="G4642" s="21">
        <v>0.36993584682574882</v>
      </c>
      <c r="H4642" s="21">
        <v>0.4293754893289124</v>
      </c>
    </row>
    <row r="4643" spans="1:8" x14ac:dyDescent="0.35">
      <c r="A4643" s="20" t="str">
        <f>$B$4411&amp;$C$4643&amp;D4643</f>
        <v>CONSUMO PER CAPITA (kg ó litros por individuo)Carnes Transform.IngT.ESPAÑA</v>
      </c>
      <c r="B4643" s="20">
        <v>0</v>
      </c>
      <c r="C4643" s="20" t="s">
        <v>54</v>
      </c>
      <c r="D4643" s="21" t="s">
        <v>135</v>
      </c>
      <c r="E4643" s="21">
        <v>0.78882350375388921</v>
      </c>
      <c r="F4643" s="21">
        <v>0.77166597886511135</v>
      </c>
      <c r="G4643" s="21">
        <v>0.50120030934481341</v>
      </c>
      <c r="H4643" s="21">
        <v>0.56145527074825796</v>
      </c>
    </row>
    <row r="4644" spans="1:8" x14ac:dyDescent="0.35">
      <c r="A4644" s="20" t="str">
        <f t="shared" ref="A4644:A4671" si="88">$B$4411&amp;$C$4643&amp;D4644</f>
        <v>CONSUMO PER CAPITA (kg ó litros por individuo)Carnes Transform.IngBCN AM</v>
      </c>
      <c r="B4644" s="20">
        <v>0</v>
      </c>
      <c r="C4644" s="20">
        <v>0</v>
      </c>
      <c r="D4644" s="21" t="s">
        <v>136</v>
      </c>
      <c r="E4644" s="21">
        <v>1.1903168256423824</v>
      </c>
      <c r="F4644" s="21">
        <v>1.2662918227791091</v>
      </c>
      <c r="G4644" s="21">
        <v>0.56356861338686681</v>
      </c>
      <c r="H4644" s="21">
        <v>0.68481786459615568</v>
      </c>
    </row>
    <row r="4645" spans="1:8" x14ac:dyDescent="0.35">
      <c r="A4645" s="20" t="str">
        <f t="shared" si="88"/>
        <v>CONSUMO PER CAPITA (kg ó litros por individuo)Carnes Transform.IngREST.CAT ARAGON</v>
      </c>
      <c r="B4645" s="20">
        <v>0</v>
      </c>
      <c r="C4645" s="20">
        <v>0</v>
      </c>
      <c r="D4645" s="21" t="s">
        <v>137</v>
      </c>
      <c r="E4645" s="21">
        <v>0.76197876332937342</v>
      </c>
      <c r="F4645" s="21">
        <v>0.64588725533836144</v>
      </c>
      <c r="G4645" s="21">
        <v>0.45958306378106178</v>
      </c>
      <c r="H4645" s="21">
        <v>0.52653669243262569</v>
      </c>
    </row>
    <row r="4646" spans="1:8" x14ac:dyDescent="0.35">
      <c r="A4646" s="20" t="str">
        <f t="shared" si="88"/>
        <v>CONSUMO PER CAPITA (kg ó litros por individuo)Carnes Transform.IngLEVANTE</v>
      </c>
      <c r="B4646" s="20">
        <v>0</v>
      </c>
      <c r="C4646" s="20">
        <v>0</v>
      </c>
      <c r="D4646" s="21" t="s">
        <v>138</v>
      </c>
      <c r="E4646" s="21">
        <v>0.90363388973558612</v>
      </c>
      <c r="F4646" s="21">
        <v>0.87761177861097728</v>
      </c>
      <c r="G4646" s="21">
        <v>0.55762276936110022</v>
      </c>
      <c r="H4646" s="21">
        <v>0.62641523249287956</v>
      </c>
    </row>
    <row r="4647" spans="1:8" x14ac:dyDescent="0.35">
      <c r="A4647" s="20" t="str">
        <f t="shared" si="88"/>
        <v>CONSUMO PER CAPITA (kg ó litros por individuo)Carnes Transform.IngANDALUCIA</v>
      </c>
      <c r="B4647" s="20">
        <v>0</v>
      </c>
      <c r="C4647" s="20">
        <v>0</v>
      </c>
      <c r="D4647" s="21" t="s">
        <v>139</v>
      </c>
      <c r="E4647" s="21">
        <v>0.8003820725418942</v>
      </c>
      <c r="F4647" s="21">
        <v>0.81654600933450527</v>
      </c>
      <c r="G4647" s="21">
        <v>0.53922015480414953</v>
      </c>
      <c r="H4647" s="21">
        <v>0.5994960117992294</v>
      </c>
    </row>
    <row r="4648" spans="1:8" x14ac:dyDescent="0.35">
      <c r="A4648" s="20" t="str">
        <f t="shared" si="88"/>
        <v>CONSUMO PER CAPITA (kg ó litros por individuo)Carnes Transform.IngMDD AM</v>
      </c>
      <c r="B4648" s="20">
        <v>0</v>
      </c>
      <c r="C4648" s="20">
        <v>0</v>
      </c>
      <c r="D4648" s="21" t="s">
        <v>140</v>
      </c>
      <c r="E4648" s="21">
        <v>0.83790419252347559</v>
      </c>
      <c r="F4648" s="21">
        <v>0.77244078374037184</v>
      </c>
      <c r="G4648" s="21">
        <v>0.60514823480239099</v>
      </c>
      <c r="H4648" s="21">
        <v>0.63687628295472454</v>
      </c>
    </row>
    <row r="4649" spans="1:8" x14ac:dyDescent="0.35">
      <c r="A4649" s="20" t="str">
        <f t="shared" si="88"/>
        <v>CONSUMO PER CAPITA (kg ó litros por individuo)Carnes Transform.IngRTO CENTRO</v>
      </c>
      <c r="B4649" s="20">
        <v>0</v>
      </c>
      <c r="C4649" s="20">
        <v>0</v>
      </c>
      <c r="D4649" s="21" t="s">
        <v>141</v>
      </c>
      <c r="E4649" s="21">
        <v>0.5463333711448537</v>
      </c>
      <c r="F4649" s="21">
        <v>0.55704248021077385</v>
      </c>
      <c r="G4649" s="21">
        <v>0.45835495232858192</v>
      </c>
      <c r="H4649" s="21">
        <v>0.47952442357186525</v>
      </c>
    </row>
    <row r="4650" spans="1:8" x14ac:dyDescent="0.35">
      <c r="A4650" s="20" t="str">
        <f t="shared" si="88"/>
        <v>CONSUMO PER CAPITA (kg ó litros por individuo)Carnes Transform.IngNORTE-CENTRO</v>
      </c>
      <c r="B4650" s="20">
        <v>0</v>
      </c>
      <c r="C4650" s="20">
        <v>0</v>
      </c>
      <c r="D4650" s="21" t="s">
        <v>142</v>
      </c>
      <c r="E4650" s="21">
        <v>0.708751126373939</v>
      </c>
      <c r="F4650" s="21">
        <v>0.69657920751245439</v>
      </c>
      <c r="G4650" s="21">
        <v>0.38344345882011599</v>
      </c>
      <c r="H4650" s="21">
        <v>0.47712433120298731</v>
      </c>
    </row>
    <row r="4651" spans="1:8" x14ac:dyDescent="0.35">
      <c r="A4651" s="20" t="str">
        <f t="shared" si="88"/>
        <v>CONSUMO PER CAPITA (kg ó litros por individuo)Carnes Transform.IngNOROESTE</v>
      </c>
      <c r="B4651" s="20">
        <v>0</v>
      </c>
      <c r="C4651" s="20">
        <v>0</v>
      </c>
      <c r="D4651" s="21" t="s">
        <v>143</v>
      </c>
      <c r="E4651" s="21">
        <v>0.47749625572674104</v>
      </c>
      <c r="F4651" s="21">
        <v>0.47104106369308535</v>
      </c>
      <c r="G4651" s="21">
        <v>0.32994440418963811</v>
      </c>
      <c r="H4651" s="21">
        <v>0.34934784333287439</v>
      </c>
    </row>
    <row r="4652" spans="1:8" x14ac:dyDescent="0.35">
      <c r="A4652" s="20" t="str">
        <f t="shared" si="88"/>
        <v>CONSUMO PER CAPITA (kg ó litros por individuo)Carnes Transform.Ing&lt;2MIL</v>
      </c>
      <c r="B4652" s="20">
        <v>0</v>
      </c>
      <c r="C4652" s="20">
        <v>0</v>
      </c>
      <c r="D4652" s="21" t="s">
        <v>144</v>
      </c>
      <c r="E4652" s="21">
        <v>0.4890147340209221</v>
      </c>
      <c r="F4652" s="21">
        <v>0.60133552471960616</v>
      </c>
      <c r="G4652" s="21">
        <v>0.28809285755241726</v>
      </c>
      <c r="H4652" s="21">
        <v>0.31114195099619701</v>
      </c>
    </row>
    <row r="4653" spans="1:8" x14ac:dyDescent="0.35">
      <c r="A4653" s="20" t="str">
        <f t="shared" si="88"/>
        <v>CONSUMO PER CAPITA (kg ó litros por individuo)Carnes Transform.Ing2-5MIL</v>
      </c>
      <c r="B4653" s="20">
        <v>0</v>
      </c>
      <c r="C4653" s="20">
        <v>0</v>
      </c>
      <c r="D4653" s="21" t="s">
        <v>145</v>
      </c>
      <c r="E4653" s="21">
        <v>0.76830100935223211</v>
      </c>
      <c r="F4653" s="21">
        <v>0.64885476283780141</v>
      </c>
      <c r="G4653" s="21">
        <v>0.42568680579436641</v>
      </c>
      <c r="H4653" s="21">
        <v>0.71030635214580418</v>
      </c>
    </row>
    <row r="4654" spans="1:8" x14ac:dyDescent="0.35">
      <c r="A4654" s="20" t="str">
        <f t="shared" si="88"/>
        <v>CONSUMO PER CAPITA (kg ó litros por individuo)Carnes Transform.Ing5-10MIL</v>
      </c>
      <c r="B4654" s="20">
        <v>0</v>
      </c>
      <c r="C4654" s="20">
        <v>0</v>
      </c>
      <c r="D4654" s="21" t="s">
        <v>146</v>
      </c>
      <c r="E4654" s="21">
        <v>0.58340468057738548</v>
      </c>
      <c r="F4654" s="21">
        <v>0.63116377575405636</v>
      </c>
      <c r="G4654" s="21">
        <v>0.37617215629716094</v>
      </c>
      <c r="H4654" s="21">
        <v>0.45563836806505137</v>
      </c>
    </row>
    <row r="4655" spans="1:8" x14ac:dyDescent="0.35">
      <c r="A4655" s="20" t="str">
        <f t="shared" si="88"/>
        <v>CONSUMO PER CAPITA (kg ó litros por individuo)Carnes Transform.Ing10-30MIL</v>
      </c>
      <c r="B4655" s="20">
        <v>0</v>
      </c>
      <c r="C4655" s="20">
        <v>0</v>
      </c>
      <c r="D4655" s="21" t="s">
        <v>147</v>
      </c>
      <c r="E4655" s="21">
        <v>0.81478826305704066</v>
      </c>
      <c r="F4655" s="21">
        <v>0.67461043981472679</v>
      </c>
      <c r="G4655" s="21">
        <v>0.48743083408236876</v>
      </c>
      <c r="H4655" s="21">
        <v>0.563532008223387</v>
      </c>
    </row>
    <row r="4656" spans="1:8" x14ac:dyDescent="0.35">
      <c r="A4656" s="20" t="str">
        <f t="shared" si="88"/>
        <v>CONSUMO PER CAPITA (kg ó litros por individuo)Carnes Transform.Ing30-100MIL</v>
      </c>
      <c r="B4656" s="20">
        <v>0</v>
      </c>
      <c r="C4656" s="20">
        <v>0</v>
      </c>
      <c r="D4656" s="21" t="s">
        <v>148</v>
      </c>
      <c r="E4656" s="21">
        <v>0.84518669139647995</v>
      </c>
      <c r="F4656" s="21">
        <v>0.92390262056538264</v>
      </c>
      <c r="G4656" s="21">
        <v>0.58992454567251362</v>
      </c>
      <c r="H4656" s="21">
        <v>0.59290741483226173</v>
      </c>
    </row>
    <row r="4657" spans="1:8" x14ac:dyDescent="0.35">
      <c r="A4657" s="20" t="str">
        <f t="shared" si="88"/>
        <v>CONSUMO PER CAPITA (kg ó litros por individuo)Carnes Transform.Ing100-200MIL</v>
      </c>
      <c r="B4657" s="20">
        <v>0</v>
      </c>
      <c r="C4657" s="20">
        <v>0</v>
      </c>
      <c r="D4657" s="21" t="s">
        <v>149</v>
      </c>
      <c r="E4657" s="21">
        <v>0.91539875877131327</v>
      </c>
      <c r="F4657" s="21">
        <v>0.82657666355836434</v>
      </c>
      <c r="G4657" s="21">
        <v>0.5539788384364801</v>
      </c>
      <c r="H4657" s="21">
        <v>0.6089605082233398</v>
      </c>
    </row>
    <row r="4658" spans="1:8" x14ac:dyDescent="0.35">
      <c r="A4658" s="20" t="str">
        <f t="shared" si="88"/>
        <v>CONSUMO PER CAPITA (kg ó litros por individuo)Carnes Transform.Ing200-500MIL</v>
      </c>
      <c r="B4658" s="20">
        <v>0</v>
      </c>
      <c r="C4658" s="20">
        <v>0</v>
      </c>
      <c r="D4658" s="21" t="s">
        <v>150</v>
      </c>
      <c r="E4658" s="21">
        <v>0.70481078715685475</v>
      </c>
      <c r="F4658" s="21">
        <v>0.77605318167149484</v>
      </c>
      <c r="G4658" s="21">
        <v>0.44882648824700638</v>
      </c>
      <c r="H4658" s="21">
        <v>0.52578390175328238</v>
      </c>
    </row>
    <row r="4659" spans="1:8" x14ac:dyDescent="0.35">
      <c r="A4659" s="20" t="str">
        <f t="shared" si="88"/>
        <v>CONSUMO PER CAPITA (kg ó litros por individuo)Carnes Transform.Ing&gt;500MIL</v>
      </c>
      <c r="B4659" s="20">
        <v>0</v>
      </c>
      <c r="C4659" s="20">
        <v>0</v>
      </c>
      <c r="D4659" s="21" t="s">
        <v>151</v>
      </c>
      <c r="E4659" s="21">
        <v>0.89402313042499371</v>
      </c>
      <c r="F4659" s="21">
        <v>0.835055784193104</v>
      </c>
      <c r="G4659" s="21">
        <v>0.58019163212523894</v>
      </c>
      <c r="H4659" s="21">
        <v>0.59789926201172594</v>
      </c>
    </row>
    <row r="4660" spans="1:8" x14ac:dyDescent="0.35">
      <c r="A4660" s="20" t="str">
        <f t="shared" si="88"/>
        <v>CONSUMO PER CAPITA (kg ó litros por individuo)Carnes Transform.IngDE 15 A 19 AÑOS</v>
      </c>
      <c r="B4660" s="20">
        <v>0</v>
      </c>
      <c r="C4660" s="20">
        <v>0</v>
      </c>
      <c r="D4660" s="21" t="s">
        <v>152</v>
      </c>
      <c r="E4660" s="21">
        <v>0.41434326119390225</v>
      </c>
      <c r="F4660" s="21">
        <v>0.27459808255997059</v>
      </c>
      <c r="G4660" s="21">
        <v>0.20326011278738201</v>
      </c>
      <c r="H4660" s="21">
        <v>0.33441890947213959</v>
      </c>
    </row>
    <row r="4661" spans="1:8" x14ac:dyDescent="0.35">
      <c r="A4661" s="20" t="str">
        <f t="shared" si="88"/>
        <v>CONSUMO PER CAPITA (kg ó litros por individuo)Carnes Transform.IngDE 20 A 24 AÑOS</v>
      </c>
      <c r="B4661" s="20">
        <v>0</v>
      </c>
      <c r="C4661" s="20">
        <v>0</v>
      </c>
      <c r="D4661" s="21" t="s">
        <v>153</v>
      </c>
      <c r="E4661" s="21">
        <v>0.62784010401904311</v>
      </c>
      <c r="F4661" s="21">
        <v>0.53683734607079381</v>
      </c>
      <c r="G4661" s="21">
        <v>0.39022202948257623</v>
      </c>
      <c r="H4661" s="21">
        <v>0.44228335357250192</v>
      </c>
    </row>
    <row r="4662" spans="1:8" x14ac:dyDescent="0.35">
      <c r="A4662" s="20" t="str">
        <f t="shared" si="88"/>
        <v>CONSUMO PER CAPITA (kg ó litros por individuo)Carnes Transform.IngDE 25 A 34 AÑOS</v>
      </c>
      <c r="B4662" s="20">
        <v>0</v>
      </c>
      <c r="C4662" s="20">
        <v>0</v>
      </c>
      <c r="D4662" s="21" t="s">
        <v>154</v>
      </c>
      <c r="E4662" s="21">
        <v>0.67168561931718929</v>
      </c>
      <c r="F4662" s="21">
        <v>0.65084613705353478</v>
      </c>
      <c r="G4662" s="21">
        <v>0.48709532642656389</v>
      </c>
      <c r="H4662" s="21">
        <v>0.52984414982655259</v>
      </c>
    </row>
    <row r="4663" spans="1:8" x14ac:dyDescent="0.35">
      <c r="A4663" s="20" t="str">
        <f t="shared" si="88"/>
        <v>CONSUMO PER CAPITA (kg ó litros por individuo)Carnes Transform.IngDE 35 A 49 AÑOS</v>
      </c>
      <c r="B4663" s="20">
        <v>0</v>
      </c>
      <c r="C4663" s="20">
        <v>0</v>
      </c>
      <c r="D4663" s="21" t="s">
        <v>155</v>
      </c>
      <c r="E4663" s="21">
        <v>0.7297559434251395</v>
      </c>
      <c r="F4663" s="21">
        <v>0.74148275763266647</v>
      </c>
      <c r="G4663" s="21">
        <v>0.48406695905258101</v>
      </c>
      <c r="H4663" s="21">
        <v>0.51059271359600755</v>
      </c>
    </row>
    <row r="4664" spans="1:8" x14ac:dyDescent="0.35">
      <c r="A4664" s="20" t="str">
        <f t="shared" si="88"/>
        <v>CONSUMO PER CAPITA (kg ó litros por individuo)Carnes Transform.IngDE 50 A 59 AÑOS</v>
      </c>
      <c r="B4664" s="20">
        <v>0</v>
      </c>
      <c r="C4664" s="20">
        <v>0</v>
      </c>
      <c r="D4664" s="21" t="s">
        <v>156</v>
      </c>
      <c r="E4664" s="21">
        <v>1.0122401300810655</v>
      </c>
      <c r="F4664" s="21">
        <v>1.0670447909346219</v>
      </c>
      <c r="G4664" s="21">
        <v>0.67142748723608903</v>
      </c>
      <c r="H4664" s="21">
        <v>0.79888537242038282</v>
      </c>
    </row>
    <row r="4665" spans="1:8" x14ac:dyDescent="0.35">
      <c r="A4665" s="20" t="str">
        <f t="shared" si="88"/>
        <v>CONSUMO PER CAPITA (kg ó litros por individuo)Carnes Transform.IngDE 60 A 75 AÑOS</v>
      </c>
      <c r="B4665" s="20">
        <v>0</v>
      </c>
      <c r="C4665" s="20">
        <v>0</v>
      </c>
      <c r="D4665" s="21" t="s">
        <v>157</v>
      </c>
      <c r="E4665" s="21">
        <v>0.91495811823651896</v>
      </c>
      <c r="F4665" s="21">
        <v>0.85097747399491797</v>
      </c>
      <c r="G4665" s="21">
        <v>0.50627168404800205</v>
      </c>
      <c r="H4665" s="21">
        <v>0.54542388581512435</v>
      </c>
    </row>
    <row r="4666" spans="1:8" x14ac:dyDescent="0.35">
      <c r="A4666" s="20" t="str">
        <f t="shared" si="88"/>
        <v>CONSUMO PER CAPITA (kg ó litros por individuo)Carnes Transform.IngALTA Y MEDIA ALTA</v>
      </c>
      <c r="B4666" s="20">
        <v>0</v>
      </c>
      <c r="C4666" s="20">
        <v>0</v>
      </c>
      <c r="D4666" s="21" t="s">
        <v>158</v>
      </c>
      <c r="E4666" s="21">
        <v>0.97871634266010743</v>
      </c>
      <c r="F4666" s="21">
        <v>0.92809146993509672</v>
      </c>
      <c r="G4666" s="21">
        <v>0.63402721213736024</v>
      </c>
      <c r="H4666" s="21">
        <v>0.68832796366882154</v>
      </c>
    </row>
    <row r="4667" spans="1:8" x14ac:dyDescent="0.35">
      <c r="A4667" s="20" t="str">
        <f t="shared" si="88"/>
        <v>CONSUMO PER CAPITA (kg ó litros por individuo)Carnes Transform.IngMEDIA</v>
      </c>
      <c r="B4667" s="20">
        <v>0</v>
      </c>
      <c r="C4667" s="20">
        <v>0</v>
      </c>
      <c r="D4667" s="21" t="s">
        <v>159</v>
      </c>
      <c r="E4667" s="21">
        <v>0.80157768898085935</v>
      </c>
      <c r="F4667" s="21">
        <v>0.73437584252399224</v>
      </c>
      <c r="G4667" s="21">
        <v>0.45475263618110157</v>
      </c>
      <c r="H4667" s="21">
        <v>0.53503411963733039</v>
      </c>
    </row>
    <row r="4668" spans="1:8" x14ac:dyDescent="0.35">
      <c r="A4668" s="20" t="str">
        <f t="shared" si="88"/>
        <v>CONSUMO PER CAPITA (kg ó litros por individuo)Carnes Transform.IngMEDIA BAJA</v>
      </c>
      <c r="B4668" s="20">
        <v>0</v>
      </c>
      <c r="C4668" s="20">
        <v>0</v>
      </c>
      <c r="D4668" s="21" t="s">
        <v>160</v>
      </c>
      <c r="E4668" s="21">
        <v>0.58930767904236225</v>
      </c>
      <c r="F4668" s="21">
        <v>0.68114494021821936</v>
      </c>
      <c r="G4668" s="21">
        <v>0.42208122950404714</v>
      </c>
      <c r="H4668" s="21">
        <v>0.48588559956483796</v>
      </c>
    </row>
    <row r="4669" spans="1:8" x14ac:dyDescent="0.35">
      <c r="A4669" s="20" t="str">
        <f t="shared" si="88"/>
        <v>CONSUMO PER CAPITA (kg ó litros por individuo)Carnes Transform.IngBAJA</v>
      </c>
      <c r="B4669" s="20">
        <v>0</v>
      </c>
      <c r="C4669" s="20">
        <v>0</v>
      </c>
      <c r="D4669" s="21" t="s">
        <v>161</v>
      </c>
      <c r="E4669" s="21">
        <v>0.82792626773158262</v>
      </c>
      <c r="F4669" s="21">
        <v>0.78593897826750647</v>
      </c>
      <c r="G4669" s="21">
        <v>0.54181139630917141</v>
      </c>
      <c r="H4669" s="21">
        <v>0.56837180785833841</v>
      </c>
    </row>
    <row r="4670" spans="1:8" x14ac:dyDescent="0.35">
      <c r="A4670" s="20" t="str">
        <f t="shared" si="88"/>
        <v>CONSUMO PER CAPITA (kg ó litros por individuo)Carnes Transform.IngHOMBRE</v>
      </c>
      <c r="B4670" s="20">
        <v>0</v>
      </c>
      <c r="C4670" s="20">
        <v>0</v>
      </c>
      <c r="D4670" s="21" t="s">
        <v>162</v>
      </c>
      <c r="E4670" s="21">
        <v>0.80198707664865887</v>
      </c>
      <c r="F4670" s="21">
        <v>0.75678770237808357</v>
      </c>
      <c r="G4670" s="21">
        <v>0.45707097964202759</v>
      </c>
      <c r="H4670" s="21">
        <v>0.52084439745466893</v>
      </c>
    </row>
    <row r="4671" spans="1:8" x14ac:dyDescent="0.35">
      <c r="A4671" s="20" t="str">
        <f t="shared" si="88"/>
        <v>CONSUMO PER CAPITA (kg ó litros por individuo)Carnes Transform.IngMUJER</v>
      </c>
      <c r="B4671" s="20">
        <v>0</v>
      </c>
      <c r="C4671" s="20">
        <v>0</v>
      </c>
      <c r="D4671" s="21" t="s">
        <v>163</v>
      </c>
      <c r="E4671" s="21">
        <v>0.77581679620877997</v>
      </c>
      <c r="F4671" s="21">
        <v>0.78632154898890239</v>
      </c>
      <c r="G4671" s="21">
        <v>0.54459460472756682</v>
      </c>
      <c r="H4671" s="21">
        <v>0.6014535658151221</v>
      </c>
    </row>
    <row r="4672" spans="1:8" x14ac:dyDescent="0.35">
      <c r="A4672" s="20" t="str">
        <f>$B$4411&amp;$C$4672&amp;D4672</f>
        <v>CONSUMO PER CAPITA (kg ó litros por individuo)Jamón Curado Ing.T.ESPAÑA</v>
      </c>
      <c r="B4672" s="20">
        <v>0</v>
      </c>
      <c r="C4672" s="20" t="s">
        <v>55</v>
      </c>
      <c r="D4672" s="21" t="s">
        <v>135</v>
      </c>
      <c r="E4672" s="21">
        <v>0.23251804293380338</v>
      </c>
      <c r="F4672" s="21">
        <v>0.21484510756952244</v>
      </c>
      <c r="G4672" s="21">
        <v>0.11372318436229552</v>
      </c>
      <c r="H4672" s="21">
        <v>0.13105906768410289</v>
      </c>
    </row>
    <row r="4673" spans="1:8" x14ac:dyDescent="0.35">
      <c r="A4673" s="20" t="str">
        <f t="shared" ref="A4673:A4700" si="89">$B$4411&amp;$C$4672&amp;D4673</f>
        <v>CONSUMO PER CAPITA (kg ó litros por individuo)Jamón Curado Ing.BCN AM</v>
      </c>
      <c r="B4673" s="20">
        <v>0</v>
      </c>
      <c r="C4673" s="20">
        <v>0</v>
      </c>
      <c r="D4673" s="21" t="s">
        <v>136</v>
      </c>
      <c r="E4673" s="21">
        <v>0.304306164684224</v>
      </c>
      <c r="F4673" s="21">
        <v>0.37926298197128949</v>
      </c>
      <c r="G4673" s="21">
        <v>0.20017698965673369</v>
      </c>
      <c r="H4673" s="21">
        <v>0.16039646614556519</v>
      </c>
    </row>
    <row r="4674" spans="1:8" x14ac:dyDescent="0.35">
      <c r="A4674" s="20" t="str">
        <f t="shared" si="89"/>
        <v>CONSUMO PER CAPITA (kg ó litros por individuo)Jamón Curado Ing.REST.CAT ARAGON</v>
      </c>
      <c r="B4674" s="20">
        <v>0</v>
      </c>
      <c r="C4674" s="20">
        <v>0</v>
      </c>
      <c r="D4674" s="21" t="s">
        <v>137</v>
      </c>
      <c r="E4674" s="21">
        <v>0.23211706569101478</v>
      </c>
      <c r="F4674" s="21">
        <v>0.16884335199716338</v>
      </c>
      <c r="G4674" s="21">
        <v>8.4109201322571478E-2</v>
      </c>
      <c r="H4674" s="21">
        <v>9.8656127108008251E-2</v>
      </c>
    </row>
    <row r="4675" spans="1:8" x14ac:dyDescent="0.35">
      <c r="A4675" s="20" t="str">
        <f t="shared" si="89"/>
        <v>CONSUMO PER CAPITA (kg ó litros por individuo)Jamón Curado Ing.LEVANTE</v>
      </c>
      <c r="B4675" s="20">
        <v>0</v>
      </c>
      <c r="C4675" s="20">
        <v>0</v>
      </c>
      <c r="D4675" s="21" t="s">
        <v>138</v>
      </c>
      <c r="E4675" s="21">
        <v>0.25503957285152068</v>
      </c>
      <c r="F4675" s="21">
        <v>0.19046556779150617</v>
      </c>
      <c r="G4675" s="21">
        <v>0.10888095607170463</v>
      </c>
      <c r="H4675" s="21">
        <v>0.12526145298636668</v>
      </c>
    </row>
    <row r="4676" spans="1:8" x14ac:dyDescent="0.35">
      <c r="A4676" s="20" t="str">
        <f t="shared" si="89"/>
        <v>CONSUMO PER CAPITA (kg ó litros por individuo)Jamón Curado Ing.ANDALUCIA</v>
      </c>
      <c r="B4676" s="20">
        <v>0</v>
      </c>
      <c r="C4676" s="20">
        <v>0</v>
      </c>
      <c r="D4676" s="21" t="s">
        <v>139</v>
      </c>
      <c r="E4676" s="21">
        <v>0.26474632180449259</v>
      </c>
      <c r="F4676" s="21">
        <v>0.26797035373389383</v>
      </c>
      <c r="G4676" s="21">
        <v>0.13051455599692166</v>
      </c>
      <c r="H4676" s="21">
        <v>0.15127356096087655</v>
      </c>
    </row>
    <row r="4677" spans="1:8" x14ac:dyDescent="0.35">
      <c r="A4677" s="20" t="str">
        <f t="shared" si="89"/>
        <v>CONSUMO PER CAPITA (kg ó litros por individuo)Jamón Curado Ing.MDD AM</v>
      </c>
      <c r="B4677" s="20">
        <v>0</v>
      </c>
      <c r="C4677" s="20">
        <v>0</v>
      </c>
      <c r="D4677" s="21" t="s">
        <v>140</v>
      </c>
      <c r="E4677" s="21">
        <v>0.24686437377231904</v>
      </c>
      <c r="F4677" s="21">
        <v>0.2220580371677798</v>
      </c>
      <c r="G4677" s="21">
        <v>0.14124451438723179</v>
      </c>
      <c r="H4677" s="21">
        <v>0.15249233785438362</v>
      </c>
    </row>
    <row r="4678" spans="1:8" x14ac:dyDescent="0.35">
      <c r="A4678" s="20" t="str">
        <f t="shared" si="89"/>
        <v>CONSUMO PER CAPITA (kg ó litros por individuo)Jamón Curado Ing.RTO CENTRO</v>
      </c>
      <c r="B4678" s="20">
        <v>0</v>
      </c>
      <c r="C4678" s="20">
        <v>0</v>
      </c>
      <c r="D4678" s="21" t="s">
        <v>141</v>
      </c>
      <c r="E4678" s="21">
        <v>0.15451428048047655</v>
      </c>
      <c r="F4678" s="21">
        <v>0.13178217978360185</v>
      </c>
      <c r="G4678" s="21">
        <v>8.6411341166743233E-2</v>
      </c>
      <c r="H4678" s="21">
        <v>0.12440425957973986</v>
      </c>
    </row>
    <row r="4679" spans="1:8" x14ac:dyDescent="0.35">
      <c r="A4679" s="20" t="str">
        <f t="shared" si="89"/>
        <v>CONSUMO PER CAPITA (kg ó litros por individuo)Jamón Curado Ing.NORTE-CENTRO</v>
      </c>
      <c r="B4679" s="20">
        <v>0</v>
      </c>
      <c r="C4679" s="20">
        <v>0</v>
      </c>
      <c r="D4679" s="21" t="s">
        <v>142</v>
      </c>
      <c r="E4679" s="21">
        <v>0.23938230190097762</v>
      </c>
      <c r="F4679" s="21">
        <v>0.21411570471590449</v>
      </c>
      <c r="G4679" s="21">
        <v>9.3248104959994485E-2</v>
      </c>
      <c r="H4679" s="21">
        <v>0.13559383452146134</v>
      </c>
    </row>
    <row r="4680" spans="1:8" x14ac:dyDescent="0.35">
      <c r="A4680" s="20" t="str">
        <f t="shared" si="89"/>
        <v>CONSUMO PER CAPITA (kg ó litros por individuo)Jamón Curado Ing.NOROESTE</v>
      </c>
      <c r="B4680" s="20">
        <v>0</v>
      </c>
      <c r="C4680" s="20">
        <v>0</v>
      </c>
      <c r="D4680" s="21" t="s">
        <v>143</v>
      </c>
      <c r="E4680" s="21">
        <v>0.1075749867332286</v>
      </c>
      <c r="F4680" s="21">
        <v>0.11200908525685453</v>
      </c>
      <c r="G4680" s="21">
        <v>4.7010369700462767E-2</v>
      </c>
      <c r="H4680" s="21">
        <v>8.2288348987839155E-2</v>
      </c>
    </row>
    <row r="4681" spans="1:8" x14ac:dyDescent="0.35">
      <c r="A4681" s="20" t="str">
        <f t="shared" si="89"/>
        <v>CONSUMO PER CAPITA (kg ó litros por individuo)Jamón Curado Ing.&lt;2MIL</v>
      </c>
      <c r="B4681" s="20">
        <v>0</v>
      </c>
      <c r="C4681" s="20">
        <v>0</v>
      </c>
      <c r="D4681" s="21" t="s">
        <v>144</v>
      </c>
      <c r="E4681" s="21">
        <v>0.14647312314817007</v>
      </c>
      <c r="F4681" s="21">
        <v>0.15193382466358704</v>
      </c>
      <c r="G4681" s="21">
        <v>6.6634296785187577E-2</v>
      </c>
      <c r="H4681" s="21">
        <v>7.6936449133871557E-2</v>
      </c>
    </row>
    <row r="4682" spans="1:8" x14ac:dyDescent="0.35">
      <c r="A4682" s="20" t="str">
        <f t="shared" si="89"/>
        <v>CONSUMO PER CAPITA (kg ó litros por individuo)Jamón Curado Ing.2-5MIL</v>
      </c>
      <c r="B4682" s="20">
        <v>0</v>
      </c>
      <c r="C4682" s="20">
        <v>0</v>
      </c>
      <c r="D4682" s="21" t="s">
        <v>145</v>
      </c>
      <c r="E4682" s="21">
        <v>0.23586071621181276</v>
      </c>
      <c r="F4682" s="21">
        <v>0.15087017099035099</v>
      </c>
      <c r="G4682" s="21">
        <v>0.10382787966243814</v>
      </c>
      <c r="H4682" s="21">
        <v>0.15569833417849527</v>
      </c>
    </row>
    <row r="4683" spans="1:8" x14ac:dyDescent="0.35">
      <c r="A4683" s="20" t="str">
        <f t="shared" si="89"/>
        <v>CONSUMO PER CAPITA (kg ó litros por individuo)Jamón Curado Ing.5-10MIL</v>
      </c>
      <c r="B4683" s="20">
        <v>0</v>
      </c>
      <c r="C4683" s="20">
        <v>0</v>
      </c>
      <c r="D4683" s="21" t="s">
        <v>146</v>
      </c>
      <c r="E4683" s="21">
        <v>0.17537495340768533</v>
      </c>
      <c r="F4683" s="21">
        <v>0.12369757749101391</v>
      </c>
      <c r="G4683" s="21">
        <v>4.6047908854412532E-2</v>
      </c>
      <c r="H4683" s="21">
        <v>0.12635924721464711</v>
      </c>
    </row>
    <row r="4684" spans="1:8" x14ac:dyDescent="0.35">
      <c r="A4684" s="20" t="str">
        <f t="shared" si="89"/>
        <v>CONSUMO PER CAPITA (kg ó litros por individuo)Jamón Curado Ing.10-30MIL</v>
      </c>
      <c r="B4684" s="20">
        <v>0</v>
      </c>
      <c r="C4684" s="20">
        <v>0</v>
      </c>
      <c r="D4684" s="21" t="s">
        <v>147</v>
      </c>
      <c r="E4684" s="21">
        <v>0.24656881200274372</v>
      </c>
      <c r="F4684" s="21">
        <v>0.19598946543883999</v>
      </c>
      <c r="G4684" s="21">
        <v>9.5331845533262904E-2</v>
      </c>
      <c r="H4684" s="21">
        <v>0.12793378613214684</v>
      </c>
    </row>
    <row r="4685" spans="1:8" x14ac:dyDescent="0.35">
      <c r="A4685" s="20" t="str">
        <f t="shared" si="89"/>
        <v>CONSUMO PER CAPITA (kg ó litros por individuo)Jamón Curado Ing.30-100MIL</v>
      </c>
      <c r="B4685" s="20">
        <v>0</v>
      </c>
      <c r="C4685" s="20">
        <v>0</v>
      </c>
      <c r="D4685" s="21" t="s">
        <v>148</v>
      </c>
      <c r="E4685" s="21">
        <v>0.23087824701323925</v>
      </c>
      <c r="F4685" s="21">
        <v>0.24166415154072821</v>
      </c>
      <c r="G4685" s="21">
        <v>0.13629455732354806</v>
      </c>
      <c r="H4685" s="21">
        <v>0.15536266375038568</v>
      </c>
    </row>
    <row r="4686" spans="1:8" x14ac:dyDescent="0.35">
      <c r="A4686" s="20" t="str">
        <f t="shared" si="89"/>
        <v>CONSUMO PER CAPITA (kg ó litros por individuo)Jamón Curado Ing.100-200MIL</v>
      </c>
      <c r="B4686" s="20">
        <v>0</v>
      </c>
      <c r="C4686" s="20">
        <v>0</v>
      </c>
      <c r="D4686" s="21" t="s">
        <v>149</v>
      </c>
      <c r="E4686" s="21">
        <v>0.30298611238542106</v>
      </c>
      <c r="F4686" s="21">
        <v>0.24480411927842777</v>
      </c>
      <c r="G4686" s="21">
        <v>0.1385336849668525</v>
      </c>
      <c r="H4686" s="21">
        <v>0.12639619453908604</v>
      </c>
    </row>
    <row r="4687" spans="1:8" x14ac:dyDescent="0.35">
      <c r="A4687" s="20" t="str">
        <f t="shared" si="89"/>
        <v>CONSUMO PER CAPITA (kg ó litros por individuo)Jamón Curado Ing.200-500MIL</v>
      </c>
      <c r="B4687" s="20">
        <v>0</v>
      </c>
      <c r="C4687" s="20">
        <v>0</v>
      </c>
      <c r="D4687" s="21" t="s">
        <v>150</v>
      </c>
      <c r="E4687" s="21">
        <v>0.20233509698809266</v>
      </c>
      <c r="F4687" s="21">
        <v>0.22352710859365993</v>
      </c>
      <c r="G4687" s="21">
        <v>0.10233233756478062</v>
      </c>
      <c r="H4687" s="21">
        <v>0.11835757961036113</v>
      </c>
    </row>
    <row r="4688" spans="1:8" x14ac:dyDescent="0.35">
      <c r="A4688" s="20" t="str">
        <f t="shared" si="89"/>
        <v>CONSUMO PER CAPITA (kg ó litros por individuo)Jamón Curado Ing.&gt;500MIL</v>
      </c>
      <c r="B4688" s="20">
        <v>0</v>
      </c>
      <c r="C4688" s="20">
        <v>0</v>
      </c>
      <c r="D4688" s="21" t="s">
        <v>151</v>
      </c>
      <c r="E4688" s="21">
        <v>0.25594533528166324</v>
      </c>
      <c r="F4688" s="21">
        <v>0.26890975867582634</v>
      </c>
      <c r="G4688" s="21">
        <v>0.15224062640499603</v>
      </c>
      <c r="H4688" s="21">
        <v>0.12906678083667283</v>
      </c>
    </row>
    <row r="4689" spans="1:8" x14ac:dyDescent="0.35">
      <c r="A4689" s="20" t="str">
        <f t="shared" si="89"/>
        <v>CONSUMO PER CAPITA (kg ó litros por individuo)Jamón Curado Ing.DE 15 A 19 AÑOS</v>
      </c>
      <c r="B4689" s="20">
        <v>0</v>
      </c>
      <c r="C4689" s="20">
        <v>0</v>
      </c>
      <c r="D4689" s="21" t="s">
        <v>152</v>
      </c>
      <c r="E4689" s="21">
        <v>0</v>
      </c>
      <c r="F4689" s="21">
        <v>0</v>
      </c>
      <c r="G4689" s="21">
        <v>0</v>
      </c>
      <c r="H4689" s="21">
        <v>0</v>
      </c>
    </row>
    <row r="4690" spans="1:8" x14ac:dyDescent="0.35">
      <c r="A4690" s="20" t="str">
        <f t="shared" si="89"/>
        <v>CONSUMO PER CAPITA (kg ó litros por individuo)Jamón Curado Ing.DE 20 A 24 AÑOS</v>
      </c>
      <c r="B4690" s="20">
        <v>0</v>
      </c>
      <c r="C4690" s="20">
        <v>0</v>
      </c>
      <c r="D4690" s="21" t="s">
        <v>153</v>
      </c>
      <c r="E4690" s="21">
        <v>0.10435227216351933</v>
      </c>
      <c r="F4690" s="21">
        <v>7.9335768947824487E-2</v>
      </c>
      <c r="G4690" s="21">
        <v>4.9354770717172376E-2</v>
      </c>
      <c r="H4690" s="21">
        <v>4.7140596172252455E-2</v>
      </c>
    </row>
    <row r="4691" spans="1:8" x14ac:dyDescent="0.35">
      <c r="A4691" s="20" t="str">
        <f t="shared" si="89"/>
        <v>CONSUMO PER CAPITA (kg ó litros por individuo)Jamón Curado Ing.DE 25 A 34 AÑOS</v>
      </c>
      <c r="B4691" s="20">
        <v>0</v>
      </c>
      <c r="C4691" s="20">
        <v>0</v>
      </c>
      <c r="D4691" s="21" t="s">
        <v>154</v>
      </c>
      <c r="E4691" s="21">
        <v>0.1398368597033485</v>
      </c>
      <c r="F4691" s="21">
        <v>0.11910823676135462</v>
      </c>
      <c r="G4691" s="21">
        <v>7.0166192542331585E-2</v>
      </c>
      <c r="H4691" s="21">
        <v>8.1508439202512023E-2</v>
      </c>
    </row>
    <row r="4692" spans="1:8" x14ac:dyDescent="0.35">
      <c r="A4692" s="20" t="str">
        <f t="shared" si="89"/>
        <v>CONSUMO PER CAPITA (kg ó litros por individuo)Jamón Curado Ing.DE 35 A 49 AÑOS</v>
      </c>
      <c r="B4692" s="20">
        <v>0</v>
      </c>
      <c r="C4692" s="20">
        <v>0</v>
      </c>
      <c r="D4692" s="21" t="s">
        <v>155</v>
      </c>
      <c r="E4692" s="21">
        <v>0.19454102234618734</v>
      </c>
      <c r="F4692" s="21">
        <v>0.19652720176594088</v>
      </c>
      <c r="G4692" s="21">
        <v>8.5814294133930671E-2</v>
      </c>
      <c r="H4692" s="21">
        <v>0.10720218860406089</v>
      </c>
    </row>
    <row r="4693" spans="1:8" x14ac:dyDescent="0.35">
      <c r="A4693" s="20" t="str">
        <f t="shared" si="89"/>
        <v>CONSUMO PER CAPITA (kg ó litros por individuo)Jamón Curado Ing.DE 50 A 59 AÑOS</v>
      </c>
      <c r="B4693" s="20">
        <v>0</v>
      </c>
      <c r="C4693" s="20">
        <v>0</v>
      </c>
      <c r="D4693" s="21" t="s">
        <v>156</v>
      </c>
      <c r="E4693" s="21">
        <v>0.35540291605365698</v>
      </c>
      <c r="F4693" s="21">
        <v>0.31034765798283726</v>
      </c>
      <c r="G4693" s="21">
        <v>0.15927904706701207</v>
      </c>
      <c r="H4693" s="21">
        <v>0.21028198463839487</v>
      </c>
    </row>
    <row r="4694" spans="1:8" x14ac:dyDescent="0.35">
      <c r="A4694" s="20" t="str">
        <f t="shared" si="89"/>
        <v>CONSUMO PER CAPITA (kg ó litros por individuo)Jamón Curado Ing.DE 60 A 75 AÑOS</v>
      </c>
      <c r="B4694" s="20">
        <v>0</v>
      </c>
      <c r="C4694" s="20">
        <v>0</v>
      </c>
      <c r="D4694" s="21" t="s">
        <v>157</v>
      </c>
      <c r="E4694" s="21">
        <v>0.33149285865541561</v>
      </c>
      <c r="F4694" s="21">
        <v>0.31617650002837167</v>
      </c>
      <c r="G4694" s="21">
        <v>0.18809677845063458</v>
      </c>
      <c r="H4694" s="21">
        <v>0.17073886439453112</v>
      </c>
    </row>
    <row r="4695" spans="1:8" x14ac:dyDescent="0.35">
      <c r="A4695" s="20" t="str">
        <f t="shared" si="89"/>
        <v>CONSUMO PER CAPITA (kg ó litros por individuo)Jamón Curado Ing.ALTA Y MEDIA ALTA</v>
      </c>
      <c r="B4695" s="20">
        <v>0</v>
      </c>
      <c r="C4695" s="20">
        <v>0</v>
      </c>
      <c r="D4695" s="21" t="s">
        <v>158</v>
      </c>
      <c r="E4695" s="21">
        <v>0.34498704630125865</v>
      </c>
      <c r="F4695" s="21">
        <v>0.31088788190848177</v>
      </c>
      <c r="G4695" s="21">
        <v>0.16521254607003047</v>
      </c>
      <c r="H4695" s="21">
        <v>0.20686511297329541</v>
      </c>
    </row>
    <row r="4696" spans="1:8" x14ac:dyDescent="0.35">
      <c r="A4696" s="20" t="str">
        <f t="shared" si="89"/>
        <v>CONSUMO PER CAPITA (kg ó litros por individuo)Jamón Curado Ing.MEDIA</v>
      </c>
      <c r="B4696" s="20">
        <v>0</v>
      </c>
      <c r="C4696" s="20">
        <v>0</v>
      </c>
      <c r="D4696" s="21" t="s">
        <v>159</v>
      </c>
      <c r="E4696" s="21">
        <v>0.22425292064367333</v>
      </c>
      <c r="F4696" s="21">
        <v>0.18957190173655494</v>
      </c>
      <c r="G4696" s="21">
        <v>0.10829974760110239</v>
      </c>
      <c r="H4696" s="21">
        <v>0.12646861865057785</v>
      </c>
    </row>
    <row r="4697" spans="1:8" x14ac:dyDescent="0.35">
      <c r="A4697" s="20" t="str">
        <f t="shared" si="89"/>
        <v>CONSUMO PER CAPITA (kg ó litros por individuo)Jamón Curado Ing.MEDIA BAJA</v>
      </c>
      <c r="B4697" s="20">
        <v>0</v>
      </c>
      <c r="C4697" s="20">
        <v>0</v>
      </c>
      <c r="D4697" s="21" t="s">
        <v>160</v>
      </c>
      <c r="E4697" s="21">
        <v>0.16405207670649521</v>
      </c>
      <c r="F4697" s="21">
        <v>0.18306003441116062</v>
      </c>
      <c r="G4697" s="21">
        <v>8.28061096919257E-2</v>
      </c>
      <c r="H4697" s="21">
        <v>9.6353762539604079E-2</v>
      </c>
    </row>
    <row r="4698" spans="1:8" x14ac:dyDescent="0.35">
      <c r="A4698" s="20" t="str">
        <f t="shared" si="89"/>
        <v>CONSUMO PER CAPITA (kg ó litros por individuo)Jamón Curado Ing.BAJA</v>
      </c>
      <c r="B4698" s="20">
        <v>0</v>
      </c>
      <c r="C4698" s="20">
        <v>0</v>
      </c>
      <c r="D4698" s="21" t="s">
        <v>161</v>
      </c>
      <c r="E4698" s="21">
        <v>0.21498185092933675</v>
      </c>
      <c r="F4698" s="21">
        <v>0.19490715705162875</v>
      </c>
      <c r="G4698" s="21">
        <v>0.10822491586505759</v>
      </c>
      <c r="H4698" s="21">
        <v>0.1018435560828249</v>
      </c>
    </row>
    <row r="4699" spans="1:8" x14ac:dyDescent="0.35">
      <c r="A4699" s="20" t="str">
        <f t="shared" si="89"/>
        <v>CONSUMO PER CAPITA (kg ó litros por individuo)Jamón Curado Ing.HOMBRE</v>
      </c>
      <c r="B4699" s="20">
        <v>0</v>
      </c>
      <c r="C4699" s="20">
        <v>0</v>
      </c>
      <c r="D4699" s="21" t="s">
        <v>162</v>
      </c>
      <c r="E4699" s="21">
        <v>0.23485423569792865</v>
      </c>
      <c r="F4699" s="21">
        <v>0.19470928446610319</v>
      </c>
      <c r="G4699" s="21">
        <v>0.10859647261508384</v>
      </c>
      <c r="H4699" s="21">
        <v>0.11456435971415015</v>
      </c>
    </row>
    <row r="4700" spans="1:8" x14ac:dyDescent="0.35">
      <c r="A4700" s="20" t="str">
        <f t="shared" si="89"/>
        <v>CONSUMO PER CAPITA (kg ó litros por individuo)Jamón Curado Ing.MUJER</v>
      </c>
      <c r="B4700" s="20">
        <v>0</v>
      </c>
      <c r="C4700" s="20">
        <v>0</v>
      </c>
      <c r="D4700" s="21" t="s">
        <v>163</v>
      </c>
      <c r="E4700" s="21">
        <v>0.23020962750729992</v>
      </c>
      <c r="F4700" s="21">
        <v>0.23467920017678753</v>
      </c>
      <c r="G4700" s="21">
        <v>0.11876451460488735</v>
      </c>
      <c r="H4700" s="21">
        <v>0.14730501962463935</v>
      </c>
    </row>
    <row r="4701" spans="1:8" x14ac:dyDescent="0.35">
      <c r="A4701" s="20" t="str">
        <f>$B$4411&amp;$C$4701&amp;D4701</f>
        <v>CONSUMO PER CAPITA (kg ó litros por individuo)J.Curado Normal IngT.ESPAÑA</v>
      </c>
      <c r="B4701" s="20">
        <v>0</v>
      </c>
      <c r="C4701" s="20" t="s">
        <v>56</v>
      </c>
      <c r="D4701" s="21" t="s">
        <v>135</v>
      </c>
      <c r="E4701" s="21">
        <v>0.16024476103148516</v>
      </c>
      <c r="F4701" s="21">
        <v>0.15584636346110342</v>
      </c>
      <c r="G4701" s="21">
        <v>8.8707637031140721E-2</v>
      </c>
      <c r="H4701" s="21">
        <v>9.5946942288126766E-2</v>
      </c>
    </row>
    <row r="4702" spans="1:8" x14ac:dyDescent="0.35">
      <c r="A4702" s="20" t="str">
        <f t="shared" ref="A4702:A4729" si="90">$B$4411&amp;$C$4701&amp;D4702</f>
        <v>CONSUMO PER CAPITA (kg ó litros por individuo)J.Curado Normal IngBCN AM</v>
      </c>
      <c r="B4702" s="20">
        <v>0</v>
      </c>
      <c r="C4702" s="20">
        <v>0</v>
      </c>
      <c r="D4702" s="21" t="s">
        <v>136</v>
      </c>
      <c r="E4702" s="21">
        <v>0.19964182590628846</v>
      </c>
      <c r="F4702" s="21">
        <v>0.26697862905444214</v>
      </c>
      <c r="G4702" s="21">
        <v>0.14032405953254967</v>
      </c>
      <c r="H4702" s="21">
        <v>0.10078688987085346</v>
      </c>
    </row>
    <row r="4703" spans="1:8" x14ac:dyDescent="0.35">
      <c r="A4703" s="20" t="str">
        <f t="shared" si="90"/>
        <v>CONSUMO PER CAPITA (kg ó litros por individuo)J.Curado Normal IngREST.CAT ARAGON</v>
      </c>
      <c r="B4703" s="20">
        <v>0</v>
      </c>
      <c r="C4703" s="20">
        <v>0</v>
      </c>
      <c r="D4703" s="21" t="s">
        <v>137</v>
      </c>
      <c r="E4703" s="21">
        <v>0.14903075095586615</v>
      </c>
      <c r="F4703" s="21">
        <v>0.1200716718240568</v>
      </c>
      <c r="G4703" s="21">
        <v>6.0675101321590826E-2</v>
      </c>
      <c r="H4703" s="21">
        <v>6.6290323410787652E-2</v>
      </c>
    </row>
    <row r="4704" spans="1:8" x14ac:dyDescent="0.35">
      <c r="A4704" s="20" t="str">
        <f t="shared" si="90"/>
        <v>CONSUMO PER CAPITA (kg ó litros por individuo)J.Curado Normal IngLEVANTE</v>
      </c>
      <c r="B4704" s="20">
        <v>0</v>
      </c>
      <c r="C4704" s="20">
        <v>0</v>
      </c>
      <c r="D4704" s="21" t="s">
        <v>138</v>
      </c>
      <c r="E4704" s="21">
        <v>0.20042131104633926</v>
      </c>
      <c r="F4704" s="21">
        <v>0.15646876387800768</v>
      </c>
      <c r="G4704" s="21">
        <v>9.7219977855992248E-2</v>
      </c>
      <c r="H4704" s="21">
        <v>9.7451366739665146E-2</v>
      </c>
    </row>
    <row r="4705" spans="1:8" x14ac:dyDescent="0.35">
      <c r="A4705" s="20" t="str">
        <f t="shared" si="90"/>
        <v>CONSUMO PER CAPITA (kg ó litros por individuo)J.Curado Normal IngANDALUCIA</v>
      </c>
      <c r="B4705" s="20">
        <v>0</v>
      </c>
      <c r="C4705" s="20">
        <v>0</v>
      </c>
      <c r="D4705" s="21" t="s">
        <v>139</v>
      </c>
      <c r="E4705" s="21">
        <v>0.17081859995421336</v>
      </c>
      <c r="F4705" s="21">
        <v>0.17859114648190352</v>
      </c>
      <c r="G4705" s="21">
        <v>0.10206012272231847</v>
      </c>
      <c r="H4705" s="21">
        <v>0.11095475525656137</v>
      </c>
    </row>
    <row r="4706" spans="1:8" x14ac:dyDescent="0.35">
      <c r="A4706" s="20" t="str">
        <f t="shared" si="90"/>
        <v>CONSUMO PER CAPITA (kg ó litros por individuo)J.Curado Normal IngMDD AM</v>
      </c>
      <c r="B4706" s="20">
        <v>0</v>
      </c>
      <c r="C4706" s="20">
        <v>0</v>
      </c>
      <c r="D4706" s="21" t="s">
        <v>140</v>
      </c>
      <c r="E4706" s="21">
        <v>0.17227142422123773</v>
      </c>
      <c r="F4706" s="21">
        <v>0.16433430484948883</v>
      </c>
      <c r="G4706" s="21">
        <v>0.10192710210646634</v>
      </c>
      <c r="H4706" s="21">
        <v>0.11936891893387989</v>
      </c>
    </row>
    <row r="4707" spans="1:8" x14ac:dyDescent="0.35">
      <c r="A4707" s="20" t="str">
        <f t="shared" si="90"/>
        <v>CONSUMO PER CAPITA (kg ó litros por individuo)J.Curado Normal IngRTO CENTRO</v>
      </c>
      <c r="B4707" s="20">
        <v>0</v>
      </c>
      <c r="C4707" s="20">
        <v>0</v>
      </c>
      <c r="D4707" s="21" t="s">
        <v>141</v>
      </c>
      <c r="E4707" s="21">
        <v>0.11700557439519232</v>
      </c>
      <c r="F4707" s="21">
        <v>9.8338352570865997E-2</v>
      </c>
      <c r="G4707" s="21">
        <v>7.1406528956323059E-2</v>
      </c>
      <c r="H4707" s="21">
        <v>9.9735620107478454E-2</v>
      </c>
    </row>
    <row r="4708" spans="1:8" x14ac:dyDescent="0.35">
      <c r="A4708" s="20" t="str">
        <f t="shared" si="90"/>
        <v>CONSUMO PER CAPITA (kg ó litros por individuo)J.Curado Normal IngNORTE-CENTRO</v>
      </c>
      <c r="B4708" s="20">
        <v>0</v>
      </c>
      <c r="C4708" s="20">
        <v>0</v>
      </c>
      <c r="D4708" s="21" t="s">
        <v>142</v>
      </c>
      <c r="E4708" s="21">
        <v>0.15085275247161506</v>
      </c>
      <c r="F4708" s="21">
        <v>0.1496697690845975</v>
      </c>
      <c r="G4708" s="21">
        <v>7.6401007299750204E-2</v>
      </c>
      <c r="H4708" s="21">
        <v>9.4244969793376057E-2</v>
      </c>
    </row>
    <row r="4709" spans="1:8" x14ac:dyDescent="0.35">
      <c r="A4709" s="20" t="str">
        <f t="shared" si="90"/>
        <v>CONSUMO PER CAPITA (kg ó litros por individuo)J.Curado Normal IngNOROESTE</v>
      </c>
      <c r="B4709" s="20">
        <v>0</v>
      </c>
      <c r="C4709" s="20">
        <v>0</v>
      </c>
      <c r="D4709" s="21" t="s">
        <v>143</v>
      </c>
      <c r="E4709" s="21">
        <v>8.4646385761131482E-2</v>
      </c>
      <c r="F4709" s="21">
        <v>9.5535947330221124E-2</v>
      </c>
      <c r="G4709" s="21">
        <v>4.2765685083568351E-2</v>
      </c>
      <c r="H4709" s="21">
        <v>6.0330066900771376E-2</v>
      </c>
    </row>
    <row r="4710" spans="1:8" x14ac:dyDescent="0.35">
      <c r="A4710" s="20" t="str">
        <f t="shared" si="90"/>
        <v>CONSUMO PER CAPITA (kg ó litros por individuo)J.Curado Normal Ing&lt;2MIL</v>
      </c>
      <c r="B4710" s="20">
        <v>0</v>
      </c>
      <c r="C4710" s="20">
        <v>0</v>
      </c>
      <c r="D4710" s="21" t="s">
        <v>144</v>
      </c>
      <c r="E4710" s="21">
        <v>0.11976681435681452</v>
      </c>
      <c r="F4710" s="21">
        <v>0.1283245759323032</v>
      </c>
      <c r="G4710" s="21">
        <v>0</v>
      </c>
      <c r="H4710" s="21">
        <v>5.9527723826792063E-2</v>
      </c>
    </row>
    <row r="4711" spans="1:8" x14ac:dyDescent="0.35">
      <c r="A4711" s="20" t="str">
        <f t="shared" si="90"/>
        <v>CONSUMO PER CAPITA (kg ó litros por individuo)J.Curado Normal Ing2-5MIL</v>
      </c>
      <c r="B4711" s="20">
        <v>0</v>
      </c>
      <c r="C4711" s="20">
        <v>0</v>
      </c>
      <c r="D4711" s="21" t="s">
        <v>145</v>
      </c>
      <c r="E4711" s="21">
        <v>0.14089618343078322</v>
      </c>
      <c r="F4711" s="21">
        <v>0.11949233619038986</v>
      </c>
      <c r="G4711" s="21">
        <v>8.6357010547519791E-2</v>
      </c>
      <c r="H4711" s="21">
        <v>9.9264610896514852E-2</v>
      </c>
    </row>
    <row r="4712" spans="1:8" x14ac:dyDescent="0.35">
      <c r="A4712" s="20" t="str">
        <f t="shared" si="90"/>
        <v>CONSUMO PER CAPITA (kg ó litros por individuo)J.Curado Normal Ing5-10MIL</v>
      </c>
      <c r="B4712" s="20">
        <v>0</v>
      </c>
      <c r="C4712" s="20">
        <v>0</v>
      </c>
      <c r="D4712" s="21" t="s">
        <v>146</v>
      </c>
      <c r="E4712" s="21">
        <v>0.13719761952816872</v>
      </c>
      <c r="F4712" s="21">
        <v>9.5628860405710017E-2</v>
      </c>
      <c r="G4712" s="21">
        <v>4.0104738547446943E-2</v>
      </c>
      <c r="H4712" s="21">
        <v>0.1064685165968855</v>
      </c>
    </row>
    <row r="4713" spans="1:8" x14ac:dyDescent="0.35">
      <c r="A4713" s="20" t="str">
        <f t="shared" si="90"/>
        <v>CONSUMO PER CAPITA (kg ó litros por individuo)J.Curado Normal Ing10-30MIL</v>
      </c>
      <c r="B4713" s="20">
        <v>0</v>
      </c>
      <c r="C4713" s="20">
        <v>0</v>
      </c>
      <c r="D4713" s="21" t="s">
        <v>147</v>
      </c>
      <c r="E4713" s="21">
        <v>0.17246537466227443</v>
      </c>
      <c r="F4713" s="21">
        <v>0.15560216606178656</v>
      </c>
      <c r="G4713" s="21">
        <v>8.1479420500645355E-2</v>
      </c>
      <c r="H4713" s="21">
        <v>9.2815642672063214E-2</v>
      </c>
    </row>
    <row r="4714" spans="1:8" x14ac:dyDescent="0.35">
      <c r="A4714" s="20" t="str">
        <f t="shared" si="90"/>
        <v>CONSUMO PER CAPITA (kg ó litros por individuo)J.Curado Normal Ing30-100MIL</v>
      </c>
      <c r="B4714" s="20">
        <v>0</v>
      </c>
      <c r="C4714" s="20">
        <v>0</v>
      </c>
      <c r="D4714" s="21" t="s">
        <v>148</v>
      </c>
      <c r="E4714" s="21">
        <v>0.15943337962631612</v>
      </c>
      <c r="F4714" s="21">
        <v>0.17129863870621037</v>
      </c>
      <c r="G4714" s="21">
        <v>0.1054579369562408</v>
      </c>
      <c r="H4714" s="21">
        <v>0.11177446853849383</v>
      </c>
    </row>
    <row r="4715" spans="1:8" x14ac:dyDescent="0.35">
      <c r="A4715" s="20" t="str">
        <f t="shared" si="90"/>
        <v>CONSUMO PER CAPITA (kg ó litros por individuo)J.Curado Normal Ing100-200MIL</v>
      </c>
      <c r="B4715" s="20">
        <v>0</v>
      </c>
      <c r="C4715" s="20">
        <v>0</v>
      </c>
      <c r="D4715" s="21" t="s">
        <v>149</v>
      </c>
      <c r="E4715" s="21">
        <v>0.19099008078934215</v>
      </c>
      <c r="F4715" s="21">
        <v>0.15609553107181268</v>
      </c>
      <c r="G4715" s="21">
        <v>8.6470246848799046E-2</v>
      </c>
      <c r="H4715" s="21">
        <v>7.5784107829167641E-2</v>
      </c>
    </row>
    <row r="4716" spans="1:8" x14ac:dyDescent="0.35">
      <c r="A4716" s="20" t="str">
        <f t="shared" si="90"/>
        <v>CONSUMO PER CAPITA (kg ó litros por individuo)J.Curado Normal Ing200-500MIL</v>
      </c>
      <c r="B4716" s="20">
        <v>0</v>
      </c>
      <c r="C4716" s="20">
        <v>0</v>
      </c>
      <c r="D4716" s="21" t="s">
        <v>150</v>
      </c>
      <c r="E4716" s="21">
        <v>0.15563747473313172</v>
      </c>
      <c r="F4716" s="21">
        <v>0.14075168571568886</v>
      </c>
      <c r="G4716" s="21">
        <v>8.1261030808515336E-2</v>
      </c>
      <c r="H4716" s="21">
        <v>9.3067587490174242E-2</v>
      </c>
    </row>
    <row r="4717" spans="1:8" x14ac:dyDescent="0.35">
      <c r="A4717" s="20" t="str">
        <f t="shared" si="90"/>
        <v>CONSUMO PER CAPITA (kg ó litros por individuo)J.Curado Normal Ing&gt;500MIL</v>
      </c>
      <c r="B4717" s="20">
        <v>0</v>
      </c>
      <c r="C4717" s="20">
        <v>0</v>
      </c>
      <c r="D4717" s="21" t="s">
        <v>151</v>
      </c>
      <c r="E4717" s="21">
        <v>0.16606901840920901</v>
      </c>
      <c r="F4717" s="21">
        <v>0.20090086079253539</v>
      </c>
      <c r="G4717" s="21">
        <v>0.11758911358595728</v>
      </c>
      <c r="H4717" s="21">
        <v>0.1010107173852855</v>
      </c>
    </row>
    <row r="4718" spans="1:8" x14ac:dyDescent="0.35">
      <c r="A4718" s="20" t="str">
        <f t="shared" si="90"/>
        <v>CONSUMO PER CAPITA (kg ó litros por individuo)J.Curado Normal IngDE 15 A 19 AÑOS</v>
      </c>
      <c r="B4718" s="20">
        <v>0</v>
      </c>
      <c r="C4718" s="20">
        <v>0</v>
      </c>
      <c r="D4718" s="21" t="s">
        <v>152</v>
      </c>
      <c r="E4718" s="21">
        <v>0</v>
      </c>
      <c r="F4718" s="21">
        <v>0</v>
      </c>
      <c r="G4718" s="21">
        <v>0</v>
      </c>
      <c r="H4718" s="21">
        <v>0</v>
      </c>
    </row>
    <row r="4719" spans="1:8" x14ac:dyDescent="0.35">
      <c r="A4719" s="20" t="str">
        <f t="shared" si="90"/>
        <v>CONSUMO PER CAPITA (kg ó litros por individuo)J.Curado Normal IngDE 20 A 24 AÑOS</v>
      </c>
      <c r="B4719" s="20">
        <v>0</v>
      </c>
      <c r="C4719" s="20">
        <v>0</v>
      </c>
      <c r="D4719" s="21" t="s">
        <v>153</v>
      </c>
      <c r="E4719" s="21">
        <v>9.0933155041997962E-2</v>
      </c>
      <c r="F4719" s="21">
        <v>5.652089306661788E-2</v>
      </c>
      <c r="G4719" s="21">
        <v>3.3516669866478284E-2</v>
      </c>
      <c r="H4719" s="21">
        <v>3.8048510651992919E-2</v>
      </c>
    </row>
    <row r="4720" spans="1:8" x14ac:dyDescent="0.35">
      <c r="A4720" s="20" t="str">
        <f t="shared" si="90"/>
        <v>CONSUMO PER CAPITA (kg ó litros por individuo)J.Curado Normal IngDE 25 A 34 AÑOS</v>
      </c>
      <c r="B4720" s="20">
        <v>0</v>
      </c>
      <c r="C4720" s="20">
        <v>0</v>
      </c>
      <c r="D4720" s="21" t="s">
        <v>154</v>
      </c>
      <c r="E4720" s="21">
        <v>0.10634646621981209</v>
      </c>
      <c r="F4720" s="21">
        <v>9.8022272332206367E-2</v>
      </c>
      <c r="G4720" s="21">
        <v>5.4525512961443402E-2</v>
      </c>
      <c r="H4720" s="21">
        <v>6.0641778055329935E-2</v>
      </c>
    </row>
    <row r="4721" spans="1:8" x14ac:dyDescent="0.35">
      <c r="A4721" s="20" t="str">
        <f t="shared" si="90"/>
        <v>CONSUMO PER CAPITA (kg ó litros por individuo)J.Curado Normal IngDE 35 A 49 AÑOS</v>
      </c>
      <c r="B4721" s="20">
        <v>0</v>
      </c>
      <c r="C4721" s="20">
        <v>0</v>
      </c>
      <c r="D4721" s="21" t="s">
        <v>155</v>
      </c>
      <c r="E4721" s="21">
        <v>0.14409243392430715</v>
      </c>
      <c r="F4721" s="21">
        <v>0.14696885719245917</v>
      </c>
      <c r="G4721" s="21">
        <v>7.2404061330127556E-2</v>
      </c>
      <c r="H4721" s="21">
        <v>8.211027922140389E-2</v>
      </c>
    </row>
    <row r="4722" spans="1:8" x14ac:dyDescent="0.35">
      <c r="A4722" s="20" t="str">
        <f t="shared" si="90"/>
        <v>CONSUMO PER CAPITA (kg ó litros por individuo)J.Curado Normal IngDE 50 A 59 AÑOS</v>
      </c>
      <c r="B4722" s="20">
        <v>0</v>
      </c>
      <c r="C4722" s="20">
        <v>0</v>
      </c>
      <c r="D4722" s="21" t="s">
        <v>156</v>
      </c>
      <c r="E4722" s="21">
        <v>0.2428771698722226</v>
      </c>
      <c r="F4722" s="21">
        <v>0.23310748475731757</v>
      </c>
      <c r="G4722" s="21">
        <v>0.1214920543433725</v>
      </c>
      <c r="H4722" s="21">
        <v>0.16171329504944082</v>
      </c>
    </row>
    <row r="4723" spans="1:8" x14ac:dyDescent="0.35">
      <c r="A4723" s="20" t="str">
        <f t="shared" si="90"/>
        <v>CONSUMO PER CAPITA (kg ó litros por individuo)J.Curado Normal IngDE 60 A 75 AÑOS</v>
      </c>
      <c r="B4723" s="20">
        <v>0</v>
      </c>
      <c r="C4723" s="20">
        <v>0</v>
      </c>
      <c r="D4723" s="21" t="s">
        <v>157</v>
      </c>
      <c r="E4723" s="21">
        <v>0.20180171368351985</v>
      </c>
      <c r="F4723" s="21">
        <v>0.20859699907481941</v>
      </c>
      <c r="G4723" s="21">
        <v>0.14248965753288648</v>
      </c>
      <c r="H4723" s="21">
        <v>0.11466436295880308</v>
      </c>
    </row>
    <row r="4724" spans="1:8" x14ac:dyDescent="0.35">
      <c r="A4724" s="20" t="str">
        <f t="shared" si="90"/>
        <v>CONSUMO PER CAPITA (kg ó litros por individuo)J.Curado Normal IngALTA Y MEDIA ALTA</v>
      </c>
      <c r="B4724" s="20">
        <v>0</v>
      </c>
      <c r="C4724" s="20">
        <v>0</v>
      </c>
      <c r="D4724" s="21" t="s">
        <v>158</v>
      </c>
      <c r="E4724" s="21">
        <v>0.22271492261382503</v>
      </c>
      <c r="F4724" s="21">
        <v>0.22358958405523643</v>
      </c>
      <c r="G4724" s="21">
        <v>0.11913843983262316</v>
      </c>
      <c r="H4724" s="21">
        <v>0.13883792250175256</v>
      </c>
    </row>
    <row r="4725" spans="1:8" x14ac:dyDescent="0.35">
      <c r="A4725" s="20" t="str">
        <f t="shared" si="90"/>
        <v>CONSUMO PER CAPITA (kg ó litros por individuo)J.Curado Normal IngMEDIA</v>
      </c>
      <c r="B4725" s="20">
        <v>0</v>
      </c>
      <c r="C4725" s="20">
        <v>0</v>
      </c>
      <c r="D4725" s="21" t="s">
        <v>159</v>
      </c>
      <c r="E4725" s="21">
        <v>0.16720427139879482</v>
      </c>
      <c r="F4725" s="21">
        <v>0.13319781766240971</v>
      </c>
      <c r="G4725" s="21">
        <v>8.6952933759041146E-2</v>
      </c>
      <c r="H4725" s="21">
        <v>0.10055249819485609</v>
      </c>
    </row>
    <row r="4726" spans="1:8" x14ac:dyDescent="0.35">
      <c r="A4726" s="20" t="str">
        <f t="shared" si="90"/>
        <v>CONSUMO PER CAPITA (kg ó litros por individuo)J.Curado Normal IngMEDIA BAJA</v>
      </c>
      <c r="B4726" s="20">
        <v>0</v>
      </c>
      <c r="C4726" s="20">
        <v>0</v>
      </c>
      <c r="D4726" s="21" t="s">
        <v>160</v>
      </c>
      <c r="E4726" s="21">
        <v>0.10806985932491779</v>
      </c>
      <c r="F4726" s="21">
        <v>0.12883010796780556</v>
      </c>
      <c r="G4726" s="21">
        <v>6.7397690734710761E-2</v>
      </c>
      <c r="H4726" s="21">
        <v>7.1848952554278575E-2</v>
      </c>
    </row>
    <row r="4727" spans="1:8" x14ac:dyDescent="0.35">
      <c r="A4727" s="20" t="str">
        <f t="shared" si="90"/>
        <v>CONSUMO PER CAPITA (kg ó litros por individuo)J.Curado Normal IngBAJA</v>
      </c>
      <c r="B4727" s="20">
        <v>0</v>
      </c>
      <c r="C4727" s="20">
        <v>0</v>
      </c>
      <c r="D4727" s="21" t="s">
        <v>161</v>
      </c>
      <c r="E4727" s="21">
        <v>0.15008014202704645</v>
      </c>
      <c r="F4727" s="21">
        <v>0.15642937987402142</v>
      </c>
      <c r="G4727" s="21">
        <v>8.7152971227388548E-2</v>
      </c>
      <c r="H4727" s="21">
        <v>7.3184250120473943E-2</v>
      </c>
    </row>
    <row r="4728" spans="1:8" x14ac:dyDescent="0.35">
      <c r="A4728" s="20" t="str">
        <f t="shared" si="90"/>
        <v>CONSUMO PER CAPITA (kg ó litros por individuo)J.Curado Normal IngHOMBRE</v>
      </c>
      <c r="B4728" s="20">
        <v>0</v>
      </c>
      <c r="C4728" s="20">
        <v>0</v>
      </c>
      <c r="D4728" s="21" t="s">
        <v>162</v>
      </c>
      <c r="E4728" s="21">
        <v>0.15565666045484772</v>
      </c>
      <c r="F4728" s="21">
        <v>0.14006282109466642</v>
      </c>
      <c r="G4728" s="21">
        <v>8.4997578806688248E-2</v>
      </c>
      <c r="H4728" s="21">
        <v>8.2820628140559877E-2</v>
      </c>
    </row>
    <row r="4729" spans="1:8" x14ac:dyDescent="0.35">
      <c r="A4729" s="20" t="str">
        <f t="shared" si="90"/>
        <v>CONSUMO PER CAPITA (kg ó litros por individuo)J.Curado Normal IngMUJER</v>
      </c>
      <c r="B4729" s="20">
        <v>0</v>
      </c>
      <c r="C4729" s="20">
        <v>0</v>
      </c>
      <c r="D4729" s="21" t="s">
        <v>163</v>
      </c>
      <c r="E4729" s="21">
        <v>0.16477813554463927</v>
      </c>
      <c r="F4729" s="21">
        <v>0.17139338557019104</v>
      </c>
      <c r="G4729" s="21">
        <v>9.235590992648135E-2</v>
      </c>
      <c r="H4729" s="21">
        <v>0.10887530459955634</v>
      </c>
    </row>
    <row r="4730" spans="1:8" x14ac:dyDescent="0.35">
      <c r="A4730" s="20" t="str">
        <f>$B$4411&amp;$C$4730&amp;D4730</f>
        <v>CONSUMO PER CAPITA (kg ó litros por individuo)J.Iberico Ing.T.ESPAÑA</v>
      </c>
      <c r="B4730" s="20">
        <v>0</v>
      </c>
      <c r="C4730" s="20" t="s">
        <v>57</v>
      </c>
      <c r="D4730" s="21" t="s">
        <v>135</v>
      </c>
      <c r="E4730" s="21">
        <v>7.2273281902318229E-2</v>
      </c>
      <c r="F4730" s="21">
        <v>5.8998744108419002E-2</v>
      </c>
      <c r="G4730" s="21">
        <v>2.5015547331154794E-2</v>
      </c>
      <c r="H4730" s="21">
        <v>3.5112125395976114E-2</v>
      </c>
    </row>
    <row r="4731" spans="1:8" x14ac:dyDescent="0.35">
      <c r="A4731" s="20" t="str">
        <f t="shared" ref="A4731:A4758" si="91">$B$4411&amp;$C$4730&amp;D4731</f>
        <v>CONSUMO PER CAPITA (kg ó litros por individuo)J.Iberico Ing.BCN AM</v>
      </c>
      <c r="B4731" s="20">
        <v>0</v>
      </c>
      <c r="C4731" s="20">
        <v>0</v>
      </c>
      <c r="D4731" s="21" t="s">
        <v>136</v>
      </c>
      <c r="E4731" s="21">
        <v>0.10466433877793559</v>
      </c>
      <c r="F4731" s="21">
        <v>0.1122843529168473</v>
      </c>
      <c r="G4731" s="21">
        <v>5.985293012418403E-2</v>
      </c>
      <c r="H4731" s="21">
        <v>5.9609576274711716E-2</v>
      </c>
    </row>
    <row r="4732" spans="1:8" x14ac:dyDescent="0.35">
      <c r="A4732" s="20" t="str">
        <f t="shared" si="91"/>
        <v>CONSUMO PER CAPITA (kg ó litros por individuo)J.Iberico Ing.REST.CAT ARAGON</v>
      </c>
      <c r="B4732" s="20">
        <v>0</v>
      </c>
      <c r="C4732" s="20">
        <v>0</v>
      </c>
      <c r="D4732" s="21" t="s">
        <v>137</v>
      </c>
      <c r="E4732" s="21">
        <v>8.3086314735148631E-2</v>
      </c>
      <c r="F4732" s="21">
        <v>4.8771680173106582E-2</v>
      </c>
      <c r="G4732" s="21">
        <v>0</v>
      </c>
      <c r="H4732" s="21">
        <v>3.236580369722062E-2</v>
      </c>
    </row>
    <row r="4733" spans="1:8" x14ac:dyDescent="0.35">
      <c r="A4733" s="20" t="str">
        <f t="shared" si="91"/>
        <v>CONSUMO PER CAPITA (kg ó litros por individuo)J.Iberico Ing.LEVANTE</v>
      </c>
      <c r="B4733" s="20">
        <v>0</v>
      </c>
      <c r="C4733" s="20">
        <v>0</v>
      </c>
      <c r="D4733" s="21" t="s">
        <v>138</v>
      </c>
      <c r="E4733" s="21">
        <v>5.4618261805181444E-2</v>
      </c>
      <c r="F4733" s="21">
        <v>3.3996803913498491E-2</v>
      </c>
      <c r="G4733" s="21">
        <v>0</v>
      </c>
      <c r="H4733" s="21">
        <v>2.7810086246701546E-2</v>
      </c>
    </row>
    <row r="4734" spans="1:8" x14ac:dyDescent="0.35">
      <c r="A4734" s="20" t="str">
        <f t="shared" si="91"/>
        <v>CONSUMO PER CAPITA (kg ó litros por individuo)J.Iberico Ing.ANDALUCIA</v>
      </c>
      <c r="B4734" s="20">
        <v>0</v>
      </c>
      <c r="C4734" s="20">
        <v>0</v>
      </c>
      <c r="D4734" s="21" t="s">
        <v>139</v>
      </c>
      <c r="E4734" s="21">
        <v>9.3927721850279228E-2</v>
      </c>
      <c r="F4734" s="21">
        <v>8.9379207251990264E-2</v>
      </c>
      <c r="G4734" s="21">
        <v>2.8454433274603192E-2</v>
      </c>
      <c r="H4734" s="21">
        <v>4.0318805704315154E-2</v>
      </c>
    </row>
    <row r="4735" spans="1:8" x14ac:dyDescent="0.35">
      <c r="A4735" s="20" t="str">
        <f t="shared" si="91"/>
        <v>CONSUMO PER CAPITA (kg ó litros por individuo)J.Iberico Ing.MDD AM</v>
      </c>
      <c r="B4735" s="20">
        <v>0</v>
      </c>
      <c r="C4735" s="20">
        <v>0</v>
      </c>
      <c r="D4735" s="21" t="s">
        <v>140</v>
      </c>
      <c r="E4735" s="21">
        <v>7.4592949551081325E-2</v>
      </c>
      <c r="F4735" s="21">
        <v>5.7723732318290984E-2</v>
      </c>
      <c r="G4735" s="21">
        <v>3.9317412280765462E-2</v>
      </c>
      <c r="H4735" s="21">
        <v>3.3123418920503737E-2</v>
      </c>
    </row>
    <row r="4736" spans="1:8" x14ac:dyDescent="0.35">
      <c r="A4736" s="20" t="str">
        <f t="shared" si="91"/>
        <v>CONSUMO PER CAPITA (kg ó litros por individuo)J.Iberico Ing.RTO CENTRO</v>
      </c>
      <c r="B4736" s="20">
        <v>0</v>
      </c>
      <c r="C4736" s="20">
        <v>0</v>
      </c>
      <c r="D4736" s="21" t="s">
        <v>141</v>
      </c>
      <c r="E4736" s="21">
        <v>3.7508706085284227E-2</v>
      </c>
      <c r="F4736" s="21">
        <v>3.3443827212735866E-2</v>
      </c>
      <c r="G4736" s="21">
        <v>1.5004812210420181E-2</v>
      </c>
      <c r="H4736" s="21">
        <v>2.4668639472261417E-2</v>
      </c>
    </row>
    <row r="4737" spans="1:8" x14ac:dyDescent="0.35">
      <c r="A4737" s="20" t="str">
        <f t="shared" si="91"/>
        <v>CONSUMO PER CAPITA (kg ó litros por individuo)J.Iberico Ing.NORTE-CENTRO</v>
      </c>
      <c r="B4737" s="20">
        <v>0</v>
      </c>
      <c r="C4737" s="20">
        <v>0</v>
      </c>
      <c r="D4737" s="21" t="s">
        <v>142</v>
      </c>
      <c r="E4737" s="21">
        <v>8.8529549429362558E-2</v>
      </c>
      <c r="F4737" s="21">
        <v>6.4445935631307003E-2</v>
      </c>
      <c r="G4737" s="21">
        <v>0</v>
      </c>
      <c r="H4737" s="21">
        <v>4.1348864728085327E-2</v>
      </c>
    </row>
    <row r="4738" spans="1:8" x14ac:dyDescent="0.35">
      <c r="A4738" s="20" t="str">
        <f t="shared" si="91"/>
        <v>CONSUMO PER CAPITA (kg ó litros por individuo)J.Iberico Ing.NOROESTE</v>
      </c>
      <c r="B4738" s="20">
        <v>0</v>
      </c>
      <c r="C4738" s="20">
        <v>0</v>
      </c>
      <c r="D4738" s="21" t="s">
        <v>143</v>
      </c>
      <c r="E4738" s="21">
        <v>2.2928600972097105E-2</v>
      </c>
      <c r="F4738" s="21">
        <v>0</v>
      </c>
      <c r="G4738" s="21">
        <v>0</v>
      </c>
      <c r="H4738" s="21">
        <v>0</v>
      </c>
    </row>
    <row r="4739" spans="1:8" x14ac:dyDescent="0.35">
      <c r="A4739" s="20" t="str">
        <f t="shared" si="91"/>
        <v>CONSUMO PER CAPITA (kg ó litros por individuo)J.Iberico Ing.&lt;2MIL</v>
      </c>
      <c r="B4739" s="20">
        <v>0</v>
      </c>
      <c r="C4739" s="20">
        <v>0</v>
      </c>
      <c r="D4739" s="21" t="s">
        <v>144</v>
      </c>
      <c r="E4739" s="21">
        <v>0</v>
      </c>
      <c r="F4739" s="21">
        <v>0</v>
      </c>
      <c r="G4739" s="21">
        <v>0</v>
      </c>
      <c r="H4739" s="21">
        <v>0</v>
      </c>
    </row>
    <row r="4740" spans="1:8" x14ac:dyDescent="0.35">
      <c r="A4740" s="20" t="str">
        <f t="shared" si="91"/>
        <v>CONSUMO PER CAPITA (kg ó litros por individuo)J.Iberico Ing.2-5MIL</v>
      </c>
      <c r="B4740" s="20">
        <v>0</v>
      </c>
      <c r="C4740" s="20">
        <v>0</v>
      </c>
      <c r="D4740" s="21" t="s">
        <v>145</v>
      </c>
      <c r="E4740" s="21">
        <v>0</v>
      </c>
      <c r="F4740" s="21">
        <v>0</v>
      </c>
      <c r="G4740" s="21">
        <v>0</v>
      </c>
      <c r="H4740" s="21">
        <v>0</v>
      </c>
    </row>
    <row r="4741" spans="1:8" x14ac:dyDescent="0.35">
      <c r="A4741" s="20" t="str">
        <f t="shared" si="91"/>
        <v>CONSUMO PER CAPITA (kg ó litros por individuo)J.Iberico Ing.5-10MIL</v>
      </c>
      <c r="B4741" s="20">
        <v>0</v>
      </c>
      <c r="C4741" s="20">
        <v>0</v>
      </c>
      <c r="D4741" s="21" t="s">
        <v>146</v>
      </c>
      <c r="E4741" s="21">
        <v>3.8177333879516613E-2</v>
      </c>
      <c r="F4741" s="21">
        <v>2.8068717085303892E-2</v>
      </c>
      <c r="G4741" s="21">
        <v>0</v>
      </c>
      <c r="H4741" s="21">
        <v>0</v>
      </c>
    </row>
    <row r="4742" spans="1:8" x14ac:dyDescent="0.35">
      <c r="A4742" s="20" t="str">
        <f t="shared" si="91"/>
        <v>CONSUMO PER CAPITA (kg ó litros por individuo)J.Iberico Ing.10-30MIL</v>
      </c>
      <c r="B4742" s="20">
        <v>0</v>
      </c>
      <c r="C4742" s="20">
        <v>0</v>
      </c>
      <c r="D4742" s="21" t="s">
        <v>147</v>
      </c>
      <c r="E4742" s="21">
        <v>7.4103437340469272E-2</v>
      </c>
      <c r="F4742" s="21">
        <v>4.0387299377053397E-2</v>
      </c>
      <c r="G4742" s="21">
        <v>1.3852425032617546E-2</v>
      </c>
      <c r="H4742" s="21">
        <v>3.5118143460083628E-2</v>
      </c>
    </row>
    <row r="4743" spans="1:8" x14ac:dyDescent="0.35">
      <c r="A4743" s="20" t="str">
        <f t="shared" si="91"/>
        <v>CONSUMO PER CAPITA (kg ó litros por individuo)J.Iberico Ing.30-100MIL</v>
      </c>
      <c r="B4743" s="20">
        <v>0</v>
      </c>
      <c r="C4743" s="20">
        <v>0</v>
      </c>
      <c r="D4743" s="21" t="s">
        <v>148</v>
      </c>
      <c r="E4743" s="21">
        <v>7.14448673869231E-2</v>
      </c>
      <c r="F4743" s="21">
        <v>7.0365512834517835E-2</v>
      </c>
      <c r="G4743" s="21">
        <v>3.0836620367307242E-2</v>
      </c>
      <c r="H4743" s="21">
        <v>4.3588195211891841E-2</v>
      </c>
    </row>
    <row r="4744" spans="1:8" x14ac:dyDescent="0.35">
      <c r="A4744" s="20" t="str">
        <f t="shared" si="91"/>
        <v>CONSUMO PER CAPITA (kg ó litros por individuo)J.Iberico Ing.100-200MIL</v>
      </c>
      <c r="B4744" s="20">
        <v>0</v>
      </c>
      <c r="C4744" s="20">
        <v>0</v>
      </c>
      <c r="D4744" s="21" t="s">
        <v>149</v>
      </c>
      <c r="E4744" s="21">
        <v>0.11199603159607892</v>
      </c>
      <c r="F4744" s="21">
        <v>8.8708588206615091E-2</v>
      </c>
      <c r="G4744" s="21">
        <v>5.2063438118053446E-2</v>
      </c>
      <c r="H4744" s="21">
        <v>5.0612086709918416E-2</v>
      </c>
    </row>
    <row r="4745" spans="1:8" x14ac:dyDescent="0.35">
      <c r="A4745" s="20" t="str">
        <f t="shared" si="91"/>
        <v>CONSUMO PER CAPITA (kg ó litros por individuo)J.Iberico Ing.200-500MIL</v>
      </c>
      <c r="B4745" s="20">
        <v>0</v>
      </c>
      <c r="C4745" s="20">
        <v>0</v>
      </c>
      <c r="D4745" s="21" t="s">
        <v>150</v>
      </c>
      <c r="E4745" s="21">
        <v>4.6697622254960915E-2</v>
      </c>
      <c r="F4745" s="21">
        <v>8.27754228779711E-2</v>
      </c>
      <c r="G4745" s="21">
        <v>2.1071306756265271E-2</v>
      </c>
      <c r="H4745" s="21">
        <v>2.5289992120186913E-2</v>
      </c>
    </row>
    <row r="4746" spans="1:8" x14ac:dyDescent="0.35">
      <c r="A4746" s="20" t="str">
        <f t="shared" si="91"/>
        <v>CONSUMO PER CAPITA (kg ó litros por individuo)J.Iberico Ing.&gt;500MIL</v>
      </c>
      <c r="B4746" s="20">
        <v>0</v>
      </c>
      <c r="C4746" s="20">
        <v>0</v>
      </c>
      <c r="D4746" s="21" t="s">
        <v>151</v>
      </c>
      <c r="E4746" s="21">
        <v>8.9876316872454218E-2</v>
      </c>
      <c r="F4746" s="21">
        <v>6.8008897883290911E-2</v>
      </c>
      <c r="G4746" s="21">
        <v>3.4651512819038721E-2</v>
      </c>
      <c r="H4746" s="21">
        <v>2.8056063451387316E-2</v>
      </c>
    </row>
    <row r="4747" spans="1:8" x14ac:dyDescent="0.35">
      <c r="A4747" s="20" t="str">
        <f t="shared" si="91"/>
        <v>CONSUMO PER CAPITA (kg ó litros por individuo)J.Iberico Ing.DE 15 A 19 AÑOS</v>
      </c>
      <c r="B4747" s="20">
        <v>0</v>
      </c>
      <c r="C4747" s="20">
        <v>0</v>
      </c>
      <c r="D4747" s="21" t="s">
        <v>152</v>
      </c>
      <c r="E4747" s="21">
        <v>0</v>
      </c>
      <c r="F4747" s="21">
        <v>0</v>
      </c>
      <c r="G4747" s="21">
        <v>0</v>
      </c>
      <c r="H4747" s="21">
        <v>0</v>
      </c>
    </row>
    <row r="4748" spans="1:8" x14ac:dyDescent="0.35">
      <c r="A4748" s="20" t="str">
        <f t="shared" si="91"/>
        <v>CONSUMO PER CAPITA (kg ó litros por individuo)J.Iberico Ing.DE 20 A 24 AÑOS</v>
      </c>
      <c r="B4748" s="20">
        <v>0</v>
      </c>
      <c r="C4748" s="20">
        <v>0</v>
      </c>
      <c r="D4748" s="21" t="s">
        <v>153</v>
      </c>
      <c r="E4748" s="21">
        <v>1.3419117121521334E-2</v>
      </c>
      <c r="F4748" s="21">
        <v>2.2814875881206592E-2</v>
      </c>
      <c r="G4748" s="21">
        <v>0</v>
      </c>
      <c r="H4748" s="21">
        <v>0</v>
      </c>
    </row>
    <row r="4749" spans="1:8" x14ac:dyDescent="0.35">
      <c r="A4749" s="20" t="str">
        <f t="shared" si="91"/>
        <v>CONSUMO PER CAPITA (kg ó litros por individuo)J.Iberico Ing.DE 25 A 34 AÑOS</v>
      </c>
      <c r="B4749" s="20">
        <v>0</v>
      </c>
      <c r="C4749" s="20">
        <v>0</v>
      </c>
      <c r="D4749" s="21" t="s">
        <v>154</v>
      </c>
      <c r="E4749" s="21">
        <v>3.3490393483536413E-2</v>
      </c>
      <c r="F4749" s="21">
        <v>2.1085964429148247E-2</v>
      </c>
      <c r="G4749" s="21">
        <v>1.5640679580888175E-2</v>
      </c>
      <c r="H4749" s="21">
        <v>2.0866661147182081E-2</v>
      </c>
    </row>
    <row r="4750" spans="1:8" x14ac:dyDescent="0.35">
      <c r="A4750" s="20" t="str">
        <f t="shared" si="91"/>
        <v>CONSUMO PER CAPITA (kg ó litros por individuo)J.Iberico Ing.DE 35 A 49 AÑOS</v>
      </c>
      <c r="B4750" s="20">
        <v>0</v>
      </c>
      <c r="C4750" s="20">
        <v>0</v>
      </c>
      <c r="D4750" s="21" t="s">
        <v>155</v>
      </c>
      <c r="E4750" s="21">
        <v>5.0448588421880179E-2</v>
      </c>
      <c r="F4750" s="21">
        <v>4.9558344573481704E-2</v>
      </c>
      <c r="G4750" s="21">
        <v>1.3410232803803129E-2</v>
      </c>
      <c r="H4750" s="21">
        <v>2.5091909382657009E-2</v>
      </c>
    </row>
    <row r="4751" spans="1:8" x14ac:dyDescent="0.35">
      <c r="A4751" s="20" t="str">
        <f t="shared" si="91"/>
        <v>CONSUMO PER CAPITA (kg ó litros por individuo)J.Iberico Ing.DE 50 A 59 AÑOS</v>
      </c>
      <c r="B4751" s="20">
        <v>0</v>
      </c>
      <c r="C4751" s="20">
        <v>0</v>
      </c>
      <c r="D4751" s="21" t="s">
        <v>156</v>
      </c>
      <c r="E4751" s="21">
        <v>0.11252574618143442</v>
      </c>
      <c r="F4751" s="21">
        <v>7.7240173225519695E-2</v>
      </c>
      <c r="G4751" s="21">
        <v>3.7786992723639577E-2</v>
      </c>
      <c r="H4751" s="21">
        <v>4.8568689588954043E-2</v>
      </c>
    </row>
    <row r="4752" spans="1:8" x14ac:dyDescent="0.35">
      <c r="A4752" s="20" t="str">
        <f t="shared" si="91"/>
        <v>CONSUMO PER CAPITA (kg ó litros por individuo)J.Iberico Ing.DE 60 A 75 AÑOS</v>
      </c>
      <c r="B4752" s="20">
        <v>0</v>
      </c>
      <c r="C4752" s="20">
        <v>0</v>
      </c>
      <c r="D4752" s="21" t="s">
        <v>157</v>
      </c>
      <c r="E4752" s="21">
        <v>0.12969114497189582</v>
      </c>
      <c r="F4752" s="21">
        <v>0.10757950095355223</v>
      </c>
      <c r="G4752" s="21">
        <v>4.560712091774808E-2</v>
      </c>
      <c r="H4752" s="21">
        <v>5.6074501435728043E-2</v>
      </c>
    </row>
    <row r="4753" spans="1:8" x14ac:dyDescent="0.35">
      <c r="A4753" s="20" t="str">
        <f t="shared" si="91"/>
        <v>CONSUMO PER CAPITA (kg ó litros por individuo)J.Iberico Ing.ALTA Y MEDIA ALTA</v>
      </c>
      <c r="B4753" s="20">
        <v>0</v>
      </c>
      <c r="C4753" s="20">
        <v>0</v>
      </c>
      <c r="D4753" s="21" t="s">
        <v>158</v>
      </c>
      <c r="E4753" s="21">
        <v>0.12227212368743365</v>
      </c>
      <c r="F4753" s="21">
        <v>8.7298297853245346E-2</v>
      </c>
      <c r="G4753" s="21">
        <v>4.6074106237407327E-2</v>
      </c>
      <c r="H4753" s="21">
        <v>6.8027190471542862E-2</v>
      </c>
    </row>
    <row r="4754" spans="1:8" x14ac:dyDescent="0.35">
      <c r="A4754" s="20" t="str">
        <f t="shared" si="91"/>
        <v>CONSUMO PER CAPITA (kg ó litros por individuo)J.Iberico Ing.MEDIA</v>
      </c>
      <c r="B4754" s="20">
        <v>0</v>
      </c>
      <c r="C4754" s="20">
        <v>0</v>
      </c>
      <c r="D4754" s="21" t="s">
        <v>159</v>
      </c>
      <c r="E4754" s="21">
        <v>5.704864924487852E-2</v>
      </c>
      <c r="F4754" s="21">
        <v>5.6374084074145195E-2</v>
      </c>
      <c r="G4754" s="21">
        <v>2.1346813842061215E-2</v>
      </c>
      <c r="H4754" s="21">
        <v>2.5916120455721749E-2</v>
      </c>
    </row>
    <row r="4755" spans="1:8" x14ac:dyDescent="0.35">
      <c r="A4755" s="20" t="str">
        <f t="shared" si="91"/>
        <v>CONSUMO PER CAPITA (kg ó litros por individuo)J.Iberico Ing.MEDIA BAJA</v>
      </c>
      <c r="B4755" s="20">
        <v>0</v>
      </c>
      <c r="C4755" s="20">
        <v>0</v>
      </c>
      <c r="D4755" s="21" t="s">
        <v>160</v>
      </c>
      <c r="E4755" s="21">
        <v>5.598221738157743E-2</v>
      </c>
      <c r="F4755" s="21">
        <v>5.4229926443355052E-2</v>
      </c>
      <c r="G4755" s="21">
        <v>1.5408418957214941E-2</v>
      </c>
      <c r="H4755" s="21">
        <v>2.4504809985325511E-2</v>
      </c>
    </row>
    <row r="4756" spans="1:8" x14ac:dyDescent="0.35">
      <c r="A4756" s="20" t="str">
        <f t="shared" si="91"/>
        <v>CONSUMO PER CAPITA (kg ó litros por individuo)J.Iberico Ing.BAJA</v>
      </c>
      <c r="B4756" s="20">
        <v>0</v>
      </c>
      <c r="C4756" s="20">
        <v>0</v>
      </c>
      <c r="D4756" s="21" t="s">
        <v>161</v>
      </c>
      <c r="E4756" s="21">
        <v>6.49017089022903E-2</v>
      </c>
      <c r="F4756" s="21">
        <v>3.8477777177607322E-2</v>
      </c>
      <c r="G4756" s="21">
        <v>2.1071944637669034E-2</v>
      </c>
      <c r="H4756" s="21">
        <v>2.8659305962350948E-2</v>
      </c>
    </row>
    <row r="4757" spans="1:8" x14ac:dyDescent="0.35">
      <c r="A4757" s="20" t="str">
        <f t="shared" si="91"/>
        <v>CONSUMO PER CAPITA (kg ó litros por individuo)J.Iberico Ing.HOMBRE</v>
      </c>
      <c r="B4757" s="20">
        <v>0</v>
      </c>
      <c r="C4757" s="20">
        <v>0</v>
      </c>
      <c r="D4757" s="21" t="s">
        <v>162</v>
      </c>
      <c r="E4757" s="21">
        <v>7.919757524308095E-2</v>
      </c>
      <c r="F4757" s="21">
        <v>5.4646463371436776E-2</v>
      </c>
      <c r="G4757" s="21">
        <v>2.35988938083956E-2</v>
      </c>
      <c r="H4757" s="21">
        <v>3.1743731573590263E-2</v>
      </c>
    </row>
    <row r="4758" spans="1:8" x14ac:dyDescent="0.35">
      <c r="A4758" s="20" t="str">
        <f t="shared" si="91"/>
        <v>CONSUMO PER CAPITA (kg ó litros por individuo)J.Iberico Ing.MUJER</v>
      </c>
      <c r="B4758" s="20">
        <v>0</v>
      </c>
      <c r="C4758" s="20">
        <v>0</v>
      </c>
      <c r="D4758" s="21" t="s">
        <v>163</v>
      </c>
      <c r="E4758" s="21">
        <v>6.5431491962660654E-2</v>
      </c>
      <c r="F4758" s="21">
        <v>6.3285814606596463E-2</v>
      </c>
      <c r="G4758" s="21">
        <v>2.6408604678406004E-2</v>
      </c>
      <c r="H4758" s="21">
        <v>3.8429715025083015E-2</v>
      </c>
    </row>
    <row r="4759" spans="1:8" x14ac:dyDescent="0.35">
      <c r="A4759" s="20" t="str">
        <f>$B$4411&amp;$C$4759&amp;D4759</f>
        <v>CONSUMO PER CAPITA (kg ó litros por individuo)Lomo embuchado Ing.T.ESPAÑA</v>
      </c>
      <c r="B4759" s="20">
        <v>0</v>
      </c>
      <c r="C4759" s="20" t="s">
        <v>58</v>
      </c>
      <c r="D4759" s="21" t="s">
        <v>135</v>
      </c>
      <c r="E4759" s="21">
        <v>1.2169631706560902E-2</v>
      </c>
      <c r="F4759" s="21">
        <v>8.4281257133898523E-3</v>
      </c>
      <c r="G4759" s="21">
        <v>4.1848274556881533E-3</v>
      </c>
      <c r="H4759" s="21">
        <v>4.8621219590578154E-3</v>
      </c>
    </row>
    <row r="4760" spans="1:8" x14ac:dyDescent="0.35">
      <c r="A4760" s="20" t="str">
        <f t="shared" ref="A4760:A4787" si="92">$B$4411&amp;$C$4759&amp;D4760</f>
        <v>CONSUMO PER CAPITA (kg ó litros por individuo)Lomo embuchado Ing.BCN AM</v>
      </c>
      <c r="B4760" s="20">
        <v>0</v>
      </c>
      <c r="C4760" s="20">
        <v>0</v>
      </c>
      <c r="D4760" s="21" t="s">
        <v>136</v>
      </c>
      <c r="E4760" s="21">
        <v>0</v>
      </c>
      <c r="F4760" s="21">
        <v>0</v>
      </c>
      <c r="G4760" s="21">
        <v>0</v>
      </c>
      <c r="H4760" s="21">
        <v>0</v>
      </c>
    </row>
    <row r="4761" spans="1:8" x14ac:dyDescent="0.35">
      <c r="A4761" s="20" t="str">
        <f t="shared" si="92"/>
        <v>CONSUMO PER CAPITA (kg ó litros por individuo)Lomo embuchado Ing.REST.CAT ARAGON</v>
      </c>
      <c r="B4761" s="20">
        <v>0</v>
      </c>
      <c r="C4761" s="20">
        <v>0</v>
      </c>
      <c r="D4761" s="21" t="s">
        <v>137</v>
      </c>
      <c r="E4761" s="21">
        <v>0</v>
      </c>
      <c r="F4761" s="21">
        <v>0</v>
      </c>
      <c r="G4761" s="21">
        <v>0</v>
      </c>
      <c r="H4761" s="21">
        <v>0</v>
      </c>
    </row>
    <row r="4762" spans="1:8" x14ac:dyDescent="0.35">
      <c r="A4762" s="20" t="str">
        <f t="shared" si="92"/>
        <v>CONSUMO PER CAPITA (kg ó litros por individuo)Lomo embuchado Ing.LEVANTE</v>
      </c>
      <c r="B4762" s="20">
        <v>0</v>
      </c>
      <c r="C4762" s="20">
        <v>0</v>
      </c>
      <c r="D4762" s="21" t="s">
        <v>138</v>
      </c>
      <c r="E4762" s="21">
        <v>0</v>
      </c>
      <c r="F4762" s="21">
        <v>0</v>
      </c>
      <c r="G4762" s="21">
        <v>0</v>
      </c>
      <c r="H4762" s="21">
        <v>0</v>
      </c>
    </row>
    <row r="4763" spans="1:8" x14ac:dyDescent="0.35">
      <c r="A4763" s="20" t="str">
        <f t="shared" si="92"/>
        <v>CONSUMO PER CAPITA (kg ó litros por individuo)Lomo embuchado Ing.ANDALUCIA</v>
      </c>
      <c r="B4763" s="20">
        <v>0</v>
      </c>
      <c r="C4763" s="20">
        <v>0</v>
      </c>
      <c r="D4763" s="21" t="s">
        <v>139</v>
      </c>
      <c r="E4763" s="21">
        <v>1.4364843128309258E-2</v>
      </c>
      <c r="F4763" s="21">
        <v>0</v>
      </c>
      <c r="G4763" s="21">
        <v>0</v>
      </c>
      <c r="H4763" s="21">
        <v>0</v>
      </c>
    </row>
    <row r="4764" spans="1:8" x14ac:dyDescent="0.35">
      <c r="A4764" s="20" t="str">
        <f t="shared" si="92"/>
        <v>CONSUMO PER CAPITA (kg ó litros por individuo)Lomo embuchado Ing.MDD AM</v>
      </c>
      <c r="B4764" s="20">
        <v>0</v>
      </c>
      <c r="C4764" s="20">
        <v>0</v>
      </c>
      <c r="D4764" s="21" t="s">
        <v>140</v>
      </c>
      <c r="E4764" s="21">
        <v>0</v>
      </c>
      <c r="F4764" s="21">
        <v>0</v>
      </c>
      <c r="G4764" s="21">
        <v>0</v>
      </c>
      <c r="H4764" s="21">
        <v>0</v>
      </c>
    </row>
    <row r="4765" spans="1:8" x14ac:dyDescent="0.35">
      <c r="A4765" s="20" t="str">
        <f t="shared" si="92"/>
        <v>CONSUMO PER CAPITA (kg ó litros por individuo)Lomo embuchado Ing.RTO CENTRO</v>
      </c>
      <c r="B4765" s="20">
        <v>0</v>
      </c>
      <c r="C4765" s="20">
        <v>0</v>
      </c>
      <c r="D4765" s="21" t="s">
        <v>141</v>
      </c>
      <c r="E4765" s="21">
        <v>0</v>
      </c>
      <c r="F4765" s="21">
        <v>0</v>
      </c>
      <c r="G4765" s="21">
        <v>0</v>
      </c>
      <c r="H4765" s="21">
        <v>0</v>
      </c>
    </row>
    <row r="4766" spans="1:8" x14ac:dyDescent="0.35">
      <c r="A4766" s="20" t="str">
        <f t="shared" si="92"/>
        <v>CONSUMO PER CAPITA (kg ó litros por individuo)Lomo embuchado Ing.NORTE-CENTRO</v>
      </c>
      <c r="B4766" s="20">
        <v>0</v>
      </c>
      <c r="C4766" s="20">
        <v>0</v>
      </c>
      <c r="D4766" s="21" t="s">
        <v>142</v>
      </c>
      <c r="E4766" s="21">
        <v>0</v>
      </c>
      <c r="F4766" s="21">
        <v>0</v>
      </c>
      <c r="G4766" s="21">
        <v>0</v>
      </c>
      <c r="H4766" s="21">
        <v>0</v>
      </c>
    </row>
    <row r="4767" spans="1:8" x14ac:dyDescent="0.35">
      <c r="A4767" s="20" t="str">
        <f t="shared" si="92"/>
        <v>CONSUMO PER CAPITA (kg ó litros por individuo)Lomo embuchado Ing.NOROESTE</v>
      </c>
      <c r="B4767" s="20">
        <v>0</v>
      </c>
      <c r="C4767" s="20">
        <v>0</v>
      </c>
      <c r="D4767" s="21" t="s">
        <v>143</v>
      </c>
      <c r="E4767" s="21">
        <v>0</v>
      </c>
      <c r="F4767" s="21">
        <v>0</v>
      </c>
      <c r="G4767" s="21">
        <v>0</v>
      </c>
      <c r="H4767" s="21">
        <v>0</v>
      </c>
    </row>
    <row r="4768" spans="1:8" x14ac:dyDescent="0.35">
      <c r="A4768" s="20" t="str">
        <f t="shared" si="92"/>
        <v>CONSUMO PER CAPITA (kg ó litros por individuo)Lomo embuchado Ing.&lt;2MIL</v>
      </c>
      <c r="B4768" s="20">
        <v>0</v>
      </c>
      <c r="C4768" s="20">
        <v>0</v>
      </c>
      <c r="D4768" s="21" t="s">
        <v>144</v>
      </c>
      <c r="E4768" s="21">
        <v>0</v>
      </c>
      <c r="F4768" s="21">
        <v>0</v>
      </c>
      <c r="G4768" s="21">
        <v>0</v>
      </c>
      <c r="H4768" s="21">
        <v>0</v>
      </c>
    </row>
    <row r="4769" spans="1:8" x14ac:dyDescent="0.35">
      <c r="A4769" s="20" t="str">
        <f t="shared" si="92"/>
        <v>CONSUMO PER CAPITA (kg ó litros por individuo)Lomo embuchado Ing.2-5MIL</v>
      </c>
      <c r="B4769" s="20">
        <v>0</v>
      </c>
      <c r="C4769" s="20">
        <v>0</v>
      </c>
      <c r="D4769" s="21" t="s">
        <v>145</v>
      </c>
      <c r="E4769" s="21">
        <v>0</v>
      </c>
      <c r="F4769" s="21">
        <v>0</v>
      </c>
      <c r="G4769" s="21">
        <v>0</v>
      </c>
      <c r="H4769" s="21">
        <v>0</v>
      </c>
    </row>
    <row r="4770" spans="1:8" x14ac:dyDescent="0.35">
      <c r="A4770" s="20" t="str">
        <f t="shared" si="92"/>
        <v>CONSUMO PER CAPITA (kg ó litros por individuo)Lomo embuchado Ing.5-10MIL</v>
      </c>
      <c r="B4770" s="20">
        <v>0</v>
      </c>
      <c r="C4770" s="20">
        <v>0</v>
      </c>
      <c r="D4770" s="21" t="s">
        <v>146</v>
      </c>
      <c r="E4770" s="21">
        <v>0</v>
      </c>
      <c r="F4770" s="21">
        <v>0</v>
      </c>
      <c r="G4770" s="21">
        <v>0</v>
      </c>
      <c r="H4770" s="21">
        <v>0</v>
      </c>
    </row>
    <row r="4771" spans="1:8" x14ac:dyDescent="0.35">
      <c r="A4771" s="20" t="str">
        <f t="shared" si="92"/>
        <v>CONSUMO PER CAPITA (kg ó litros por individuo)Lomo embuchado Ing.10-30MIL</v>
      </c>
      <c r="B4771" s="20">
        <v>0</v>
      </c>
      <c r="C4771" s="20">
        <v>0</v>
      </c>
      <c r="D4771" s="21" t="s">
        <v>147</v>
      </c>
      <c r="E4771" s="21">
        <v>0</v>
      </c>
      <c r="F4771" s="21">
        <v>0</v>
      </c>
      <c r="G4771" s="21">
        <v>0</v>
      </c>
      <c r="H4771" s="21">
        <v>0</v>
      </c>
    </row>
    <row r="4772" spans="1:8" x14ac:dyDescent="0.35">
      <c r="A4772" s="20" t="str">
        <f t="shared" si="92"/>
        <v>CONSUMO PER CAPITA (kg ó litros por individuo)Lomo embuchado Ing.30-100MIL</v>
      </c>
      <c r="B4772" s="20">
        <v>0</v>
      </c>
      <c r="C4772" s="20">
        <v>0</v>
      </c>
      <c r="D4772" s="21" t="s">
        <v>148</v>
      </c>
      <c r="E4772" s="21">
        <v>0</v>
      </c>
      <c r="F4772" s="21">
        <v>0</v>
      </c>
      <c r="G4772" s="21">
        <v>0</v>
      </c>
      <c r="H4772" s="21">
        <v>0</v>
      </c>
    </row>
    <row r="4773" spans="1:8" x14ac:dyDescent="0.35">
      <c r="A4773" s="20" t="str">
        <f t="shared" si="92"/>
        <v>CONSUMO PER CAPITA (kg ó litros por individuo)Lomo embuchado Ing.100-200MIL</v>
      </c>
      <c r="B4773" s="20">
        <v>0</v>
      </c>
      <c r="C4773" s="20">
        <v>0</v>
      </c>
      <c r="D4773" s="21" t="s">
        <v>149</v>
      </c>
      <c r="E4773" s="21">
        <v>0</v>
      </c>
      <c r="F4773" s="21">
        <v>0</v>
      </c>
      <c r="G4773" s="21">
        <v>0</v>
      </c>
      <c r="H4773" s="21">
        <v>0</v>
      </c>
    </row>
    <row r="4774" spans="1:8" x14ac:dyDescent="0.35">
      <c r="A4774" s="20" t="str">
        <f t="shared" si="92"/>
        <v>CONSUMO PER CAPITA (kg ó litros por individuo)Lomo embuchado Ing.200-500MIL</v>
      </c>
      <c r="B4774" s="20">
        <v>0</v>
      </c>
      <c r="C4774" s="20">
        <v>0</v>
      </c>
      <c r="D4774" s="21" t="s">
        <v>150</v>
      </c>
      <c r="E4774" s="21">
        <v>0</v>
      </c>
      <c r="F4774" s="21">
        <v>0</v>
      </c>
      <c r="G4774" s="21">
        <v>0</v>
      </c>
      <c r="H4774" s="21">
        <v>0</v>
      </c>
    </row>
    <row r="4775" spans="1:8" x14ac:dyDescent="0.35">
      <c r="A4775" s="20" t="str">
        <f t="shared" si="92"/>
        <v>CONSUMO PER CAPITA (kg ó litros por individuo)Lomo embuchado Ing.&gt;500MIL</v>
      </c>
      <c r="B4775" s="20">
        <v>0</v>
      </c>
      <c r="C4775" s="20">
        <v>0</v>
      </c>
      <c r="D4775" s="21" t="s">
        <v>151</v>
      </c>
      <c r="E4775" s="21">
        <v>0</v>
      </c>
      <c r="F4775" s="21">
        <v>0</v>
      </c>
      <c r="G4775" s="21">
        <v>0</v>
      </c>
      <c r="H4775" s="21">
        <v>0</v>
      </c>
    </row>
    <row r="4776" spans="1:8" x14ac:dyDescent="0.35">
      <c r="A4776" s="20" t="str">
        <f t="shared" si="92"/>
        <v>CONSUMO PER CAPITA (kg ó litros por individuo)Lomo embuchado Ing.DE 15 A 19 AÑOS</v>
      </c>
      <c r="B4776" s="20">
        <v>0</v>
      </c>
      <c r="C4776" s="20">
        <v>0</v>
      </c>
      <c r="D4776" s="21" t="s">
        <v>152</v>
      </c>
      <c r="E4776" s="21">
        <v>0</v>
      </c>
      <c r="F4776" s="21">
        <v>0</v>
      </c>
      <c r="G4776" s="21">
        <v>0</v>
      </c>
      <c r="H4776" s="21">
        <v>0</v>
      </c>
    </row>
    <row r="4777" spans="1:8" x14ac:dyDescent="0.35">
      <c r="A4777" s="20" t="str">
        <f t="shared" si="92"/>
        <v>CONSUMO PER CAPITA (kg ó litros por individuo)Lomo embuchado Ing.DE 20 A 24 AÑOS</v>
      </c>
      <c r="B4777" s="20">
        <v>0</v>
      </c>
      <c r="C4777" s="20">
        <v>0</v>
      </c>
      <c r="D4777" s="21" t="s">
        <v>153</v>
      </c>
      <c r="E4777" s="21">
        <v>0</v>
      </c>
      <c r="F4777" s="21">
        <v>0</v>
      </c>
      <c r="G4777" s="21">
        <v>0</v>
      </c>
      <c r="H4777" s="21">
        <v>0</v>
      </c>
    </row>
    <row r="4778" spans="1:8" x14ac:dyDescent="0.35">
      <c r="A4778" s="20" t="str">
        <f t="shared" si="92"/>
        <v>CONSUMO PER CAPITA (kg ó litros por individuo)Lomo embuchado Ing.DE 25 A 34 AÑOS</v>
      </c>
      <c r="B4778" s="20">
        <v>0</v>
      </c>
      <c r="C4778" s="20">
        <v>0</v>
      </c>
      <c r="D4778" s="21" t="s">
        <v>154</v>
      </c>
      <c r="E4778" s="21">
        <v>0</v>
      </c>
      <c r="F4778" s="21">
        <v>0</v>
      </c>
      <c r="G4778" s="21">
        <v>0</v>
      </c>
      <c r="H4778" s="21">
        <v>0</v>
      </c>
    </row>
    <row r="4779" spans="1:8" x14ac:dyDescent="0.35">
      <c r="A4779" s="20" t="str">
        <f t="shared" si="92"/>
        <v>CONSUMO PER CAPITA (kg ó litros por individuo)Lomo embuchado Ing.DE 35 A 49 AÑOS</v>
      </c>
      <c r="B4779" s="20">
        <v>0</v>
      </c>
      <c r="C4779" s="20">
        <v>0</v>
      </c>
      <c r="D4779" s="21" t="s">
        <v>155</v>
      </c>
      <c r="E4779" s="21">
        <v>8.2223141219722583E-3</v>
      </c>
      <c r="F4779" s="21">
        <v>7.4529298946269668E-3</v>
      </c>
      <c r="G4779" s="21">
        <v>0</v>
      </c>
      <c r="H4779" s="21">
        <v>0</v>
      </c>
    </row>
    <row r="4780" spans="1:8" x14ac:dyDescent="0.35">
      <c r="A4780" s="20" t="str">
        <f t="shared" si="92"/>
        <v>CONSUMO PER CAPITA (kg ó litros por individuo)Lomo embuchado Ing.DE 50 A 59 AÑOS</v>
      </c>
      <c r="B4780" s="20">
        <v>0</v>
      </c>
      <c r="C4780" s="20">
        <v>0</v>
      </c>
      <c r="D4780" s="21" t="s">
        <v>156</v>
      </c>
      <c r="E4780" s="21">
        <v>0</v>
      </c>
      <c r="F4780" s="21">
        <v>1.704391985933703E-2</v>
      </c>
      <c r="G4780" s="21">
        <v>0</v>
      </c>
      <c r="H4780" s="21">
        <v>1.4710256479649185E-2</v>
      </c>
    </row>
    <row r="4781" spans="1:8" x14ac:dyDescent="0.35">
      <c r="A4781" s="20" t="str">
        <f t="shared" si="92"/>
        <v>CONSUMO PER CAPITA (kg ó litros por individuo)Lomo embuchado Ing.DE 60 A 75 AÑOS</v>
      </c>
      <c r="B4781" s="20">
        <v>0</v>
      </c>
      <c r="C4781" s="20">
        <v>0</v>
      </c>
      <c r="D4781" s="21" t="s">
        <v>157</v>
      </c>
      <c r="E4781" s="21">
        <v>0</v>
      </c>
      <c r="F4781" s="21">
        <v>0</v>
      </c>
      <c r="G4781" s="21">
        <v>0</v>
      </c>
      <c r="H4781" s="21">
        <v>0</v>
      </c>
    </row>
    <row r="4782" spans="1:8" x14ac:dyDescent="0.35">
      <c r="A4782" s="20" t="str">
        <f t="shared" si="92"/>
        <v>CONSUMO PER CAPITA (kg ó litros por individuo)Lomo embuchado Ing.ALTA Y MEDIA ALTA</v>
      </c>
      <c r="B4782" s="20">
        <v>0</v>
      </c>
      <c r="C4782" s="20">
        <v>0</v>
      </c>
      <c r="D4782" s="21" t="s">
        <v>158</v>
      </c>
      <c r="E4782" s="21">
        <v>1.5676461585949927E-2</v>
      </c>
      <c r="F4782" s="21">
        <v>9.6642142644193588E-3</v>
      </c>
      <c r="G4782" s="21">
        <v>0</v>
      </c>
      <c r="H4782" s="21">
        <v>0</v>
      </c>
    </row>
    <row r="4783" spans="1:8" x14ac:dyDescent="0.35">
      <c r="A4783" s="20" t="str">
        <f t="shared" si="92"/>
        <v>CONSUMO PER CAPITA (kg ó litros por individuo)Lomo embuchado Ing.MEDIA</v>
      </c>
      <c r="B4783" s="20">
        <v>0</v>
      </c>
      <c r="C4783" s="20">
        <v>0</v>
      </c>
      <c r="D4783" s="21" t="s">
        <v>159</v>
      </c>
      <c r="E4783" s="21">
        <v>5.4798817940202877E-3</v>
      </c>
      <c r="F4783" s="21">
        <v>8.2429369318205957E-3</v>
      </c>
      <c r="G4783" s="21">
        <v>0</v>
      </c>
      <c r="H4783" s="21">
        <v>0</v>
      </c>
    </row>
    <row r="4784" spans="1:8" x14ac:dyDescent="0.35">
      <c r="A4784" s="20" t="str">
        <f t="shared" si="92"/>
        <v>CONSUMO PER CAPITA (kg ó litros por individuo)Lomo embuchado Ing.MEDIA BAJA</v>
      </c>
      <c r="B4784" s="20">
        <v>0</v>
      </c>
      <c r="C4784" s="20">
        <v>0</v>
      </c>
      <c r="D4784" s="21" t="s">
        <v>160</v>
      </c>
      <c r="E4784" s="21">
        <v>0</v>
      </c>
      <c r="F4784" s="21">
        <v>0</v>
      </c>
      <c r="G4784" s="21">
        <v>0</v>
      </c>
      <c r="H4784" s="21">
        <v>0</v>
      </c>
    </row>
    <row r="4785" spans="1:8" x14ac:dyDescent="0.35">
      <c r="A4785" s="20" t="str">
        <f t="shared" si="92"/>
        <v>CONSUMO PER CAPITA (kg ó litros por individuo)Lomo embuchado Ing.BAJA</v>
      </c>
      <c r="B4785" s="20">
        <v>0</v>
      </c>
      <c r="C4785" s="20">
        <v>0</v>
      </c>
      <c r="D4785" s="21" t="s">
        <v>161</v>
      </c>
      <c r="E4785" s="21">
        <v>0</v>
      </c>
      <c r="F4785" s="21">
        <v>0</v>
      </c>
      <c r="G4785" s="21">
        <v>0</v>
      </c>
      <c r="H4785" s="21">
        <v>0</v>
      </c>
    </row>
    <row r="4786" spans="1:8" x14ac:dyDescent="0.35">
      <c r="A4786" s="20" t="str">
        <f t="shared" si="92"/>
        <v>CONSUMO PER CAPITA (kg ó litros por individuo)Lomo embuchado Ing.HOMBRE</v>
      </c>
      <c r="B4786" s="20">
        <v>0</v>
      </c>
      <c r="C4786" s="20">
        <v>0</v>
      </c>
      <c r="D4786" s="21" t="s">
        <v>162</v>
      </c>
      <c r="E4786" s="21">
        <v>1.6917951047552077E-2</v>
      </c>
      <c r="F4786" s="21">
        <v>1.1467690099698762E-2</v>
      </c>
      <c r="G4786" s="21">
        <v>0</v>
      </c>
      <c r="H4786" s="21">
        <v>0</v>
      </c>
    </row>
    <row r="4787" spans="1:8" x14ac:dyDescent="0.35">
      <c r="A4787" s="20" t="str">
        <f t="shared" si="92"/>
        <v>CONSUMO PER CAPITA (kg ó litros por individuo)Lomo embuchado Ing.MUJER</v>
      </c>
      <c r="B4787" s="20">
        <v>0</v>
      </c>
      <c r="C4787" s="20">
        <v>0</v>
      </c>
      <c r="D4787" s="21" t="s">
        <v>163</v>
      </c>
      <c r="E4787" s="21">
        <v>7.4779040008991346E-3</v>
      </c>
      <c r="F4787" s="21">
        <v>5.4341228697965E-3</v>
      </c>
      <c r="G4787" s="21">
        <v>3.5837737255765235E-3</v>
      </c>
      <c r="H4787" s="21">
        <v>3.3325191876713497E-3</v>
      </c>
    </row>
    <row r="4788" spans="1:8" x14ac:dyDescent="0.35">
      <c r="A4788" s="20" t="str">
        <f>$B$4411&amp;$C$4788&amp;D4788</f>
        <v>CONSUMO PER CAPITA (kg ó litros por individuo)Chorizo Ing.T.ESPAÑA</v>
      </c>
      <c r="B4788" s="20">
        <v>0</v>
      </c>
      <c r="C4788" s="20" t="s">
        <v>59</v>
      </c>
      <c r="D4788" s="21" t="s">
        <v>135</v>
      </c>
      <c r="E4788" s="21">
        <v>2.8816676013321545E-2</v>
      </c>
      <c r="F4788" s="21">
        <v>2.7632724166616739E-2</v>
      </c>
      <c r="G4788" s="21">
        <v>1.5000140678557259E-2</v>
      </c>
      <c r="H4788" s="21">
        <v>1.7447940140832487E-2</v>
      </c>
    </row>
    <row r="4789" spans="1:8" x14ac:dyDescent="0.35">
      <c r="A4789" s="20" t="str">
        <f t="shared" ref="A4789:A4816" si="93">$B$4411&amp;$C$4788&amp;D4789</f>
        <v>CONSUMO PER CAPITA (kg ó litros por individuo)Chorizo Ing.BCN AM</v>
      </c>
      <c r="B4789" s="20">
        <v>0</v>
      </c>
      <c r="C4789" s="20">
        <v>0</v>
      </c>
      <c r="D4789" s="21" t="s">
        <v>136</v>
      </c>
      <c r="E4789" s="21">
        <v>2.5737872769949609E-2</v>
      </c>
      <c r="F4789" s="21">
        <v>0</v>
      </c>
      <c r="G4789" s="21">
        <v>0</v>
      </c>
      <c r="H4789" s="21">
        <v>0</v>
      </c>
    </row>
    <row r="4790" spans="1:8" x14ac:dyDescent="0.35">
      <c r="A4790" s="20" t="str">
        <f t="shared" si="93"/>
        <v>CONSUMO PER CAPITA (kg ó litros por individuo)Chorizo Ing.REST.CAT ARAGON</v>
      </c>
      <c r="B4790" s="20">
        <v>0</v>
      </c>
      <c r="C4790" s="20">
        <v>0</v>
      </c>
      <c r="D4790" s="21" t="s">
        <v>137</v>
      </c>
      <c r="E4790" s="21">
        <v>1.7789207891900069E-2</v>
      </c>
      <c r="F4790" s="21">
        <v>0</v>
      </c>
      <c r="G4790" s="21">
        <v>0</v>
      </c>
      <c r="H4790" s="21">
        <v>0</v>
      </c>
    </row>
    <row r="4791" spans="1:8" x14ac:dyDescent="0.35">
      <c r="A4791" s="20" t="str">
        <f t="shared" si="93"/>
        <v>CONSUMO PER CAPITA (kg ó litros por individuo)Chorizo Ing.LEVANTE</v>
      </c>
      <c r="B4791" s="20">
        <v>0</v>
      </c>
      <c r="C4791" s="20">
        <v>0</v>
      </c>
      <c r="D4791" s="21" t="s">
        <v>138</v>
      </c>
      <c r="E4791" s="21">
        <v>5.3418900482487743E-2</v>
      </c>
      <c r="F4791" s="21">
        <v>3.2252138825539282E-2</v>
      </c>
      <c r="G4791" s="21">
        <v>2.1007936383984734E-2</v>
      </c>
      <c r="H4791" s="21">
        <v>1.8004451871914948E-2</v>
      </c>
    </row>
    <row r="4792" spans="1:8" x14ac:dyDescent="0.35">
      <c r="A4792" s="20" t="str">
        <f t="shared" si="93"/>
        <v>CONSUMO PER CAPITA (kg ó litros por individuo)Chorizo Ing.ANDALUCIA</v>
      </c>
      <c r="B4792" s="20">
        <v>0</v>
      </c>
      <c r="C4792" s="20">
        <v>0</v>
      </c>
      <c r="D4792" s="21" t="s">
        <v>139</v>
      </c>
      <c r="E4792" s="21">
        <v>2.0367475845366051E-2</v>
      </c>
      <c r="F4792" s="21">
        <v>1.9157093752106336E-2</v>
      </c>
      <c r="G4792" s="21">
        <v>1.2643134158336827E-2</v>
      </c>
      <c r="H4792" s="21">
        <v>1.080458142952964E-2</v>
      </c>
    </row>
    <row r="4793" spans="1:8" x14ac:dyDescent="0.35">
      <c r="A4793" s="20" t="str">
        <f t="shared" si="93"/>
        <v>CONSUMO PER CAPITA (kg ó litros por individuo)Chorizo Ing.MDD AM</v>
      </c>
      <c r="B4793" s="20">
        <v>0</v>
      </c>
      <c r="C4793" s="20">
        <v>0</v>
      </c>
      <c r="D4793" s="21" t="s">
        <v>140</v>
      </c>
      <c r="E4793" s="21">
        <v>2.8394844929048438E-2</v>
      </c>
      <c r="F4793" s="21">
        <v>3.1594257727133999E-2</v>
      </c>
      <c r="G4793" s="21">
        <v>1.3540047846263665E-2</v>
      </c>
      <c r="H4793" s="21">
        <v>1.7325260075348917E-2</v>
      </c>
    </row>
    <row r="4794" spans="1:8" x14ac:dyDescent="0.35">
      <c r="A4794" s="20" t="str">
        <f t="shared" si="93"/>
        <v>CONSUMO PER CAPITA (kg ó litros por individuo)Chorizo Ing.RTO CENTRO</v>
      </c>
      <c r="B4794" s="20">
        <v>0</v>
      </c>
      <c r="C4794" s="20">
        <v>0</v>
      </c>
      <c r="D4794" s="21" t="s">
        <v>141</v>
      </c>
      <c r="E4794" s="21">
        <v>1.9291990040993488E-2</v>
      </c>
      <c r="F4794" s="21">
        <v>1.698340082004406E-2</v>
      </c>
      <c r="G4794" s="21">
        <v>1.1166533964343814E-2</v>
      </c>
      <c r="H4794" s="21">
        <v>1.1239308265693184E-2</v>
      </c>
    </row>
    <row r="4795" spans="1:8" x14ac:dyDescent="0.35">
      <c r="A4795" s="20" t="str">
        <f t="shared" si="93"/>
        <v>CONSUMO PER CAPITA (kg ó litros por individuo)Chorizo Ing.NORTE-CENTRO</v>
      </c>
      <c r="B4795" s="20">
        <v>0</v>
      </c>
      <c r="C4795" s="20">
        <v>0</v>
      </c>
      <c r="D4795" s="21" t="s">
        <v>142</v>
      </c>
      <c r="E4795" s="21">
        <v>2.8993997057013009E-2</v>
      </c>
      <c r="F4795" s="21">
        <v>2.3326856663262421E-2</v>
      </c>
      <c r="G4795" s="21">
        <v>0</v>
      </c>
      <c r="H4795" s="21">
        <v>2.2192552668765159E-2</v>
      </c>
    </row>
    <row r="4796" spans="1:8" x14ac:dyDescent="0.35">
      <c r="A4796" s="20" t="str">
        <f t="shared" si="93"/>
        <v>CONSUMO PER CAPITA (kg ó litros por individuo)Chorizo Ing.NOROESTE</v>
      </c>
      <c r="B4796" s="20">
        <v>0</v>
      </c>
      <c r="C4796" s="20">
        <v>0</v>
      </c>
      <c r="D4796" s="21" t="s">
        <v>143</v>
      </c>
      <c r="E4796" s="21">
        <v>3.5220088254372818E-2</v>
      </c>
      <c r="F4796" s="21">
        <v>4.0476568543176855E-2</v>
      </c>
      <c r="G4796" s="21">
        <v>2.7580051046694396E-2</v>
      </c>
      <c r="H4796" s="21">
        <v>0</v>
      </c>
    </row>
    <row r="4797" spans="1:8" x14ac:dyDescent="0.35">
      <c r="A4797" s="20" t="str">
        <f t="shared" si="93"/>
        <v>CONSUMO PER CAPITA (kg ó litros por individuo)Chorizo Ing.&lt;2MIL</v>
      </c>
      <c r="B4797" s="20">
        <v>0</v>
      </c>
      <c r="C4797" s="20">
        <v>0</v>
      </c>
      <c r="D4797" s="21" t="s">
        <v>144</v>
      </c>
      <c r="E4797" s="21">
        <v>0</v>
      </c>
      <c r="F4797" s="21">
        <v>0</v>
      </c>
      <c r="G4797" s="21">
        <v>0</v>
      </c>
      <c r="H4797" s="21">
        <v>0</v>
      </c>
    </row>
    <row r="4798" spans="1:8" x14ac:dyDescent="0.35">
      <c r="A4798" s="20" t="str">
        <f t="shared" si="93"/>
        <v>CONSUMO PER CAPITA (kg ó litros por individuo)Chorizo Ing.2-5MIL</v>
      </c>
      <c r="B4798" s="20">
        <v>0</v>
      </c>
      <c r="C4798" s="20">
        <v>0</v>
      </c>
      <c r="D4798" s="21" t="s">
        <v>145</v>
      </c>
      <c r="E4798" s="21">
        <v>0</v>
      </c>
      <c r="F4798" s="21">
        <v>0</v>
      </c>
      <c r="G4798" s="21">
        <v>0</v>
      </c>
      <c r="H4798" s="21">
        <v>0</v>
      </c>
    </row>
    <row r="4799" spans="1:8" x14ac:dyDescent="0.35">
      <c r="A4799" s="20" t="str">
        <f t="shared" si="93"/>
        <v>CONSUMO PER CAPITA (kg ó litros por individuo)Chorizo Ing.5-10MIL</v>
      </c>
      <c r="B4799" s="20">
        <v>0</v>
      </c>
      <c r="C4799" s="20">
        <v>0</v>
      </c>
      <c r="D4799" s="21" t="s">
        <v>146</v>
      </c>
      <c r="E4799" s="21">
        <v>0</v>
      </c>
      <c r="F4799" s="21">
        <v>0</v>
      </c>
      <c r="G4799" s="21">
        <v>0</v>
      </c>
      <c r="H4799" s="21">
        <v>0</v>
      </c>
    </row>
    <row r="4800" spans="1:8" x14ac:dyDescent="0.35">
      <c r="A4800" s="20" t="str">
        <f t="shared" si="93"/>
        <v>CONSUMO PER CAPITA (kg ó litros por individuo)Chorizo Ing.10-30MIL</v>
      </c>
      <c r="B4800" s="20">
        <v>0</v>
      </c>
      <c r="C4800" s="20">
        <v>0</v>
      </c>
      <c r="D4800" s="21" t="s">
        <v>147</v>
      </c>
      <c r="E4800" s="21">
        <v>3.3893281604894028E-2</v>
      </c>
      <c r="F4800" s="21">
        <v>2.478762605517024E-2</v>
      </c>
      <c r="G4800" s="21">
        <v>1.722040811132609E-2</v>
      </c>
      <c r="H4800" s="21">
        <v>1.6145006384781835E-2</v>
      </c>
    </row>
    <row r="4801" spans="1:8" x14ac:dyDescent="0.35">
      <c r="A4801" s="20" t="str">
        <f t="shared" si="93"/>
        <v>CONSUMO PER CAPITA (kg ó litros por individuo)Chorizo Ing.30-100MIL</v>
      </c>
      <c r="B4801" s="20">
        <v>0</v>
      </c>
      <c r="C4801" s="20">
        <v>0</v>
      </c>
      <c r="D4801" s="21" t="s">
        <v>148</v>
      </c>
      <c r="E4801" s="21">
        <v>3.255202665280077E-2</v>
      </c>
      <c r="F4801" s="21">
        <v>2.9136504884396515E-2</v>
      </c>
      <c r="G4801" s="21">
        <v>1.5274268529593165E-2</v>
      </c>
      <c r="H4801" s="21">
        <v>1.5986915554238049E-2</v>
      </c>
    </row>
    <row r="4802" spans="1:8" x14ac:dyDescent="0.35">
      <c r="A4802" s="20" t="str">
        <f t="shared" si="93"/>
        <v>CONSUMO PER CAPITA (kg ó litros por individuo)Chorizo Ing.100-200MIL</v>
      </c>
      <c r="B4802" s="20">
        <v>0</v>
      </c>
      <c r="C4802" s="20">
        <v>0</v>
      </c>
      <c r="D4802" s="21" t="s">
        <v>149</v>
      </c>
      <c r="E4802" s="21">
        <v>3.2086247645717152E-2</v>
      </c>
      <c r="F4802" s="21">
        <v>3.8674588012494536E-2</v>
      </c>
      <c r="G4802" s="21">
        <v>0</v>
      </c>
      <c r="H4802" s="21">
        <v>1.3923801829608872E-2</v>
      </c>
    </row>
    <row r="4803" spans="1:8" x14ac:dyDescent="0.35">
      <c r="A4803" s="20" t="str">
        <f t="shared" si="93"/>
        <v>CONSUMO PER CAPITA (kg ó litros por individuo)Chorizo Ing.200-500MIL</v>
      </c>
      <c r="B4803" s="20">
        <v>0</v>
      </c>
      <c r="C4803" s="20">
        <v>0</v>
      </c>
      <c r="D4803" s="21" t="s">
        <v>150</v>
      </c>
      <c r="E4803" s="21">
        <v>2.69394852249078E-2</v>
      </c>
      <c r="F4803" s="21">
        <v>2.5901055344917195E-2</v>
      </c>
      <c r="G4803" s="21">
        <v>1.8412519779566462E-2</v>
      </c>
      <c r="H4803" s="21">
        <v>3.0004618280690492E-2</v>
      </c>
    </row>
    <row r="4804" spans="1:8" x14ac:dyDescent="0.35">
      <c r="A4804" s="20" t="str">
        <f t="shared" si="93"/>
        <v>CONSUMO PER CAPITA (kg ó litros por individuo)Chorizo Ing.&gt;500MIL</v>
      </c>
      <c r="B4804" s="20">
        <v>0</v>
      </c>
      <c r="C4804" s="20">
        <v>0</v>
      </c>
      <c r="D4804" s="21" t="s">
        <v>151</v>
      </c>
      <c r="E4804" s="21">
        <v>3.0536227682373653E-2</v>
      </c>
      <c r="F4804" s="21">
        <v>3.5818736765503088E-2</v>
      </c>
      <c r="G4804" s="21">
        <v>1.3685319507993326E-2</v>
      </c>
      <c r="H4804" s="21">
        <v>1.6047610794735438E-2</v>
      </c>
    </row>
    <row r="4805" spans="1:8" x14ac:dyDescent="0.35">
      <c r="A4805" s="20" t="str">
        <f t="shared" si="93"/>
        <v>CONSUMO PER CAPITA (kg ó litros por individuo)Chorizo Ing.DE 15 A 19 AÑOS</v>
      </c>
      <c r="B4805" s="20">
        <v>0</v>
      </c>
      <c r="C4805" s="20">
        <v>0</v>
      </c>
      <c r="D4805" s="21" t="s">
        <v>152</v>
      </c>
      <c r="E4805" s="21">
        <v>0</v>
      </c>
      <c r="F4805" s="21">
        <v>0</v>
      </c>
      <c r="G4805" s="21">
        <v>0</v>
      </c>
      <c r="H4805" s="21">
        <v>0</v>
      </c>
    </row>
    <row r="4806" spans="1:8" x14ac:dyDescent="0.35">
      <c r="A4806" s="20" t="str">
        <f t="shared" si="93"/>
        <v>CONSUMO PER CAPITA (kg ó litros por individuo)Chorizo Ing.DE 20 A 24 AÑOS</v>
      </c>
      <c r="B4806" s="20">
        <v>0</v>
      </c>
      <c r="C4806" s="20">
        <v>0</v>
      </c>
      <c r="D4806" s="21" t="s">
        <v>153</v>
      </c>
      <c r="E4806" s="21">
        <v>0</v>
      </c>
      <c r="F4806" s="21">
        <v>0</v>
      </c>
      <c r="G4806" s="21">
        <v>0</v>
      </c>
      <c r="H4806" s="21">
        <v>0</v>
      </c>
    </row>
    <row r="4807" spans="1:8" x14ac:dyDescent="0.35">
      <c r="A4807" s="20" t="str">
        <f t="shared" si="93"/>
        <v>CONSUMO PER CAPITA (kg ó litros por individuo)Chorizo Ing.DE 25 A 34 AÑOS</v>
      </c>
      <c r="B4807" s="20">
        <v>0</v>
      </c>
      <c r="C4807" s="20">
        <v>0</v>
      </c>
      <c r="D4807" s="21" t="s">
        <v>154</v>
      </c>
      <c r="E4807" s="21">
        <v>1.7436313903211081E-2</v>
      </c>
      <c r="F4807" s="21">
        <v>1.1166350678325603E-2</v>
      </c>
      <c r="G4807" s="21">
        <v>1.3863871302741811E-2</v>
      </c>
      <c r="H4807" s="21">
        <v>1.658491391029978E-2</v>
      </c>
    </row>
    <row r="4808" spans="1:8" x14ac:dyDescent="0.35">
      <c r="A4808" s="20" t="str">
        <f t="shared" si="93"/>
        <v>CONSUMO PER CAPITA (kg ó litros por individuo)Chorizo Ing.DE 35 A 49 AÑOS</v>
      </c>
      <c r="B4808" s="20">
        <v>0</v>
      </c>
      <c r="C4808" s="20">
        <v>0</v>
      </c>
      <c r="D4808" s="21" t="s">
        <v>155</v>
      </c>
      <c r="E4808" s="21">
        <v>2.6393967536609265E-2</v>
      </c>
      <c r="F4808" s="21">
        <v>2.4095063717526552E-2</v>
      </c>
      <c r="G4808" s="21">
        <v>1.2624165194986294E-2</v>
      </c>
      <c r="H4808" s="21">
        <v>1.7279491109078612E-2</v>
      </c>
    </row>
    <row r="4809" spans="1:8" x14ac:dyDescent="0.35">
      <c r="A4809" s="20" t="str">
        <f t="shared" si="93"/>
        <v>CONSUMO PER CAPITA (kg ó litros por individuo)Chorizo Ing.DE 50 A 59 AÑOS</v>
      </c>
      <c r="B4809" s="20">
        <v>0</v>
      </c>
      <c r="C4809" s="20">
        <v>0</v>
      </c>
      <c r="D4809" s="21" t="s">
        <v>156</v>
      </c>
      <c r="E4809" s="21">
        <v>3.3302089413296161E-2</v>
      </c>
      <c r="F4809" s="21">
        <v>3.8604990903969842E-2</v>
      </c>
      <c r="G4809" s="21">
        <v>2.365050063194225E-2</v>
      </c>
      <c r="H4809" s="21">
        <v>2.4618596586736704E-2</v>
      </c>
    </row>
    <row r="4810" spans="1:8" x14ac:dyDescent="0.35">
      <c r="A4810" s="20" t="str">
        <f t="shared" si="93"/>
        <v>CONSUMO PER CAPITA (kg ó litros por individuo)Chorizo Ing.DE 60 A 75 AÑOS</v>
      </c>
      <c r="B4810" s="20">
        <v>0</v>
      </c>
      <c r="C4810" s="20">
        <v>0</v>
      </c>
      <c r="D4810" s="21" t="s">
        <v>157</v>
      </c>
      <c r="E4810" s="21">
        <v>4.8643074638279063E-2</v>
      </c>
      <c r="F4810" s="21">
        <v>4.4840119871678942E-2</v>
      </c>
      <c r="G4810" s="21">
        <v>1.8152079353205664E-2</v>
      </c>
      <c r="H4810" s="21">
        <v>1.6247915566367409E-2</v>
      </c>
    </row>
    <row r="4811" spans="1:8" x14ac:dyDescent="0.35">
      <c r="A4811" s="20" t="str">
        <f t="shared" si="93"/>
        <v>CONSUMO PER CAPITA (kg ó litros por individuo)Chorizo Ing.ALTA Y MEDIA ALTA</v>
      </c>
      <c r="B4811" s="20">
        <v>0</v>
      </c>
      <c r="C4811" s="20">
        <v>0</v>
      </c>
      <c r="D4811" s="21" t="s">
        <v>158</v>
      </c>
      <c r="E4811" s="21">
        <v>4.1237658246484364E-2</v>
      </c>
      <c r="F4811" s="21">
        <v>3.4154840844350415E-2</v>
      </c>
      <c r="G4811" s="21">
        <v>2.0538294637213045E-2</v>
      </c>
      <c r="H4811" s="21">
        <v>1.8800601055763935E-2</v>
      </c>
    </row>
    <row r="4812" spans="1:8" x14ac:dyDescent="0.35">
      <c r="A4812" s="20" t="str">
        <f t="shared" si="93"/>
        <v>CONSUMO PER CAPITA (kg ó litros por individuo)Chorizo Ing.MEDIA</v>
      </c>
      <c r="B4812" s="20">
        <v>0</v>
      </c>
      <c r="C4812" s="20">
        <v>0</v>
      </c>
      <c r="D4812" s="21" t="s">
        <v>159</v>
      </c>
      <c r="E4812" s="21">
        <v>3.5324770881497408E-2</v>
      </c>
      <c r="F4812" s="21">
        <v>3.2010461812549393E-2</v>
      </c>
      <c r="G4812" s="21">
        <v>9.6466267481375139E-3</v>
      </c>
      <c r="H4812" s="21">
        <v>1.2775730490544741E-2</v>
      </c>
    </row>
    <row r="4813" spans="1:8" x14ac:dyDescent="0.35">
      <c r="A4813" s="20" t="str">
        <f t="shared" si="93"/>
        <v>CONSUMO PER CAPITA (kg ó litros por individuo)Chorizo Ing.MEDIA BAJA</v>
      </c>
      <c r="B4813" s="20">
        <v>0</v>
      </c>
      <c r="C4813" s="20">
        <v>0</v>
      </c>
      <c r="D4813" s="21" t="s">
        <v>160</v>
      </c>
      <c r="E4813" s="21">
        <v>1.5867280572196781E-2</v>
      </c>
      <c r="F4813" s="21">
        <v>2.2341659511850857E-2</v>
      </c>
      <c r="G4813" s="21">
        <v>1.7589013773290349E-2</v>
      </c>
      <c r="H4813" s="21">
        <v>1.7394669933606822E-2</v>
      </c>
    </row>
    <row r="4814" spans="1:8" x14ac:dyDescent="0.35">
      <c r="A4814" s="20" t="str">
        <f t="shared" si="93"/>
        <v>CONSUMO PER CAPITA (kg ó litros por individuo)Chorizo Ing.BAJA</v>
      </c>
      <c r="B4814" s="20">
        <v>0</v>
      </c>
      <c r="C4814" s="20">
        <v>0</v>
      </c>
      <c r="D4814" s="21" t="s">
        <v>161</v>
      </c>
      <c r="E4814" s="21">
        <v>2.1571122554014423E-2</v>
      </c>
      <c r="F4814" s="21">
        <v>2.0095850905086716E-2</v>
      </c>
      <c r="G4814" s="21">
        <v>1.4446387161225418E-2</v>
      </c>
      <c r="H4814" s="21">
        <v>2.3998475091392354E-2</v>
      </c>
    </row>
    <row r="4815" spans="1:8" x14ac:dyDescent="0.35">
      <c r="A4815" s="20" t="str">
        <f t="shared" si="93"/>
        <v>CONSUMO PER CAPITA (kg ó litros por individuo)Chorizo Ing.HOMBRE</v>
      </c>
      <c r="B4815" s="20">
        <v>0</v>
      </c>
      <c r="C4815" s="20">
        <v>0</v>
      </c>
      <c r="D4815" s="21" t="s">
        <v>162</v>
      </c>
      <c r="E4815" s="21">
        <v>3.5385346786399555E-2</v>
      </c>
      <c r="F4815" s="21">
        <v>2.7763560320212568E-2</v>
      </c>
      <c r="G4815" s="21">
        <v>1.4322740410275408E-2</v>
      </c>
      <c r="H4815" s="21">
        <v>1.6851811305281589E-2</v>
      </c>
    </row>
    <row r="4816" spans="1:8" x14ac:dyDescent="0.35">
      <c r="A4816" s="20" t="str">
        <f t="shared" si="93"/>
        <v>CONSUMO PER CAPITA (kg ó litros por individuo)Chorizo Ing.MUJER</v>
      </c>
      <c r="B4816" s="20">
        <v>0</v>
      </c>
      <c r="C4816" s="20">
        <v>0</v>
      </c>
      <c r="D4816" s="21" t="s">
        <v>163</v>
      </c>
      <c r="E4816" s="21">
        <v>2.2326290144449704E-2</v>
      </c>
      <c r="F4816" s="21">
        <v>2.7503859739167674E-2</v>
      </c>
      <c r="G4816" s="21">
        <v>1.566625844283891E-2</v>
      </c>
      <c r="H4816" s="21">
        <v>1.8035072054610145E-2</v>
      </c>
    </row>
    <row r="4817" spans="1:8" x14ac:dyDescent="0.35">
      <c r="A4817" s="20" t="str">
        <f>$B$4411&amp;$C$4817&amp;D4817</f>
        <v>CONSUMO PER CAPITA (kg ó litros por individuo)Pates/Foie-gras IngT.ESPAÑA</v>
      </c>
      <c r="B4817" s="20">
        <v>0</v>
      </c>
      <c r="C4817" s="20" t="s">
        <v>60</v>
      </c>
      <c r="D4817" s="21" t="s">
        <v>135</v>
      </c>
      <c r="E4817" s="101">
        <v>4.0752790795507221E-3</v>
      </c>
      <c r="F4817" s="101">
        <v>6.0656329848686897E-3</v>
      </c>
      <c r="G4817" s="101">
        <v>2.1652734684938345E-3</v>
      </c>
      <c r="H4817" s="101">
        <v>2.210502553298957E-3</v>
      </c>
    </row>
    <row r="4818" spans="1:8" x14ac:dyDescent="0.35">
      <c r="A4818" s="20" t="str">
        <f t="shared" ref="A4818:A4845" si="94">$B$4411&amp;$C$4817&amp;D4818</f>
        <v>CONSUMO PER CAPITA (kg ó litros por individuo)Pates/Foie-gras IngBCN AM</v>
      </c>
      <c r="B4818" s="20">
        <v>0</v>
      </c>
      <c r="C4818" s="20">
        <v>0</v>
      </c>
      <c r="D4818" s="21" t="s">
        <v>136</v>
      </c>
      <c r="E4818" s="21">
        <v>0</v>
      </c>
      <c r="F4818" s="21">
        <v>0</v>
      </c>
      <c r="G4818" s="21">
        <v>0</v>
      </c>
      <c r="H4818" s="21">
        <v>0</v>
      </c>
    </row>
    <row r="4819" spans="1:8" x14ac:dyDescent="0.35">
      <c r="A4819" s="20" t="str">
        <f t="shared" si="94"/>
        <v>CONSUMO PER CAPITA (kg ó litros por individuo)Pates/Foie-gras IngREST.CAT ARAGON</v>
      </c>
      <c r="B4819" s="20">
        <v>0</v>
      </c>
      <c r="C4819" s="20">
        <v>0</v>
      </c>
      <c r="D4819" s="21" t="s">
        <v>137</v>
      </c>
      <c r="E4819" s="21">
        <v>0</v>
      </c>
      <c r="F4819" s="21">
        <v>0</v>
      </c>
      <c r="G4819" s="21">
        <v>0</v>
      </c>
      <c r="H4819" s="21">
        <v>0</v>
      </c>
    </row>
    <row r="4820" spans="1:8" x14ac:dyDescent="0.35">
      <c r="A4820" s="20" t="str">
        <f t="shared" si="94"/>
        <v>CONSUMO PER CAPITA (kg ó litros por individuo)Pates/Foie-gras IngLEVANTE</v>
      </c>
      <c r="B4820" s="20">
        <v>0</v>
      </c>
      <c r="C4820" s="20">
        <v>0</v>
      </c>
      <c r="D4820" s="21" t="s">
        <v>138</v>
      </c>
      <c r="E4820" s="21">
        <v>0</v>
      </c>
      <c r="F4820" s="21">
        <v>0</v>
      </c>
      <c r="G4820" s="21">
        <v>0</v>
      </c>
      <c r="H4820" s="21">
        <v>0</v>
      </c>
    </row>
    <row r="4821" spans="1:8" x14ac:dyDescent="0.35">
      <c r="A4821" s="20" t="str">
        <f t="shared" si="94"/>
        <v>CONSUMO PER CAPITA (kg ó litros por individuo)Pates/Foie-gras IngANDALUCIA</v>
      </c>
      <c r="B4821" s="20">
        <v>0</v>
      </c>
      <c r="C4821" s="20">
        <v>0</v>
      </c>
      <c r="D4821" s="21" t="s">
        <v>139</v>
      </c>
      <c r="E4821" s="21">
        <v>1.1704851315765366E-2</v>
      </c>
      <c r="F4821" s="21">
        <v>2.0069400364905392E-2</v>
      </c>
      <c r="G4821" s="21">
        <v>6.384296297621302E-3</v>
      </c>
      <c r="H4821" s="21">
        <v>6.6287326272254097E-3</v>
      </c>
    </row>
    <row r="4822" spans="1:8" x14ac:dyDescent="0.35">
      <c r="A4822" s="20" t="str">
        <f t="shared" si="94"/>
        <v>CONSUMO PER CAPITA (kg ó litros por individuo)Pates/Foie-gras IngMDD AM</v>
      </c>
      <c r="B4822" s="20">
        <v>0</v>
      </c>
      <c r="C4822" s="20">
        <v>0</v>
      </c>
      <c r="D4822" s="21" t="s">
        <v>140</v>
      </c>
      <c r="E4822" s="21">
        <v>0</v>
      </c>
      <c r="F4822" s="21">
        <v>0</v>
      </c>
      <c r="G4822" s="21">
        <v>0</v>
      </c>
      <c r="H4822" s="21">
        <v>0</v>
      </c>
    </row>
    <row r="4823" spans="1:8" x14ac:dyDescent="0.35">
      <c r="A4823" s="20" t="str">
        <f t="shared" si="94"/>
        <v>CONSUMO PER CAPITA (kg ó litros por individuo)Pates/Foie-gras IngRTO CENTRO</v>
      </c>
      <c r="B4823" s="20">
        <v>0</v>
      </c>
      <c r="C4823" s="20">
        <v>0</v>
      </c>
      <c r="D4823" s="21" t="s">
        <v>141</v>
      </c>
      <c r="E4823" s="21">
        <v>0</v>
      </c>
      <c r="F4823" s="21">
        <v>0</v>
      </c>
      <c r="G4823" s="21">
        <v>0</v>
      </c>
      <c r="H4823" s="21">
        <v>0</v>
      </c>
    </row>
    <row r="4824" spans="1:8" x14ac:dyDescent="0.35">
      <c r="A4824" s="20" t="str">
        <f t="shared" si="94"/>
        <v>CONSUMO PER CAPITA (kg ó litros por individuo)Pates/Foie-gras IngNORTE-CENTRO</v>
      </c>
      <c r="B4824" s="20">
        <v>0</v>
      </c>
      <c r="C4824" s="20">
        <v>0</v>
      </c>
      <c r="D4824" s="21" t="s">
        <v>142</v>
      </c>
      <c r="E4824" s="21">
        <v>0</v>
      </c>
      <c r="F4824" s="21">
        <v>0</v>
      </c>
      <c r="G4824" s="21">
        <v>0</v>
      </c>
      <c r="H4824" s="21">
        <v>0</v>
      </c>
    </row>
    <row r="4825" spans="1:8" x14ac:dyDescent="0.35">
      <c r="A4825" s="20" t="str">
        <f t="shared" si="94"/>
        <v>CONSUMO PER CAPITA (kg ó litros por individuo)Pates/Foie-gras IngNOROESTE</v>
      </c>
      <c r="B4825" s="20">
        <v>0</v>
      </c>
      <c r="C4825" s="20">
        <v>0</v>
      </c>
      <c r="D4825" s="21" t="s">
        <v>143</v>
      </c>
      <c r="E4825" s="21">
        <v>0</v>
      </c>
      <c r="F4825" s="21">
        <v>0</v>
      </c>
      <c r="G4825" s="21">
        <v>0</v>
      </c>
      <c r="H4825" s="21">
        <v>0</v>
      </c>
    </row>
    <row r="4826" spans="1:8" x14ac:dyDescent="0.35">
      <c r="A4826" s="20" t="str">
        <f t="shared" si="94"/>
        <v>CONSUMO PER CAPITA (kg ó litros por individuo)Pates/Foie-gras Ing&lt;2MIL</v>
      </c>
      <c r="B4826" s="20">
        <v>0</v>
      </c>
      <c r="C4826" s="20">
        <v>0</v>
      </c>
      <c r="D4826" s="21" t="s">
        <v>144</v>
      </c>
      <c r="E4826" s="21">
        <v>0</v>
      </c>
      <c r="F4826" s="21">
        <v>0</v>
      </c>
      <c r="G4826" s="21">
        <v>0</v>
      </c>
      <c r="H4826" s="21">
        <v>0</v>
      </c>
    </row>
    <row r="4827" spans="1:8" x14ac:dyDescent="0.35">
      <c r="A4827" s="20" t="str">
        <f t="shared" si="94"/>
        <v>CONSUMO PER CAPITA (kg ó litros por individuo)Pates/Foie-gras Ing2-5MIL</v>
      </c>
      <c r="B4827" s="20">
        <v>0</v>
      </c>
      <c r="C4827" s="20">
        <v>0</v>
      </c>
      <c r="D4827" s="21" t="s">
        <v>145</v>
      </c>
      <c r="E4827" s="21">
        <v>0</v>
      </c>
      <c r="F4827" s="21">
        <v>0</v>
      </c>
      <c r="G4827" s="21">
        <v>0</v>
      </c>
      <c r="H4827" s="21">
        <v>0</v>
      </c>
    </row>
    <row r="4828" spans="1:8" x14ac:dyDescent="0.35">
      <c r="A4828" s="20" t="str">
        <f t="shared" si="94"/>
        <v>CONSUMO PER CAPITA (kg ó litros por individuo)Pates/Foie-gras Ing5-10MIL</v>
      </c>
      <c r="B4828" s="20">
        <v>0</v>
      </c>
      <c r="C4828" s="20">
        <v>0</v>
      </c>
      <c r="D4828" s="21" t="s">
        <v>146</v>
      </c>
      <c r="E4828" s="21">
        <v>0</v>
      </c>
      <c r="F4828" s="21">
        <v>0</v>
      </c>
      <c r="G4828" s="21">
        <v>0</v>
      </c>
      <c r="H4828" s="21">
        <v>0</v>
      </c>
    </row>
    <row r="4829" spans="1:8" x14ac:dyDescent="0.35">
      <c r="A4829" s="20" t="str">
        <f t="shared" si="94"/>
        <v>CONSUMO PER CAPITA (kg ó litros por individuo)Pates/Foie-gras Ing10-30MIL</v>
      </c>
      <c r="B4829" s="20">
        <v>0</v>
      </c>
      <c r="C4829" s="20">
        <v>0</v>
      </c>
      <c r="D4829" s="21" t="s">
        <v>147</v>
      </c>
      <c r="E4829" s="21">
        <v>0</v>
      </c>
      <c r="F4829" s="21">
        <v>4.8968662128792062E-3</v>
      </c>
      <c r="G4829" s="21">
        <v>0</v>
      </c>
      <c r="H4829" s="21">
        <v>2.9003065829883343E-3</v>
      </c>
    </row>
    <row r="4830" spans="1:8" x14ac:dyDescent="0.35">
      <c r="A4830" s="20" t="str">
        <f t="shared" si="94"/>
        <v>CONSUMO PER CAPITA (kg ó litros por individuo)Pates/Foie-gras Ing30-100MIL</v>
      </c>
      <c r="B4830" s="20">
        <v>0</v>
      </c>
      <c r="C4830" s="20">
        <v>0</v>
      </c>
      <c r="D4830" s="21" t="s">
        <v>148</v>
      </c>
      <c r="E4830" s="21">
        <v>0</v>
      </c>
      <c r="F4830" s="21">
        <v>0</v>
      </c>
      <c r="G4830" s="21">
        <v>0</v>
      </c>
      <c r="H4830" s="21">
        <v>0</v>
      </c>
    </row>
    <row r="4831" spans="1:8" x14ac:dyDescent="0.35">
      <c r="A4831" s="20" t="str">
        <f t="shared" si="94"/>
        <v>CONSUMO PER CAPITA (kg ó litros por individuo)Pates/Foie-gras Ing100-200MIL</v>
      </c>
      <c r="B4831" s="20">
        <v>0</v>
      </c>
      <c r="C4831" s="20">
        <v>0</v>
      </c>
      <c r="D4831" s="21" t="s">
        <v>149</v>
      </c>
      <c r="E4831" s="21">
        <v>0</v>
      </c>
      <c r="F4831" s="21">
        <v>0</v>
      </c>
      <c r="G4831" s="21">
        <v>0</v>
      </c>
      <c r="H4831" s="21">
        <v>0</v>
      </c>
    </row>
    <row r="4832" spans="1:8" x14ac:dyDescent="0.35">
      <c r="A4832" s="20" t="str">
        <f t="shared" si="94"/>
        <v>CONSUMO PER CAPITA (kg ó litros por individuo)Pates/Foie-gras Ing200-500MIL</v>
      </c>
      <c r="B4832" s="20">
        <v>0</v>
      </c>
      <c r="C4832" s="20">
        <v>0</v>
      </c>
      <c r="D4832" s="21" t="s">
        <v>150</v>
      </c>
      <c r="E4832" s="21">
        <v>0</v>
      </c>
      <c r="F4832" s="21">
        <v>0</v>
      </c>
      <c r="G4832" s="21">
        <v>0</v>
      </c>
      <c r="H4832" s="21">
        <v>0</v>
      </c>
    </row>
    <row r="4833" spans="1:8" x14ac:dyDescent="0.35">
      <c r="A4833" s="20" t="str">
        <f t="shared" si="94"/>
        <v>CONSUMO PER CAPITA (kg ó litros por individuo)Pates/Foie-gras Ing&gt;500MIL</v>
      </c>
      <c r="B4833" s="20">
        <v>0</v>
      </c>
      <c r="C4833" s="20">
        <v>0</v>
      </c>
      <c r="D4833" s="21" t="s">
        <v>151</v>
      </c>
      <c r="E4833" s="21">
        <v>0</v>
      </c>
      <c r="F4833" s="21">
        <v>4.1266552426596197E-3</v>
      </c>
      <c r="G4833" s="21">
        <v>0</v>
      </c>
      <c r="H4833" s="21">
        <v>0</v>
      </c>
    </row>
    <row r="4834" spans="1:8" x14ac:dyDescent="0.35">
      <c r="A4834" s="20" t="str">
        <f t="shared" si="94"/>
        <v>CONSUMO PER CAPITA (kg ó litros por individuo)Pates/Foie-gras IngDE 15 A 19 AÑOS</v>
      </c>
      <c r="B4834" s="20">
        <v>0</v>
      </c>
      <c r="C4834" s="20">
        <v>0</v>
      </c>
      <c r="D4834" s="21" t="s">
        <v>152</v>
      </c>
      <c r="E4834" s="21">
        <v>0</v>
      </c>
      <c r="F4834" s="21">
        <v>0</v>
      </c>
      <c r="G4834" s="21">
        <v>0</v>
      </c>
      <c r="H4834" s="21">
        <v>0</v>
      </c>
    </row>
    <row r="4835" spans="1:8" x14ac:dyDescent="0.35">
      <c r="A4835" s="20" t="str">
        <f t="shared" si="94"/>
        <v>CONSUMO PER CAPITA (kg ó litros por individuo)Pates/Foie-gras IngDE 20 A 24 AÑOS</v>
      </c>
      <c r="B4835" s="20">
        <v>0</v>
      </c>
      <c r="C4835" s="20">
        <v>0</v>
      </c>
      <c r="D4835" s="21" t="s">
        <v>153</v>
      </c>
      <c r="E4835" s="21">
        <v>0</v>
      </c>
      <c r="F4835" s="21">
        <v>0</v>
      </c>
      <c r="G4835" s="21">
        <v>0</v>
      </c>
      <c r="H4835" s="21">
        <v>0</v>
      </c>
    </row>
    <row r="4836" spans="1:8" x14ac:dyDescent="0.35">
      <c r="A4836" s="20" t="str">
        <f t="shared" si="94"/>
        <v>CONSUMO PER CAPITA (kg ó litros por individuo)Pates/Foie-gras IngDE 25 A 34 AÑOS</v>
      </c>
      <c r="B4836" s="20">
        <v>0</v>
      </c>
      <c r="C4836" s="20">
        <v>0</v>
      </c>
      <c r="D4836" s="21" t="s">
        <v>154</v>
      </c>
      <c r="E4836" s="21">
        <v>0</v>
      </c>
      <c r="F4836" s="21">
        <v>4.3726460749815678E-3</v>
      </c>
      <c r="G4836" s="21">
        <v>0</v>
      </c>
      <c r="H4836" s="21">
        <v>0</v>
      </c>
    </row>
    <row r="4837" spans="1:8" x14ac:dyDescent="0.35">
      <c r="A4837" s="20" t="str">
        <f t="shared" si="94"/>
        <v>CONSUMO PER CAPITA (kg ó litros por individuo)Pates/Foie-gras IngDE 35 A 49 AÑOS</v>
      </c>
      <c r="B4837" s="20">
        <v>0</v>
      </c>
      <c r="C4837" s="20">
        <v>0</v>
      </c>
      <c r="D4837" s="21" t="s">
        <v>155</v>
      </c>
      <c r="E4837" s="101">
        <v>4.9570330300177509E-3</v>
      </c>
      <c r="F4837" s="101">
        <v>1.0896160455803843E-2</v>
      </c>
      <c r="G4837" s="101">
        <v>0</v>
      </c>
      <c r="H4837" s="101">
        <v>2.7500232265342925E-3</v>
      </c>
    </row>
    <row r="4838" spans="1:8" x14ac:dyDescent="0.35">
      <c r="A4838" s="20" t="str">
        <f t="shared" si="94"/>
        <v>CONSUMO PER CAPITA (kg ó litros por individuo)Pates/Foie-gras IngDE 50 A 59 AÑOS</v>
      </c>
      <c r="B4838" s="20">
        <v>0</v>
      </c>
      <c r="C4838" s="20">
        <v>0</v>
      </c>
      <c r="D4838" s="21" t="s">
        <v>156</v>
      </c>
      <c r="E4838" s="101">
        <v>3.7876274468564026E-3</v>
      </c>
      <c r="F4838" s="101">
        <v>5.6697407949547049E-3</v>
      </c>
      <c r="G4838" s="101">
        <v>3.6960046983983744E-3</v>
      </c>
      <c r="H4838" s="101">
        <v>3.5551273385378739E-3</v>
      </c>
    </row>
    <row r="4839" spans="1:8" x14ac:dyDescent="0.35">
      <c r="A4839" s="20" t="str">
        <f t="shared" si="94"/>
        <v>CONSUMO PER CAPITA (kg ó litros por individuo)Pates/Foie-gras IngDE 60 A 75 AÑOS</v>
      </c>
      <c r="B4839" s="20">
        <v>0</v>
      </c>
      <c r="C4839" s="20">
        <v>0</v>
      </c>
      <c r="D4839" s="21" t="s">
        <v>157</v>
      </c>
      <c r="E4839" s="21">
        <v>0</v>
      </c>
      <c r="F4839" s="21">
        <v>0</v>
      </c>
      <c r="G4839" s="21">
        <v>0</v>
      </c>
      <c r="H4839" s="21">
        <v>0</v>
      </c>
    </row>
    <row r="4840" spans="1:8" x14ac:dyDescent="0.35">
      <c r="A4840" s="20" t="str">
        <f t="shared" si="94"/>
        <v>CONSUMO PER CAPITA (kg ó litros por individuo)Pates/Foie-gras IngALTA Y MEDIA ALTA</v>
      </c>
      <c r="B4840" s="20">
        <v>0</v>
      </c>
      <c r="C4840" s="20">
        <v>0</v>
      </c>
      <c r="D4840" s="21" t="s">
        <v>158</v>
      </c>
      <c r="E4840" s="21">
        <v>6.0246594878069354E-3</v>
      </c>
      <c r="F4840" s="21">
        <v>5.691129033512975E-3</v>
      </c>
      <c r="G4840" s="21">
        <v>0</v>
      </c>
      <c r="H4840" s="21">
        <v>3.6261700515140254E-3</v>
      </c>
    </row>
    <row r="4841" spans="1:8" x14ac:dyDescent="0.35">
      <c r="A4841" s="20" t="str">
        <f t="shared" si="94"/>
        <v>CONSUMO PER CAPITA (kg ó litros por individuo)Pates/Foie-gras IngMEDIA</v>
      </c>
      <c r="B4841" s="20">
        <v>0</v>
      </c>
      <c r="C4841" s="20">
        <v>0</v>
      </c>
      <c r="D4841" s="21" t="s">
        <v>159</v>
      </c>
      <c r="E4841" s="101">
        <v>4.3821434283237383E-3</v>
      </c>
      <c r="F4841" s="101">
        <v>9.9596503853755115E-3</v>
      </c>
      <c r="G4841" s="101">
        <v>0</v>
      </c>
      <c r="H4841" s="101">
        <v>1.8797447095918358E-3</v>
      </c>
    </row>
    <row r="4842" spans="1:8" x14ac:dyDescent="0.35">
      <c r="A4842" s="20" t="str">
        <f t="shared" si="94"/>
        <v>CONSUMO PER CAPITA (kg ó litros por individuo)Pates/Foie-gras IngMEDIA BAJA</v>
      </c>
      <c r="B4842" s="20">
        <v>0</v>
      </c>
      <c r="C4842" s="20">
        <v>0</v>
      </c>
      <c r="D4842" s="21" t="s">
        <v>160</v>
      </c>
      <c r="E4842" s="21">
        <v>0</v>
      </c>
      <c r="F4842" s="21">
        <v>3.2822836550000538E-3</v>
      </c>
      <c r="G4842" s="21">
        <v>0</v>
      </c>
      <c r="H4842" s="21">
        <v>0</v>
      </c>
    </row>
    <row r="4843" spans="1:8" x14ac:dyDescent="0.35">
      <c r="A4843" s="20" t="str">
        <f t="shared" si="94"/>
        <v>CONSUMO PER CAPITA (kg ó litros por individuo)Pates/Foie-gras IngBAJA</v>
      </c>
      <c r="B4843" s="20">
        <v>0</v>
      </c>
      <c r="C4843" s="20">
        <v>0</v>
      </c>
      <c r="D4843" s="21" t="s">
        <v>161</v>
      </c>
      <c r="E4843" s="21">
        <v>0</v>
      </c>
      <c r="F4843" s="21">
        <v>0</v>
      </c>
      <c r="G4843" s="21">
        <v>0</v>
      </c>
      <c r="H4843" s="21">
        <v>0</v>
      </c>
    </row>
    <row r="4844" spans="1:8" x14ac:dyDescent="0.35">
      <c r="A4844" s="20" t="str">
        <f t="shared" si="94"/>
        <v>CONSUMO PER CAPITA (kg ó litros por individuo)Pates/Foie-gras IngHOMBRE</v>
      </c>
      <c r="B4844" s="20">
        <v>0</v>
      </c>
      <c r="C4844" s="20">
        <v>0</v>
      </c>
      <c r="D4844" s="21" t="s">
        <v>162</v>
      </c>
      <c r="E4844" s="101">
        <v>4.4780359189693008E-3</v>
      </c>
      <c r="F4844" s="101">
        <v>7.6114874489521325E-3</v>
      </c>
      <c r="G4844" s="101">
        <v>2.5221085986079791E-3</v>
      </c>
      <c r="H4844" s="101">
        <v>2.3354654090052321E-3</v>
      </c>
    </row>
    <row r="4845" spans="1:8" x14ac:dyDescent="0.35">
      <c r="A4845" s="20" t="str">
        <f t="shared" si="94"/>
        <v>CONSUMO PER CAPITA (kg ó litros por individuo)Pates/Foie-gras IngMUJER</v>
      </c>
      <c r="B4845" s="20">
        <v>0</v>
      </c>
      <c r="C4845" s="20">
        <v>0</v>
      </c>
      <c r="D4845" s="21" t="s">
        <v>163</v>
      </c>
      <c r="E4845" s="101">
        <v>3.6773218373459928E-3</v>
      </c>
      <c r="F4845" s="101">
        <v>4.5429497258201246E-3</v>
      </c>
      <c r="G4845" s="101">
        <v>1.8143820479568952E-3</v>
      </c>
      <c r="H4845" s="101">
        <v>2.0874236014804194E-3</v>
      </c>
    </row>
    <row r="4846" spans="1:8" x14ac:dyDescent="0.35">
      <c r="A4846" s="20" t="str">
        <f>$B$4411&amp;$C$4846&amp;D4846</f>
        <v>CONSUMO PER CAPITA (kg ó litros por individuo)Rto carn.transf.IngT.ESPAÑA</v>
      </c>
      <c r="B4846" s="20">
        <v>0</v>
      </c>
      <c r="C4846" s="20" t="s">
        <v>61</v>
      </c>
      <c r="D4846" s="21" t="s">
        <v>135</v>
      </c>
      <c r="E4846" s="21">
        <v>0.51124387402065274</v>
      </c>
      <c r="F4846" s="21">
        <v>0.51469438843071369</v>
      </c>
      <c r="G4846" s="21">
        <v>0.36612688337977867</v>
      </c>
      <c r="H4846" s="21">
        <v>0.40587563841096586</v>
      </c>
    </row>
    <row r="4847" spans="1:8" x14ac:dyDescent="0.35">
      <c r="A4847" s="20" t="str">
        <f t="shared" ref="A4847:A4874" si="95">$B$4411&amp;$C$4846&amp;D4847</f>
        <v>CONSUMO PER CAPITA (kg ó litros por individuo)Rto carn.transf.IngBCN AM</v>
      </c>
      <c r="B4847" s="20">
        <v>0</v>
      </c>
      <c r="C4847" s="20">
        <v>0</v>
      </c>
      <c r="D4847" s="21" t="s">
        <v>136</v>
      </c>
      <c r="E4847" s="21">
        <v>0.85448607303585022</v>
      </c>
      <c r="F4847" s="21">
        <v>0.85534309101944661</v>
      </c>
      <c r="G4847" s="21">
        <v>0.35499899264399715</v>
      </c>
      <c r="H4847" s="21">
        <v>0.50234943684048738</v>
      </c>
    </row>
    <row r="4848" spans="1:8" x14ac:dyDescent="0.35">
      <c r="A4848" s="20" t="str">
        <f t="shared" si="95"/>
        <v>CONSUMO PER CAPITA (kg ó litros por individuo)Rto carn.transf.IngREST.CAT ARAGON</v>
      </c>
      <c r="B4848" s="20">
        <v>0</v>
      </c>
      <c r="C4848" s="20">
        <v>0</v>
      </c>
      <c r="D4848" s="21" t="s">
        <v>137</v>
      </c>
      <c r="E4848" s="21">
        <v>0.50423470597537812</v>
      </c>
      <c r="F4848" s="21">
        <v>0.42853890541318646</v>
      </c>
      <c r="G4848" s="21">
        <v>0.35228825543527731</v>
      </c>
      <c r="H4848" s="21">
        <v>0.41293330528382199</v>
      </c>
    </row>
    <row r="4849" spans="1:8" x14ac:dyDescent="0.35">
      <c r="A4849" s="20" t="str">
        <f t="shared" si="95"/>
        <v>CONSUMO PER CAPITA (kg ó litros por individuo)Rto carn.transf.IngLEVANTE</v>
      </c>
      <c r="B4849" s="20">
        <v>0</v>
      </c>
      <c r="C4849" s="20">
        <v>0</v>
      </c>
      <c r="D4849" s="21" t="s">
        <v>138</v>
      </c>
      <c r="E4849" s="21">
        <v>0.55793352965780307</v>
      </c>
      <c r="F4849" s="21">
        <v>0.64039728964943765</v>
      </c>
      <c r="G4849" s="21">
        <v>0.42083484333797111</v>
      </c>
      <c r="H4849" s="21">
        <v>0.47133552140612367</v>
      </c>
    </row>
    <row r="4850" spans="1:8" x14ac:dyDescent="0.35">
      <c r="A4850" s="20" t="str">
        <f t="shared" si="95"/>
        <v>CONSUMO PER CAPITA (kg ó litros por individuo)Rto carn.transf.IngANDALUCIA</v>
      </c>
      <c r="B4850" s="20">
        <v>0</v>
      </c>
      <c r="C4850" s="20">
        <v>0</v>
      </c>
      <c r="D4850" s="21" t="s">
        <v>139</v>
      </c>
      <c r="E4850" s="21">
        <v>0.48919858044796088</v>
      </c>
      <c r="F4850" s="21">
        <v>0.49656304483749597</v>
      </c>
      <c r="G4850" s="21">
        <v>0.38538828066988351</v>
      </c>
      <c r="H4850" s="21">
        <v>0.42385058200875192</v>
      </c>
    </row>
    <row r="4851" spans="1:8" x14ac:dyDescent="0.35">
      <c r="A4851" s="20" t="str">
        <f t="shared" si="95"/>
        <v>CONSUMO PER CAPITA (kg ó litros por individuo)Rto carn.transf.IngMDD AM</v>
      </c>
      <c r="B4851" s="20">
        <v>0</v>
      </c>
      <c r="C4851" s="20">
        <v>0</v>
      </c>
      <c r="D4851" s="21" t="s">
        <v>140</v>
      </c>
      <c r="E4851" s="21">
        <v>0.55317653341402062</v>
      </c>
      <c r="F4851" s="21">
        <v>0.5098937855972977</v>
      </c>
      <c r="G4851" s="21">
        <v>0.44499903888871317</v>
      </c>
      <c r="H4851" s="21">
        <v>0.4609192474356455</v>
      </c>
    </row>
    <row r="4852" spans="1:8" x14ac:dyDescent="0.35">
      <c r="A4852" s="20" t="str">
        <f t="shared" si="95"/>
        <v>CONSUMO PER CAPITA (kg ó litros por individuo)Rto carn.transf.IngRTO CENTRO</v>
      </c>
      <c r="B4852" s="20">
        <v>0</v>
      </c>
      <c r="C4852" s="20">
        <v>0</v>
      </c>
      <c r="D4852" s="21" t="s">
        <v>141</v>
      </c>
      <c r="E4852" s="21">
        <v>0.3631848725698002</v>
      </c>
      <c r="F4852" s="21">
        <v>0.39802577348653312</v>
      </c>
      <c r="G4852" s="21">
        <v>0.35510353615381851</v>
      </c>
      <c r="H4852" s="21">
        <v>0.33774705761321755</v>
      </c>
    </row>
    <row r="4853" spans="1:8" x14ac:dyDescent="0.35">
      <c r="A4853" s="20" t="str">
        <f t="shared" si="95"/>
        <v>CONSUMO PER CAPITA (kg ó litros por individuo)Rto carn.transf.IngNORTE-CENTRO</v>
      </c>
      <c r="B4853" s="20">
        <v>0</v>
      </c>
      <c r="C4853" s="20">
        <v>0</v>
      </c>
      <c r="D4853" s="21" t="s">
        <v>142</v>
      </c>
      <c r="E4853" s="21">
        <v>0.43071465973207618</v>
      </c>
      <c r="F4853" s="21">
        <v>0.45559276798345161</v>
      </c>
      <c r="G4853" s="21">
        <v>0.27395350825078335</v>
      </c>
      <c r="H4853" s="21">
        <v>0.31459410422444434</v>
      </c>
    </row>
    <row r="4854" spans="1:8" x14ac:dyDescent="0.35">
      <c r="A4854" s="20" t="str">
        <f t="shared" si="95"/>
        <v>CONSUMO PER CAPITA (kg ó litros por individuo)Rto carn.transf.IngNOROESTE</v>
      </c>
      <c r="B4854" s="20">
        <v>0</v>
      </c>
      <c r="C4854" s="20">
        <v>0</v>
      </c>
      <c r="D4854" s="21" t="s">
        <v>143</v>
      </c>
      <c r="E4854" s="21">
        <v>0.32956437688424106</v>
      </c>
      <c r="F4854" s="21">
        <v>0.31189296581838105</v>
      </c>
      <c r="G4854" s="21">
        <v>0.25302277881089302</v>
      </c>
      <c r="H4854" s="21">
        <v>0.22862129410554832</v>
      </c>
    </row>
    <row r="4855" spans="1:8" x14ac:dyDescent="0.35">
      <c r="A4855" s="20" t="str">
        <f t="shared" si="95"/>
        <v>CONSUMO PER CAPITA (kg ó litros por individuo)Rto carn.transf.Ing&lt;2MIL</v>
      </c>
      <c r="B4855" s="20">
        <v>0</v>
      </c>
      <c r="C4855" s="20">
        <v>0</v>
      </c>
      <c r="D4855" s="21" t="s">
        <v>144</v>
      </c>
      <c r="E4855" s="21">
        <v>0.32294925152960885</v>
      </c>
      <c r="F4855" s="21">
        <v>0.41550529305387335</v>
      </c>
      <c r="G4855" s="21">
        <v>0.20513809796817856</v>
      </c>
      <c r="H4855" s="21">
        <v>0.21967225024150419</v>
      </c>
    </row>
    <row r="4856" spans="1:8" x14ac:dyDescent="0.35">
      <c r="A4856" s="20" t="str">
        <f t="shared" si="95"/>
        <v>CONSUMO PER CAPITA (kg ó litros por individuo)Rto carn.transf.Ing2-5MIL</v>
      </c>
      <c r="B4856" s="20">
        <v>0</v>
      </c>
      <c r="C4856" s="20">
        <v>0</v>
      </c>
      <c r="D4856" s="21" t="s">
        <v>145</v>
      </c>
      <c r="E4856" s="21">
        <v>0.49003598389849629</v>
      </c>
      <c r="F4856" s="21">
        <v>0.47650613131016228</v>
      </c>
      <c r="G4856" s="21">
        <v>0.31352675710187738</v>
      </c>
      <c r="H4856" s="21">
        <v>0.53408726967115472</v>
      </c>
    </row>
    <row r="4857" spans="1:8" x14ac:dyDescent="0.35">
      <c r="A4857" s="20" t="str">
        <f t="shared" si="95"/>
        <v>CONSUMO PER CAPITA (kg ó litros por individuo)Rto carn.transf.Ing5-10MIL</v>
      </c>
      <c r="B4857" s="20">
        <v>0</v>
      </c>
      <c r="C4857" s="20">
        <v>0</v>
      </c>
      <c r="D4857" s="21" t="s">
        <v>146</v>
      </c>
      <c r="E4857" s="21">
        <v>0.38216512796648078</v>
      </c>
      <c r="F4857" s="21">
        <v>0.47661892237505793</v>
      </c>
      <c r="G4857" s="21">
        <v>0.30596537996875084</v>
      </c>
      <c r="H4857" s="21">
        <v>0.30902405079026302</v>
      </c>
    </row>
    <row r="4858" spans="1:8" x14ac:dyDescent="0.35">
      <c r="A4858" s="20" t="str">
        <f t="shared" si="95"/>
        <v>CONSUMO PER CAPITA (kg ó litros por individuo)Rto carn.transf.Ing10-30MIL</v>
      </c>
      <c r="B4858" s="20">
        <v>0</v>
      </c>
      <c r="C4858" s="20">
        <v>0</v>
      </c>
      <c r="D4858" s="21" t="s">
        <v>147</v>
      </c>
      <c r="E4858" s="21">
        <v>0.5019614460543057</v>
      </c>
      <c r="F4858" s="21">
        <v>0.44502835838296811</v>
      </c>
      <c r="G4858" s="21">
        <v>0.36969748586166468</v>
      </c>
      <c r="H4858" s="21">
        <v>0.40740737609939393</v>
      </c>
    </row>
    <row r="4859" spans="1:8" x14ac:dyDescent="0.35">
      <c r="A4859" s="20" t="str">
        <f t="shared" si="95"/>
        <v>CONSUMO PER CAPITA (kg ó litros por individuo)Rto carn.transf.Ing30-100MIL</v>
      </c>
      <c r="B4859" s="20">
        <v>0</v>
      </c>
      <c r="C4859" s="20">
        <v>0</v>
      </c>
      <c r="D4859" s="21" t="s">
        <v>148</v>
      </c>
      <c r="E4859" s="21">
        <v>0.56870433528220177</v>
      </c>
      <c r="F4859" s="21">
        <v>0.63454074087305157</v>
      </c>
      <c r="G4859" s="21">
        <v>0.43053008256322733</v>
      </c>
      <c r="H4859" s="21">
        <v>0.4176005879160643</v>
      </c>
    </row>
    <row r="4860" spans="1:8" x14ac:dyDescent="0.35">
      <c r="A4860" s="20" t="str">
        <f t="shared" si="95"/>
        <v>CONSUMO PER CAPITA (kg ó litros por individuo)Rto carn.transf.Ing100-200MIL</v>
      </c>
      <c r="B4860" s="20">
        <v>0</v>
      </c>
      <c r="C4860" s="20">
        <v>0</v>
      </c>
      <c r="D4860" s="21" t="s">
        <v>149</v>
      </c>
      <c r="E4860" s="21">
        <v>0.56323865335052714</v>
      </c>
      <c r="F4860" s="21">
        <v>0.52560319041950954</v>
      </c>
      <c r="G4860" s="21">
        <v>0.38792452032967961</v>
      </c>
      <c r="H4860" s="21">
        <v>0.45688088670712179</v>
      </c>
    </row>
    <row r="4861" spans="1:8" x14ac:dyDescent="0.35">
      <c r="A4861" s="20" t="str">
        <f t="shared" si="95"/>
        <v>CONSUMO PER CAPITA (kg ó litros por individuo)Rto carn.transf.Ing200-500MIL</v>
      </c>
      <c r="B4861" s="20">
        <v>0</v>
      </c>
      <c r="C4861" s="20">
        <v>0</v>
      </c>
      <c r="D4861" s="21" t="s">
        <v>150</v>
      </c>
      <c r="E4861" s="21">
        <v>0.45952499148833548</v>
      </c>
      <c r="F4861" s="21">
        <v>0.5022331172313782</v>
      </c>
      <c r="G4861" s="21">
        <v>0.32190607198204557</v>
      </c>
      <c r="H4861" s="21">
        <v>0.37048649738840178</v>
      </c>
    </row>
    <row r="4862" spans="1:8" x14ac:dyDescent="0.35">
      <c r="A4862" s="20" t="str">
        <f t="shared" si="95"/>
        <v>CONSUMO PER CAPITA (kg ó litros por individuo)Rto carn.transf.Ing&gt;500MIL</v>
      </c>
      <c r="B4862" s="20">
        <v>0</v>
      </c>
      <c r="C4862" s="20">
        <v>0</v>
      </c>
      <c r="D4862" s="21" t="s">
        <v>151</v>
      </c>
      <c r="E4862" s="21">
        <v>0.59809458128006887</v>
      </c>
      <c r="F4862" s="21">
        <v>0.51952242944379901</v>
      </c>
      <c r="G4862" s="21">
        <v>0.41031895652586786</v>
      </c>
      <c r="H4862" s="21">
        <v>0.44558593763415283</v>
      </c>
    </row>
    <row r="4863" spans="1:8" x14ac:dyDescent="0.35">
      <c r="A4863" s="20" t="str">
        <f t="shared" si="95"/>
        <v>CONSUMO PER CAPITA (kg ó litros por individuo)Rto carn.transf.IngDE 15 A 19 AÑOS</v>
      </c>
      <c r="B4863" s="20">
        <v>0</v>
      </c>
      <c r="C4863" s="20">
        <v>0</v>
      </c>
      <c r="D4863" s="21" t="s">
        <v>152</v>
      </c>
      <c r="E4863" s="21">
        <v>0.35077029318247466</v>
      </c>
      <c r="F4863" s="21">
        <v>0.24260228964117528</v>
      </c>
      <c r="G4863" s="21">
        <v>0.18562832660908815</v>
      </c>
      <c r="H4863" s="21">
        <v>0.26433953159594509</v>
      </c>
    </row>
    <row r="4864" spans="1:8" x14ac:dyDescent="0.35">
      <c r="A4864" s="20" t="str">
        <f t="shared" si="95"/>
        <v>CONSUMO PER CAPITA (kg ó litros por individuo)Rto carn.transf.IngDE 20 A 24 AÑOS</v>
      </c>
      <c r="B4864" s="20">
        <v>0</v>
      </c>
      <c r="C4864" s="20">
        <v>0</v>
      </c>
      <c r="D4864" s="21" t="s">
        <v>153</v>
      </c>
      <c r="E4864" s="21">
        <v>0.502856126502917</v>
      </c>
      <c r="F4864" s="21">
        <v>0.44204338056602704</v>
      </c>
      <c r="G4864" s="21">
        <v>0.3325668899313115</v>
      </c>
      <c r="H4864" s="21">
        <v>0.37950641738216978</v>
      </c>
    </row>
    <row r="4865" spans="1:8" x14ac:dyDescent="0.35">
      <c r="A4865" s="20" t="str">
        <f t="shared" si="95"/>
        <v>CONSUMO PER CAPITA (kg ó litros por individuo)Rto carn.transf.IngDE 25 A 34 AÑOS</v>
      </c>
      <c r="B4865" s="20">
        <v>0</v>
      </c>
      <c r="C4865" s="20">
        <v>0</v>
      </c>
      <c r="D4865" s="21" t="s">
        <v>154</v>
      </c>
      <c r="E4865" s="21">
        <v>0.50921009231830938</v>
      </c>
      <c r="F4865" s="21">
        <v>0.51298502700042892</v>
      </c>
      <c r="G4865" s="21">
        <v>0.39894102847758806</v>
      </c>
      <c r="H4865" s="21">
        <v>0.42899300768913784</v>
      </c>
    </row>
    <row r="4866" spans="1:8" x14ac:dyDescent="0.35">
      <c r="A4866" s="20" t="str">
        <f t="shared" si="95"/>
        <v>CONSUMO PER CAPITA (kg ó litros por individuo)Rto carn.transf.IngDE 35 A 49 AÑOS</v>
      </c>
      <c r="B4866" s="20">
        <v>0</v>
      </c>
      <c r="C4866" s="20">
        <v>0</v>
      </c>
      <c r="D4866" s="21" t="s">
        <v>155</v>
      </c>
      <c r="E4866" s="21">
        <v>0.49564160639035298</v>
      </c>
      <c r="F4866" s="21">
        <v>0.50251140179876841</v>
      </c>
      <c r="G4866" s="21">
        <v>0.37910417331652257</v>
      </c>
      <c r="H4866" s="21">
        <v>0.38121755961146958</v>
      </c>
    </row>
    <row r="4867" spans="1:8" x14ac:dyDescent="0.35">
      <c r="A4867" s="20" t="str">
        <f t="shared" si="95"/>
        <v>CONSUMO PER CAPITA (kg ó litros por individuo)Rto carn.transf.IngDE 50 A 59 AÑOS</v>
      </c>
      <c r="B4867" s="20">
        <v>0</v>
      </c>
      <c r="C4867" s="20">
        <v>0</v>
      </c>
      <c r="D4867" s="21" t="s">
        <v>156</v>
      </c>
      <c r="E4867" s="21">
        <v>0.5908979118300528</v>
      </c>
      <c r="F4867" s="21">
        <v>0.69537848139352321</v>
      </c>
      <c r="G4867" s="21">
        <v>0.47960961397840907</v>
      </c>
      <c r="H4867" s="21">
        <v>0.54571940737706426</v>
      </c>
    </row>
    <row r="4868" spans="1:8" x14ac:dyDescent="0.35">
      <c r="A4868" s="20" t="str">
        <f t="shared" si="95"/>
        <v>CONSUMO PER CAPITA (kg ó litros por individuo)Rto carn.transf.IngDE 60 A 75 AÑOS</v>
      </c>
      <c r="B4868" s="20">
        <v>0</v>
      </c>
      <c r="C4868" s="20">
        <v>0</v>
      </c>
      <c r="D4868" s="21" t="s">
        <v>157</v>
      </c>
      <c r="E4868" s="21">
        <v>0.5144534439711147</v>
      </c>
      <c r="F4868" s="21">
        <v>0.47597592006577832</v>
      </c>
      <c r="G4868" s="21">
        <v>0.29151795546624631</v>
      </c>
      <c r="H4868" s="21">
        <v>0.35230925353001946</v>
      </c>
    </row>
    <row r="4869" spans="1:8" x14ac:dyDescent="0.35">
      <c r="A4869" s="20" t="str">
        <f t="shared" si="95"/>
        <v>CONSUMO PER CAPITA (kg ó litros por individuo)Rto carn.transf.IngALTA Y MEDIA ALTA</v>
      </c>
      <c r="B4869" s="20">
        <v>0</v>
      </c>
      <c r="C4869" s="20">
        <v>0</v>
      </c>
      <c r="D4869" s="21" t="s">
        <v>158</v>
      </c>
      <c r="E4869" s="21">
        <v>0.5707905170386075</v>
      </c>
      <c r="F4869" s="21">
        <v>0.56769340388433198</v>
      </c>
      <c r="G4869" s="21">
        <v>0.43906525439969601</v>
      </c>
      <c r="H4869" s="21">
        <v>0.45093505546565965</v>
      </c>
    </row>
    <row r="4870" spans="1:8" x14ac:dyDescent="0.35">
      <c r="A4870" s="20" t="str">
        <f t="shared" si="95"/>
        <v>CONSUMO PER CAPITA (kg ó litros por individuo)Rto carn.transf.IngMEDIA</v>
      </c>
      <c r="B4870" s="20">
        <v>0</v>
      </c>
      <c r="C4870" s="20">
        <v>0</v>
      </c>
      <c r="D4870" s="21" t="s">
        <v>159</v>
      </c>
      <c r="E4870" s="21">
        <v>0.53213797223334458</v>
      </c>
      <c r="F4870" s="21">
        <v>0.49459089165769177</v>
      </c>
      <c r="G4870" s="21">
        <v>0.32985330301808441</v>
      </c>
      <c r="H4870" s="21">
        <v>0.39047316861144099</v>
      </c>
    </row>
    <row r="4871" spans="1:8" x14ac:dyDescent="0.35">
      <c r="A4871" s="20" t="str">
        <f t="shared" si="95"/>
        <v>CONSUMO PER CAPITA (kg ó litros por individuo)Rto carn.transf.IngMEDIA BAJA</v>
      </c>
      <c r="B4871" s="20">
        <v>0</v>
      </c>
      <c r="C4871" s="20">
        <v>0</v>
      </c>
      <c r="D4871" s="21" t="s">
        <v>160</v>
      </c>
      <c r="E4871" s="21">
        <v>0.39831523241052658</v>
      </c>
      <c r="F4871" s="21">
        <v>0.46376490951617094</v>
      </c>
      <c r="G4871" s="21">
        <v>0.31737670573865884</v>
      </c>
      <c r="H4871" s="21">
        <v>0.36801919332190969</v>
      </c>
    </row>
    <row r="4872" spans="1:8" x14ac:dyDescent="0.35">
      <c r="A4872" s="20" t="str">
        <f t="shared" si="95"/>
        <v>CONSUMO PER CAPITA (kg ó litros por individuo)Rto carn.transf.IngBAJA</v>
      </c>
      <c r="B4872" s="20">
        <v>0</v>
      </c>
      <c r="C4872" s="20">
        <v>0</v>
      </c>
      <c r="D4872" s="21" t="s">
        <v>161</v>
      </c>
      <c r="E4872" s="21">
        <v>0.56327024298469008</v>
      </c>
      <c r="F4872" s="21">
        <v>0.56032837892137644</v>
      </c>
      <c r="G4872" s="21">
        <v>0.41420198975907369</v>
      </c>
      <c r="H4872" s="21">
        <v>0.43361131404738884</v>
      </c>
    </row>
    <row r="4873" spans="1:8" x14ac:dyDescent="0.35">
      <c r="A4873" s="20" t="str">
        <f t="shared" si="95"/>
        <v>CONSUMO PER CAPITA (kg ó litros por individuo)Rto carn.transf.IngHOMBRE</v>
      </c>
      <c r="B4873" s="20">
        <v>0</v>
      </c>
      <c r="C4873" s="20">
        <v>0</v>
      </c>
      <c r="D4873" s="21" t="s">
        <v>162</v>
      </c>
      <c r="E4873" s="21">
        <v>0.5103515071978092</v>
      </c>
      <c r="F4873" s="21">
        <v>0.51523568004311693</v>
      </c>
      <c r="G4873" s="21">
        <v>0.32683359469287043</v>
      </c>
      <c r="H4873" s="21">
        <v>0.38067761652723509</v>
      </c>
    </row>
    <row r="4874" spans="1:8" x14ac:dyDescent="0.35">
      <c r="A4874" s="20" t="str">
        <f t="shared" si="95"/>
        <v>CONSUMO PER CAPITA (kg ó litros por individuo)Rto carn.transf.IngMUJER</v>
      </c>
      <c r="B4874" s="20">
        <v>0</v>
      </c>
      <c r="C4874" s="20">
        <v>0</v>
      </c>
      <c r="D4874" s="21" t="s">
        <v>163</v>
      </c>
      <c r="E4874" s="21">
        <v>0.51212565271878518</v>
      </c>
      <c r="F4874" s="21">
        <v>0.51416141647733038</v>
      </c>
      <c r="G4874" s="21">
        <v>0.40476567590630724</v>
      </c>
      <c r="H4874" s="21">
        <v>0.43069353134672089</v>
      </c>
    </row>
    <row r="4875" spans="1:8" x14ac:dyDescent="0.35">
      <c r="A4875" s="20" t="str">
        <f>$B$4411&amp;$C$4875&amp;D4875</f>
        <v>CONSUMO PER CAPITA (kg ó litros por individuo).T.Pescados/Marisc.IngT.ESPAÑA</v>
      </c>
      <c r="B4875" s="20">
        <v>0</v>
      </c>
      <c r="C4875" s="20" t="s">
        <v>62</v>
      </c>
      <c r="D4875" s="21" t="s">
        <v>135</v>
      </c>
      <c r="E4875" s="21">
        <v>3.8891400525869915</v>
      </c>
      <c r="F4875" s="21">
        <v>3.6692341648756006</v>
      </c>
      <c r="G4875" s="21">
        <v>2.1694055741542777</v>
      </c>
      <c r="H4875" s="21">
        <v>2.7136735520259676</v>
      </c>
    </row>
    <row r="4876" spans="1:8" x14ac:dyDescent="0.35">
      <c r="A4876" s="20" t="str">
        <f t="shared" ref="A4876:A4902" si="96">$B$4411&amp;$C$4875&amp;D4876</f>
        <v>CONSUMO PER CAPITA (kg ó litros por individuo).T.Pescados/Marisc.IngBCN AM</v>
      </c>
      <c r="B4876" s="20">
        <v>0</v>
      </c>
      <c r="C4876" s="20">
        <v>0</v>
      </c>
      <c r="D4876" s="21" t="s">
        <v>136</v>
      </c>
      <c r="E4876" s="21">
        <v>5.1160162160120866</v>
      </c>
      <c r="F4876" s="21">
        <v>5.2233439942988573</v>
      </c>
      <c r="G4876" s="21">
        <v>2.5784153387199926</v>
      </c>
      <c r="H4876" s="21">
        <v>3.3959327396360122</v>
      </c>
    </row>
    <row r="4877" spans="1:8" x14ac:dyDescent="0.35">
      <c r="A4877" s="20" t="str">
        <f t="shared" si="96"/>
        <v>CONSUMO PER CAPITA (kg ó litros por individuo).T.Pescados/Marisc.IngREST.CAT ARAGON</v>
      </c>
      <c r="B4877" s="20">
        <v>0</v>
      </c>
      <c r="C4877" s="20">
        <v>0</v>
      </c>
      <c r="D4877" s="21" t="s">
        <v>137</v>
      </c>
      <c r="E4877" s="21">
        <v>6.646241725294427</v>
      </c>
      <c r="F4877" s="21">
        <v>3.840781153717181</v>
      </c>
      <c r="G4877" s="21">
        <v>2.130064569111136</v>
      </c>
      <c r="H4877" s="21">
        <v>2.9488548850928762</v>
      </c>
    </row>
    <row r="4878" spans="1:8" x14ac:dyDescent="0.35">
      <c r="A4878" s="20" t="str">
        <f t="shared" si="96"/>
        <v>CONSUMO PER CAPITA (kg ó litros por individuo).T.Pescados/Marisc.IngLEVANTE</v>
      </c>
      <c r="B4878" s="20">
        <v>0</v>
      </c>
      <c r="C4878" s="20">
        <v>0</v>
      </c>
      <c r="D4878" s="21" t="s">
        <v>138</v>
      </c>
      <c r="E4878" s="21">
        <v>4.6112670995278515</v>
      </c>
      <c r="F4878" s="21">
        <v>4.3451338756538478</v>
      </c>
      <c r="G4878" s="21">
        <v>2.6704284591645804</v>
      </c>
      <c r="H4878" s="21">
        <v>2.8227875490508612</v>
      </c>
    </row>
    <row r="4879" spans="1:8" x14ac:dyDescent="0.35">
      <c r="A4879" s="20" t="str">
        <f t="shared" si="96"/>
        <v>CONSUMO PER CAPITA (kg ó litros por individuo).T.Pescados/Marisc.IngANDALUCIA</v>
      </c>
      <c r="B4879" s="20">
        <v>0</v>
      </c>
      <c r="C4879" s="20">
        <v>0</v>
      </c>
      <c r="D4879" s="21" t="s">
        <v>139</v>
      </c>
      <c r="E4879" s="21">
        <v>3.1338072503156225</v>
      </c>
      <c r="F4879" s="21">
        <v>3.476877400091464</v>
      </c>
      <c r="G4879" s="21">
        <v>2.3615094970422934</v>
      </c>
      <c r="H4879" s="21">
        <v>2.6072866966421651</v>
      </c>
    </row>
    <row r="4880" spans="1:8" x14ac:dyDescent="0.35">
      <c r="A4880" s="20" t="str">
        <f t="shared" si="96"/>
        <v>CONSUMO PER CAPITA (kg ó litros por individuo).T.Pescados/Marisc.IngMDD AM</v>
      </c>
      <c r="B4880" s="20">
        <v>0</v>
      </c>
      <c r="C4880" s="20">
        <v>0</v>
      </c>
      <c r="D4880" s="21" t="s">
        <v>140</v>
      </c>
      <c r="E4880" s="21">
        <v>3.8004288596488629</v>
      </c>
      <c r="F4880" s="21">
        <v>3.8700710057492902</v>
      </c>
      <c r="G4880" s="21">
        <v>2.6273953635991973</v>
      </c>
      <c r="H4880" s="21">
        <v>3.4288130485640229</v>
      </c>
    </row>
    <row r="4881" spans="1:8" x14ac:dyDescent="0.35">
      <c r="A4881" s="20" t="str">
        <f t="shared" si="96"/>
        <v>CONSUMO PER CAPITA (kg ó litros por individuo).T.Pescados/Marisc.IngRTO CENTRO</v>
      </c>
      <c r="B4881" s="20">
        <v>0</v>
      </c>
      <c r="C4881" s="20">
        <v>0</v>
      </c>
      <c r="D4881" s="21" t="s">
        <v>141</v>
      </c>
      <c r="E4881" s="21">
        <v>2.4601458330968482</v>
      </c>
      <c r="F4881" s="21">
        <v>2.3862882119564648</v>
      </c>
      <c r="G4881" s="21">
        <v>1.4945766163839498</v>
      </c>
      <c r="H4881" s="21">
        <v>1.8832180162724232</v>
      </c>
    </row>
    <row r="4882" spans="1:8" x14ac:dyDescent="0.35">
      <c r="A4882" s="20" t="str">
        <f t="shared" si="96"/>
        <v>CONSUMO PER CAPITA (kg ó litros por individuo).T.Pescados/Marisc.IngNORTE-CENTRO</v>
      </c>
      <c r="B4882" s="20">
        <v>0</v>
      </c>
      <c r="C4882" s="20">
        <v>0</v>
      </c>
      <c r="D4882" s="21" t="s">
        <v>142</v>
      </c>
      <c r="E4882" s="21">
        <v>2.3183111647538981</v>
      </c>
      <c r="F4882" s="21">
        <v>3.164555101403483</v>
      </c>
      <c r="G4882" s="21">
        <v>1.5929636174410944</v>
      </c>
      <c r="H4882" s="21">
        <v>2.7114478853291204</v>
      </c>
    </row>
    <row r="4883" spans="1:8" x14ac:dyDescent="0.35">
      <c r="A4883" s="20" t="str">
        <f t="shared" si="96"/>
        <v>CONSUMO PER CAPITA (kg ó litros por individuo).T.Pescados/Marisc.IngNOROESTE</v>
      </c>
      <c r="B4883" s="20">
        <v>0</v>
      </c>
      <c r="C4883" s="20">
        <v>0</v>
      </c>
      <c r="D4883" s="21" t="s">
        <v>143</v>
      </c>
      <c r="E4883" s="21">
        <v>2.5993156840655729</v>
      </c>
      <c r="F4883" s="21">
        <v>2.7151285885092884</v>
      </c>
      <c r="G4883" s="21">
        <v>1.154921034831218</v>
      </c>
      <c r="H4883" s="21">
        <v>1.5298707344190345</v>
      </c>
    </row>
    <row r="4884" spans="1:8" x14ac:dyDescent="0.35">
      <c r="A4884" s="20" t="str">
        <f t="shared" si="96"/>
        <v>CONSUMO PER CAPITA (kg ó litros por individuo).T.Pescados/Marisc.Ing&lt;2MIL</v>
      </c>
      <c r="B4884" s="20">
        <v>0</v>
      </c>
      <c r="C4884" s="20">
        <v>0</v>
      </c>
      <c r="D4884" s="21" t="s">
        <v>144</v>
      </c>
      <c r="E4884" s="21">
        <v>1.9813721015383199</v>
      </c>
      <c r="F4884" s="21">
        <v>2.3484050789831366</v>
      </c>
      <c r="G4884" s="21">
        <v>1.3449889525079153</v>
      </c>
      <c r="H4884" s="21">
        <v>1.3031807923788785</v>
      </c>
    </row>
    <row r="4885" spans="1:8" x14ac:dyDescent="0.35">
      <c r="A4885" s="20" t="str">
        <f t="shared" si="96"/>
        <v>CONSUMO PER CAPITA (kg ó litros por individuo).T.Pescados/Marisc.Ing2-5MIL</v>
      </c>
      <c r="B4885" s="20">
        <v>0</v>
      </c>
      <c r="C4885" s="20">
        <v>0</v>
      </c>
      <c r="D4885" s="21" t="s">
        <v>145</v>
      </c>
      <c r="E4885" s="21">
        <v>5.5456827094098538</v>
      </c>
      <c r="F4885" s="21">
        <v>2.0340011076385172</v>
      </c>
      <c r="G4885" s="21">
        <v>1.1073352368422156</v>
      </c>
      <c r="H4885" s="21">
        <v>2.6046481491714406</v>
      </c>
    </row>
    <row r="4886" spans="1:8" x14ac:dyDescent="0.35">
      <c r="A4886" s="20" t="str">
        <f t="shared" si="96"/>
        <v>CONSUMO PER CAPITA (kg ó litros por individuo).T.Pescados/Marisc.Ing5-10MIL</v>
      </c>
      <c r="B4886" s="20">
        <v>0</v>
      </c>
      <c r="C4886" s="20">
        <v>0</v>
      </c>
      <c r="D4886" s="21" t="s">
        <v>146</v>
      </c>
      <c r="E4886" s="21">
        <v>3.454109757729023</v>
      </c>
      <c r="F4886" s="21">
        <v>3.0615700536067387</v>
      </c>
      <c r="G4886" s="21">
        <v>1.3204892549455309</v>
      </c>
      <c r="H4886" s="21">
        <v>3.4225746163177453</v>
      </c>
    </row>
    <row r="4887" spans="1:8" x14ac:dyDescent="0.35">
      <c r="A4887" s="20" t="str">
        <f t="shared" si="96"/>
        <v>CONSUMO PER CAPITA (kg ó litros por individuo).T.Pescados/Marisc.Ing10-30MIL</v>
      </c>
      <c r="B4887" s="20">
        <v>0</v>
      </c>
      <c r="C4887" s="20">
        <v>0</v>
      </c>
      <c r="D4887" s="21" t="s">
        <v>147</v>
      </c>
      <c r="E4887" s="21">
        <v>4.437026896449817</v>
      </c>
      <c r="F4887" s="21">
        <v>3.6256474874821092</v>
      </c>
      <c r="G4887" s="21">
        <v>2.0483120269846156</v>
      </c>
      <c r="H4887" s="21">
        <v>2.1514157647141525</v>
      </c>
    </row>
    <row r="4888" spans="1:8" x14ac:dyDescent="0.35">
      <c r="A4888" s="20" t="str">
        <f t="shared" si="96"/>
        <v>CONSUMO PER CAPITA (kg ó litros por individuo).T.Pescados/Marisc.Ing30-100MIL</v>
      </c>
      <c r="B4888" s="20">
        <v>0</v>
      </c>
      <c r="C4888" s="20">
        <v>0</v>
      </c>
      <c r="D4888" s="21" t="s">
        <v>148</v>
      </c>
      <c r="E4888" s="21">
        <v>3.4387150124669406</v>
      </c>
      <c r="F4888" s="21">
        <v>4.0639408182226573</v>
      </c>
      <c r="G4888" s="21">
        <v>2.2928964258319193</v>
      </c>
      <c r="H4888" s="21">
        <v>2.8940925588751725</v>
      </c>
    </row>
    <row r="4889" spans="1:8" x14ac:dyDescent="0.35">
      <c r="A4889" s="20" t="str">
        <f t="shared" si="96"/>
        <v>CONSUMO PER CAPITA (kg ó litros por individuo).T.Pescados/Marisc.Ing100-200MIL</v>
      </c>
      <c r="B4889" s="20">
        <v>0</v>
      </c>
      <c r="C4889" s="20">
        <v>0</v>
      </c>
      <c r="D4889" s="21" t="s">
        <v>149</v>
      </c>
      <c r="E4889" s="21">
        <v>3.568292777383038</v>
      </c>
      <c r="F4889" s="21">
        <v>3.6670539835613054</v>
      </c>
      <c r="G4889" s="21">
        <v>2.3363838856208652</v>
      </c>
      <c r="H4889" s="21">
        <v>2.6811814647592707</v>
      </c>
    </row>
    <row r="4890" spans="1:8" x14ac:dyDescent="0.35">
      <c r="A4890" s="20" t="str">
        <f t="shared" si="96"/>
        <v>CONSUMO PER CAPITA (kg ó litros por individuo).T.Pescados/Marisc.Ing200-500MIL</v>
      </c>
      <c r="B4890" s="20">
        <v>0</v>
      </c>
      <c r="C4890" s="20">
        <v>0</v>
      </c>
      <c r="D4890" s="21" t="s">
        <v>150</v>
      </c>
      <c r="E4890" s="21">
        <v>4.1971140091787582</v>
      </c>
      <c r="F4890" s="21">
        <v>4.2433349430207787</v>
      </c>
      <c r="G4890" s="21">
        <v>2.5056076389283395</v>
      </c>
      <c r="H4890" s="21">
        <v>2.673135252481869</v>
      </c>
    </row>
    <row r="4891" spans="1:8" x14ac:dyDescent="0.35">
      <c r="A4891" s="20" t="str">
        <f t="shared" si="96"/>
        <v>CONSUMO PER CAPITA (kg ó litros por individuo).T.Pescados/Marisc.Ing&gt;500MIL</v>
      </c>
      <c r="B4891" s="20">
        <v>0</v>
      </c>
      <c r="C4891" s="20">
        <v>0</v>
      </c>
      <c r="D4891" s="21" t="s">
        <v>151</v>
      </c>
      <c r="E4891" s="21">
        <v>4.0159011876937099</v>
      </c>
      <c r="F4891" s="21">
        <v>4.2147353890833372</v>
      </c>
      <c r="G4891" s="21">
        <v>2.9039402362298694</v>
      </c>
      <c r="H4891" s="21">
        <v>3.3332603833649261</v>
      </c>
    </row>
    <row r="4892" spans="1:8" x14ac:dyDescent="0.35">
      <c r="A4892" s="20" t="str">
        <f t="shared" si="96"/>
        <v>CONSUMO PER CAPITA (kg ó litros por individuo).T.Pescados/Marisc.IngDE 15 A 19 AÑOS</v>
      </c>
      <c r="B4892" s="20">
        <v>0</v>
      </c>
      <c r="C4892" s="20">
        <v>0</v>
      </c>
      <c r="D4892" s="21" t="s">
        <v>152</v>
      </c>
      <c r="E4892" s="21">
        <v>0.38105546292502585</v>
      </c>
      <c r="F4892" s="21">
        <v>0</v>
      </c>
      <c r="G4892" s="21">
        <v>0</v>
      </c>
      <c r="H4892" s="21">
        <v>0</v>
      </c>
    </row>
    <row r="4893" spans="1:8" x14ac:dyDescent="0.35">
      <c r="A4893" s="20" t="str">
        <f t="shared" si="96"/>
        <v>CONSUMO PER CAPITA (kg ó litros por individuo).T.Pescados/Marisc.IngDE 20 A 24 AÑOS</v>
      </c>
      <c r="B4893" s="20">
        <v>0</v>
      </c>
      <c r="C4893" s="20">
        <v>0</v>
      </c>
      <c r="D4893" s="21" t="s">
        <v>153</v>
      </c>
      <c r="E4893" s="21">
        <v>0.97135832787704235</v>
      </c>
      <c r="F4893" s="21">
        <v>1.2186742113830573</v>
      </c>
      <c r="G4893" s="21">
        <v>0.57703416430114918</v>
      </c>
      <c r="H4893" s="21">
        <v>0.57133429981334172</v>
      </c>
    </row>
    <row r="4894" spans="1:8" x14ac:dyDescent="0.35">
      <c r="A4894" s="20" t="str">
        <f t="shared" si="96"/>
        <v>CONSUMO PER CAPITA (kg ó litros por individuo).T.Pescados/Marisc.IngDE 25 A 34 AÑOS</v>
      </c>
      <c r="B4894" s="20">
        <v>0</v>
      </c>
      <c r="C4894" s="20">
        <v>0</v>
      </c>
      <c r="D4894" s="21" t="s">
        <v>154</v>
      </c>
      <c r="E4894" s="21">
        <v>1.714958058729255</v>
      </c>
      <c r="F4894" s="21">
        <v>1.3571322606204805</v>
      </c>
      <c r="G4894" s="21">
        <v>1.0153776109677528</v>
      </c>
      <c r="H4894" s="21">
        <v>1.0761476342990501</v>
      </c>
    </row>
    <row r="4895" spans="1:8" x14ac:dyDescent="0.35">
      <c r="A4895" s="20" t="str">
        <f t="shared" si="96"/>
        <v>CONSUMO PER CAPITA (kg ó litros por individuo).T.Pescados/Marisc.IngDE 35 A 49 AÑOS</v>
      </c>
      <c r="B4895" s="20">
        <v>0</v>
      </c>
      <c r="C4895" s="20">
        <v>0</v>
      </c>
      <c r="D4895" s="21" t="s">
        <v>155</v>
      </c>
      <c r="E4895" s="21">
        <v>2.8693427395549764</v>
      </c>
      <c r="F4895" s="21">
        <v>2.8593565450433056</v>
      </c>
      <c r="G4895" s="21">
        <v>1.5229878284900074</v>
      </c>
      <c r="H4895" s="21">
        <v>1.8095174929707003</v>
      </c>
    </row>
    <row r="4896" spans="1:8" x14ac:dyDescent="0.35">
      <c r="A4896" s="20" t="str">
        <f t="shared" si="96"/>
        <v>CONSUMO PER CAPITA (kg ó litros por individuo).T.Pescados/Marisc.IngDE 50 A 59 AÑOS</v>
      </c>
      <c r="B4896" s="20">
        <v>0</v>
      </c>
      <c r="C4896" s="20">
        <v>0</v>
      </c>
      <c r="D4896" s="21" t="s">
        <v>156</v>
      </c>
      <c r="E4896" s="21">
        <v>5.5173290915422006</v>
      </c>
      <c r="F4896" s="21">
        <v>5.2150628953938298</v>
      </c>
      <c r="G4896" s="21">
        <v>3.0507900605404026</v>
      </c>
      <c r="H4896" s="21">
        <v>3.7606052627675157</v>
      </c>
    </row>
    <row r="4897" spans="1:8" x14ac:dyDescent="0.35">
      <c r="A4897" s="20" t="str">
        <f t="shared" si="96"/>
        <v>CONSUMO PER CAPITA (kg ó litros por individuo).T.Pescados/Marisc.IngDE 60 A 75 AÑOS</v>
      </c>
      <c r="B4897" s="20">
        <v>0</v>
      </c>
      <c r="C4897" s="20">
        <v>0</v>
      </c>
      <c r="D4897" s="21" t="s">
        <v>157</v>
      </c>
      <c r="E4897" s="21">
        <v>7.322402571716573</v>
      </c>
      <c r="F4897" s="21">
        <v>6.7480768111546441</v>
      </c>
      <c r="G4897" s="21">
        <v>4.1021961201860844</v>
      </c>
      <c r="H4897" s="21">
        <v>5.4390661530661859</v>
      </c>
    </row>
    <row r="4898" spans="1:8" x14ac:dyDescent="0.35">
      <c r="A4898" s="20" t="str">
        <f t="shared" si="96"/>
        <v>CONSUMO PER CAPITA (kg ó litros por individuo).T.Pescados/Marisc.IngALTA Y MEDIA ALTA</v>
      </c>
      <c r="B4898" s="20">
        <v>0</v>
      </c>
      <c r="C4898" s="20">
        <v>0</v>
      </c>
      <c r="D4898" s="21" t="s">
        <v>158</v>
      </c>
      <c r="E4898" s="21">
        <v>5.8428660459335608</v>
      </c>
      <c r="F4898" s="21">
        <v>5.8742378684265457</v>
      </c>
      <c r="G4898" s="21">
        <v>3.3697246562666088</v>
      </c>
      <c r="H4898" s="21">
        <v>5.2999279100003687</v>
      </c>
    </row>
    <row r="4899" spans="1:8" x14ac:dyDescent="0.35">
      <c r="A4899" s="20" t="str">
        <f t="shared" si="96"/>
        <v>CONSUMO PER CAPITA (kg ó litros por individuo).T.Pescados/Marisc.IngMEDIA</v>
      </c>
      <c r="B4899" s="20">
        <v>0</v>
      </c>
      <c r="C4899" s="20">
        <v>0</v>
      </c>
      <c r="D4899" s="21" t="s">
        <v>159</v>
      </c>
      <c r="E4899" s="21">
        <v>3.8478793448183231</v>
      </c>
      <c r="F4899" s="21">
        <v>3.5176758156233339</v>
      </c>
      <c r="G4899" s="21">
        <v>2.2435042135119128</v>
      </c>
      <c r="H4899" s="21">
        <v>2.5032380278053212</v>
      </c>
    </row>
    <row r="4900" spans="1:8" x14ac:dyDescent="0.35">
      <c r="A4900" s="20" t="str">
        <f t="shared" si="96"/>
        <v>CONSUMO PER CAPITA (kg ó litros por individuo).T.Pescados/Marisc.IngMEDIA BAJA</v>
      </c>
      <c r="B4900" s="20">
        <v>0</v>
      </c>
      <c r="C4900" s="20">
        <v>0</v>
      </c>
      <c r="D4900" s="21" t="s">
        <v>160</v>
      </c>
      <c r="E4900" s="21">
        <v>2.5025583263129718</v>
      </c>
      <c r="F4900" s="21">
        <v>2.8492544772665354</v>
      </c>
      <c r="G4900" s="21">
        <v>1.6648079554644646</v>
      </c>
      <c r="H4900" s="21">
        <v>1.9228379831318503</v>
      </c>
    </row>
    <row r="4901" spans="1:8" x14ac:dyDescent="0.35">
      <c r="A4901" s="20" t="str">
        <f t="shared" si="96"/>
        <v>CONSUMO PER CAPITA (kg ó litros por individuo).T.Pescados/Marisc.IngBAJA</v>
      </c>
      <c r="B4901" s="20">
        <v>0</v>
      </c>
      <c r="C4901" s="20">
        <v>0</v>
      </c>
      <c r="D4901" s="21" t="s">
        <v>161</v>
      </c>
      <c r="E4901" s="21">
        <v>3.6786604630670205</v>
      </c>
      <c r="F4901" s="21">
        <v>2.5971902436293304</v>
      </c>
      <c r="G4901" s="21">
        <v>1.399611663257359</v>
      </c>
      <c r="H4901" s="21">
        <v>1.2737012677271642</v>
      </c>
    </row>
    <row r="4902" spans="1:8" x14ac:dyDescent="0.35">
      <c r="A4902" s="20" t="str">
        <f t="shared" si="96"/>
        <v>CONSUMO PER CAPITA (kg ó litros por individuo).T.Pescados/Marisc.IngHOMBRE</v>
      </c>
      <c r="B4902" s="20">
        <v>0</v>
      </c>
      <c r="C4902" s="20">
        <v>0</v>
      </c>
      <c r="D4902" s="21" t="s">
        <v>162</v>
      </c>
      <c r="E4902" s="21">
        <v>4.4021598932660719</v>
      </c>
      <c r="F4902" s="21">
        <v>3.8972965337618271</v>
      </c>
      <c r="G4902" s="21">
        <v>2.4714841709525941</v>
      </c>
      <c r="H4902" s="21">
        <v>2.9825616112001225</v>
      </c>
    </row>
    <row r="4903" spans="1:8" x14ac:dyDescent="0.35">
      <c r="A4903" s="20" t="str">
        <f>$B$4411&amp;$C$4875&amp;D4903</f>
        <v>CONSUMO PER CAPITA (kg ó litros por individuo).T.Pescados/Marisc.IngMUJER</v>
      </c>
      <c r="B4903" s="20">
        <v>0</v>
      </c>
      <c r="C4903" s="20">
        <v>0</v>
      </c>
      <c r="D4903" s="21" t="s">
        <v>163</v>
      </c>
      <c r="E4903" s="21">
        <v>3.3822342416185194</v>
      </c>
      <c r="F4903" s="21">
        <v>3.4445917404219228</v>
      </c>
      <c r="G4903" s="21">
        <v>1.87235908587183</v>
      </c>
      <c r="H4903" s="21">
        <v>2.448839398754604</v>
      </c>
    </row>
    <row r="4904" spans="1:8" x14ac:dyDescent="0.35">
      <c r="A4904" s="20" t="str">
        <f>$B$4411&amp;$C$4904&amp;D4904</f>
        <v>CONSUMO PER CAPITA (kg ó litros por individuo)Pescados Ing.T.ESPAÑA</v>
      </c>
      <c r="B4904" s="20">
        <v>0</v>
      </c>
      <c r="C4904" s="20" t="s">
        <v>63</v>
      </c>
      <c r="D4904" s="21" t="s">
        <v>135</v>
      </c>
      <c r="E4904" s="21">
        <v>1.6766918194969576</v>
      </c>
      <c r="F4904" s="21">
        <v>1.50060251880781</v>
      </c>
      <c r="G4904" s="21">
        <v>0.89702944752978764</v>
      </c>
      <c r="H4904" s="21">
        <v>1.0651071297363002</v>
      </c>
    </row>
    <row r="4905" spans="1:8" x14ac:dyDescent="0.35">
      <c r="A4905" s="20" t="str">
        <f t="shared" ref="A4905:A4932" si="97">$B$4411&amp;$C$4904&amp;D4905</f>
        <v>CONSUMO PER CAPITA (kg ó litros por individuo)Pescados Ing.BCN AM</v>
      </c>
      <c r="B4905" s="20">
        <v>0</v>
      </c>
      <c r="C4905" s="20">
        <v>0</v>
      </c>
      <c r="D4905" s="21" t="s">
        <v>136</v>
      </c>
      <c r="E4905" s="21">
        <v>1.8474480283908572</v>
      </c>
      <c r="F4905" s="21">
        <v>2.0282430724510205</v>
      </c>
      <c r="G4905" s="21">
        <v>1.0224511177634559</v>
      </c>
      <c r="H4905" s="21">
        <v>1.2025469662300265</v>
      </c>
    </row>
    <row r="4906" spans="1:8" x14ac:dyDescent="0.35">
      <c r="A4906" s="20" t="str">
        <f t="shared" si="97"/>
        <v>CONSUMO PER CAPITA (kg ó litros por individuo)Pescados Ing.REST.CAT ARAGON</v>
      </c>
      <c r="B4906" s="20">
        <v>0</v>
      </c>
      <c r="C4906" s="20">
        <v>0</v>
      </c>
      <c r="D4906" s="21" t="s">
        <v>137</v>
      </c>
      <c r="E4906" s="21">
        <v>2.8780092449190748</v>
      </c>
      <c r="F4906" s="21">
        <v>1.2304629736415251</v>
      </c>
      <c r="G4906" s="21">
        <v>0.65309921622011635</v>
      </c>
      <c r="H4906" s="21">
        <v>0.85827611171853357</v>
      </c>
    </row>
    <row r="4907" spans="1:8" x14ac:dyDescent="0.35">
      <c r="A4907" s="20" t="str">
        <f t="shared" si="97"/>
        <v>CONSUMO PER CAPITA (kg ó litros por individuo)Pescados Ing.LEVANTE</v>
      </c>
      <c r="B4907" s="20">
        <v>0</v>
      </c>
      <c r="C4907" s="20">
        <v>0</v>
      </c>
      <c r="D4907" s="21" t="s">
        <v>138</v>
      </c>
      <c r="E4907" s="21">
        <v>1.9032371932322028</v>
      </c>
      <c r="F4907" s="21">
        <v>1.6676265273822448</v>
      </c>
      <c r="G4907" s="21">
        <v>1.0066482845920939</v>
      </c>
      <c r="H4907" s="21">
        <v>1.008802961002436</v>
      </c>
    </row>
    <row r="4908" spans="1:8" x14ac:dyDescent="0.35">
      <c r="A4908" s="20" t="str">
        <f t="shared" si="97"/>
        <v>CONSUMO PER CAPITA (kg ó litros por individuo)Pescados Ing.ANDALUCIA</v>
      </c>
      <c r="B4908" s="20">
        <v>0</v>
      </c>
      <c r="C4908" s="20">
        <v>0</v>
      </c>
      <c r="D4908" s="21" t="s">
        <v>139</v>
      </c>
      <c r="E4908" s="21">
        <v>1.3997152790357468</v>
      </c>
      <c r="F4908" s="21">
        <v>1.4736761914947585</v>
      </c>
      <c r="G4908" s="21">
        <v>1.0301028994323509</v>
      </c>
      <c r="H4908" s="21">
        <v>1.1702397127403747</v>
      </c>
    </row>
    <row r="4909" spans="1:8" x14ac:dyDescent="0.35">
      <c r="A4909" s="20" t="str">
        <f t="shared" si="97"/>
        <v>CONSUMO PER CAPITA (kg ó litros por individuo)Pescados Ing.MDD AM</v>
      </c>
      <c r="B4909" s="20">
        <v>0</v>
      </c>
      <c r="C4909" s="20">
        <v>0</v>
      </c>
      <c r="D4909" s="21" t="s">
        <v>140</v>
      </c>
      <c r="E4909" s="21">
        <v>1.8704579206361187</v>
      </c>
      <c r="F4909" s="21">
        <v>1.6664019298814967</v>
      </c>
      <c r="G4909" s="21">
        <v>1.2058645026360086</v>
      </c>
      <c r="H4909" s="21">
        <v>1.4887887428938147</v>
      </c>
    </row>
    <row r="4910" spans="1:8" x14ac:dyDescent="0.35">
      <c r="A4910" s="20" t="str">
        <f t="shared" si="97"/>
        <v>CONSUMO PER CAPITA (kg ó litros por individuo)Pescados Ing.RTO CENTRO</v>
      </c>
      <c r="B4910" s="20">
        <v>0</v>
      </c>
      <c r="C4910" s="20">
        <v>0</v>
      </c>
      <c r="D4910" s="21" t="s">
        <v>141</v>
      </c>
      <c r="E4910" s="21">
        <v>0.97985296037224157</v>
      </c>
      <c r="F4910" s="21">
        <v>1.0560167055454464</v>
      </c>
      <c r="G4910" s="21">
        <v>0.64835381250520752</v>
      </c>
      <c r="H4910" s="21">
        <v>0.73736644586323263</v>
      </c>
    </row>
    <row r="4911" spans="1:8" x14ac:dyDescent="0.35">
      <c r="A4911" s="20" t="str">
        <f t="shared" si="97"/>
        <v>CONSUMO PER CAPITA (kg ó litros por individuo)Pescados Ing.NORTE-CENTRO</v>
      </c>
      <c r="B4911" s="20">
        <v>0</v>
      </c>
      <c r="C4911" s="20">
        <v>0</v>
      </c>
      <c r="D4911" s="21" t="s">
        <v>142</v>
      </c>
      <c r="E4911" s="21">
        <v>1.1352201854311785</v>
      </c>
      <c r="F4911" s="21">
        <v>1.5696660434066683</v>
      </c>
      <c r="G4911" s="21">
        <v>0.69701567621104399</v>
      </c>
      <c r="H4911" s="21">
        <v>1.1469399160189613</v>
      </c>
    </row>
    <row r="4912" spans="1:8" x14ac:dyDescent="0.35">
      <c r="A4912" s="20" t="str">
        <f t="shared" si="97"/>
        <v>CONSUMO PER CAPITA (kg ó litros por individuo)Pescados Ing.NOROESTE</v>
      </c>
      <c r="B4912" s="20">
        <v>0</v>
      </c>
      <c r="C4912" s="20">
        <v>0</v>
      </c>
      <c r="D4912" s="21" t="s">
        <v>143</v>
      </c>
      <c r="E4912" s="21">
        <v>1.1039703667046072</v>
      </c>
      <c r="F4912" s="21">
        <v>1.2734074897159846</v>
      </c>
      <c r="G4912" s="21">
        <v>0.63894283814005248</v>
      </c>
      <c r="H4912" s="21">
        <v>0.70308939286350947</v>
      </c>
    </row>
    <row r="4913" spans="1:8" x14ac:dyDescent="0.35">
      <c r="A4913" s="20" t="str">
        <f t="shared" si="97"/>
        <v>CONSUMO PER CAPITA (kg ó litros por individuo)Pescados Ing.&lt;2MIL</v>
      </c>
      <c r="B4913" s="20">
        <v>0</v>
      </c>
      <c r="C4913" s="20">
        <v>0</v>
      </c>
      <c r="D4913" s="21" t="s">
        <v>144</v>
      </c>
      <c r="E4913" s="21">
        <v>0.72999173017649421</v>
      </c>
      <c r="F4913" s="21">
        <v>1.0367355764306616</v>
      </c>
      <c r="G4913" s="21">
        <v>0.60569937164616927</v>
      </c>
      <c r="H4913" s="21">
        <v>0.57778147549640324</v>
      </c>
    </row>
    <row r="4914" spans="1:8" x14ac:dyDescent="0.35">
      <c r="A4914" s="20" t="str">
        <f t="shared" si="97"/>
        <v>CONSUMO PER CAPITA (kg ó litros por individuo)Pescados Ing.2-5MIL</v>
      </c>
      <c r="B4914" s="20">
        <v>0</v>
      </c>
      <c r="C4914" s="20">
        <v>0</v>
      </c>
      <c r="D4914" s="21" t="s">
        <v>145</v>
      </c>
      <c r="E4914" s="21">
        <v>3.2032194594389249</v>
      </c>
      <c r="F4914" s="21">
        <v>0.89023115028776745</v>
      </c>
      <c r="G4914" s="21">
        <v>0.35630400858990413</v>
      </c>
      <c r="H4914" s="21">
        <v>0.94604135078900153</v>
      </c>
    </row>
    <row r="4915" spans="1:8" x14ac:dyDescent="0.35">
      <c r="A4915" s="20" t="str">
        <f t="shared" si="97"/>
        <v>CONSUMO PER CAPITA (kg ó litros por individuo)Pescados Ing.5-10MIL</v>
      </c>
      <c r="B4915" s="20">
        <v>0</v>
      </c>
      <c r="C4915" s="20">
        <v>0</v>
      </c>
      <c r="D4915" s="21" t="s">
        <v>146</v>
      </c>
      <c r="E4915" s="21">
        <v>1.3580792654083385</v>
      </c>
      <c r="F4915" s="21">
        <v>1.1559784473380867</v>
      </c>
      <c r="G4915" s="21">
        <v>0.44584758508707689</v>
      </c>
      <c r="H4915" s="21">
        <v>0.97673184512482369</v>
      </c>
    </row>
    <row r="4916" spans="1:8" x14ac:dyDescent="0.35">
      <c r="A4916" s="20" t="str">
        <f t="shared" si="97"/>
        <v>CONSUMO PER CAPITA (kg ó litros por individuo)Pescados Ing.10-30MIL</v>
      </c>
      <c r="B4916" s="20">
        <v>0</v>
      </c>
      <c r="C4916" s="20">
        <v>0</v>
      </c>
      <c r="D4916" s="21" t="s">
        <v>147</v>
      </c>
      <c r="E4916" s="21">
        <v>1.8319169315578334</v>
      </c>
      <c r="F4916" s="21">
        <v>1.5271509257084408</v>
      </c>
      <c r="G4916" s="21">
        <v>0.80044796630482196</v>
      </c>
      <c r="H4916" s="21">
        <v>0.91505609865415605</v>
      </c>
    </row>
    <row r="4917" spans="1:8" x14ac:dyDescent="0.35">
      <c r="A4917" s="20" t="str">
        <f t="shared" si="97"/>
        <v>CONSUMO PER CAPITA (kg ó litros por individuo)Pescados Ing.30-100MIL</v>
      </c>
      <c r="B4917" s="20">
        <v>0</v>
      </c>
      <c r="C4917" s="20">
        <v>0</v>
      </c>
      <c r="D4917" s="21" t="s">
        <v>148</v>
      </c>
      <c r="E4917" s="21">
        <v>1.5258906392266847</v>
      </c>
      <c r="F4917" s="21">
        <v>1.5125275856639548</v>
      </c>
      <c r="G4917" s="21">
        <v>0.89020348498201363</v>
      </c>
      <c r="H4917" s="21">
        <v>1.0925049050565157</v>
      </c>
    </row>
    <row r="4918" spans="1:8" x14ac:dyDescent="0.35">
      <c r="A4918" s="20" t="str">
        <f t="shared" si="97"/>
        <v>CONSUMO PER CAPITA (kg ó litros por individuo)Pescados Ing.100-200MIL</v>
      </c>
      <c r="B4918" s="20">
        <v>0</v>
      </c>
      <c r="C4918" s="20">
        <v>0</v>
      </c>
      <c r="D4918" s="21" t="s">
        <v>149</v>
      </c>
      <c r="E4918" s="21">
        <v>1.4631741552310804</v>
      </c>
      <c r="F4918" s="21">
        <v>1.6773996116542895</v>
      </c>
      <c r="G4918" s="21">
        <v>0.99788491447449312</v>
      </c>
      <c r="H4918" s="21">
        <v>1.1414688722702035</v>
      </c>
    </row>
    <row r="4919" spans="1:8" x14ac:dyDescent="0.35">
      <c r="A4919" s="20" t="str">
        <f t="shared" si="97"/>
        <v>CONSUMO PER CAPITA (kg ó litros por individuo)Pescados Ing.200-500MIL</v>
      </c>
      <c r="B4919" s="20">
        <v>0</v>
      </c>
      <c r="C4919" s="20">
        <v>0</v>
      </c>
      <c r="D4919" s="21" t="s">
        <v>150</v>
      </c>
      <c r="E4919" s="21">
        <v>1.5274492010531959</v>
      </c>
      <c r="F4919" s="21">
        <v>1.6030990905535549</v>
      </c>
      <c r="G4919" s="21">
        <v>1.1842967243124871</v>
      </c>
      <c r="H4919" s="21">
        <v>1.1009486210953972</v>
      </c>
    </row>
    <row r="4920" spans="1:8" x14ac:dyDescent="0.35">
      <c r="A4920" s="20" t="str">
        <f t="shared" si="97"/>
        <v>CONSUMO PER CAPITA (kg ó litros por individuo)Pescados Ing.&gt;500MIL</v>
      </c>
      <c r="B4920" s="20">
        <v>0</v>
      </c>
      <c r="C4920" s="20">
        <v>0</v>
      </c>
      <c r="D4920" s="21" t="s">
        <v>151</v>
      </c>
      <c r="E4920" s="21">
        <v>1.8055977186655525</v>
      </c>
      <c r="F4920" s="21">
        <v>1.8373734533030628</v>
      </c>
      <c r="G4920" s="21">
        <v>1.2602393780528667</v>
      </c>
      <c r="H4920" s="21">
        <v>1.3759212788419022</v>
      </c>
    </row>
    <row r="4921" spans="1:8" x14ac:dyDescent="0.35">
      <c r="A4921" s="20" t="str">
        <f t="shared" si="97"/>
        <v>CONSUMO PER CAPITA (kg ó litros por individuo)Pescados Ing.DE 15 A 19 AÑOS</v>
      </c>
      <c r="B4921" s="20">
        <v>0</v>
      </c>
      <c r="C4921" s="20">
        <v>0</v>
      </c>
      <c r="D4921" s="21" t="s">
        <v>152</v>
      </c>
      <c r="E4921" s="21">
        <v>0.25772570934430011</v>
      </c>
      <c r="F4921" s="21">
        <v>0</v>
      </c>
      <c r="G4921" s="21">
        <v>0</v>
      </c>
      <c r="H4921" s="21">
        <v>0</v>
      </c>
    </row>
    <row r="4922" spans="1:8" x14ac:dyDescent="0.35">
      <c r="A4922" s="20" t="str">
        <f t="shared" si="97"/>
        <v>CONSUMO PER CAPITA (kg ó litros por individuo)Pescados Ing.DE 20 A 24 AÑOS</v>
      </c>
      <c r="B4922" s="20">
        <v>0</v>
      </c>
      <c r="C4922" s="20">
        <v>0</v>
      </c>
      <c r="D4922" s="21" t="s">
        <v>153</v>
      </c>
      <c r="E4922" s="21">
        <v>0.54182419437009377</v>
      </c>
      <c r="F4922" s="21">
        <v>0.52503482884547714</v>
      </c>
      <c r="G4922" s="21">
        <v>0.37142244316319567</v>
      </c>
      <c r="H4922" s="21">
        <v>0.28126639585363578</v>
      </c>
    </row>
    <row r="4923" spans="1:8" x14ac:dyDescent="0.35">
      <c r="A4923" s="20" t="str">
        <f t="shared" si="97"/>
        <v>CONSUMO PER CAPITA (kg ó litros por individuo)Pescados Ing.DE 25 A 34 AÑOS</v>
      </c>
      <c r="B4923" s="20">
        <v>0</v>
      </c>
      <c r="C4923" s="20">
        <v>0</v>
      </c>
      <c r="D4923" s="21" t="s">
        <v>154</v>
      </c>
      <c r="E4923" s="21">
        <v>0.72988255392715395</v>
      </c>
      <c r="F4923" s="21">
        <v>0.62902041936952402</v>
      </c>
      <c r="G4923" s="21">
        <v>0.49819783541986584</v>
      </c>
      <c r="H4923" s="21">
        <v>0.57314896585742581</v>
      </c>
    </row>
    <row r="4924" spans="1:8" x14ac:dyDescent="0.35">
      <c r="A4924" s="20" t="str">
        <f t="shared" si="97"/>
        <v>CONSUMO PER CAPITA (kg ó litros por individuo)Pescados Ing.DE 35 A 49 AÑOS</v>
      </c>
      <c r="B4924" s="20">
        <v>0</v>
      </c>
      <c r="C4924" s="20">
        <v>0</v>
      </c>
      <c r="D4924" s="21" t="s">
        <v>155</v>
      </c>
      <c r="E4924" s="21">
        <v>1.1110151052613109</v>
      </c>
      <c r="F4924" s="21">
        <v>1.1012321690027054</v>
      </c>
      <c r="G4924" s="21">
        <v>0.60299703495342594</v>
      </c>
      <c r="H4924" s="21">
        <v>0.75985248959131313</v>
      </c>
    </row>
    <row r="4925" spans="1:8" x14ac:dyDescent="0.35">
      <c r="A4925" s="20" t="str">
        <f t="shared" si="97"/>
        <v>CONSUMO PER CAPITA (kg ó litros por individuo)Pescados Ing.DE 50 A 59 AÑOS</v>
      </c>
      <c r="B4925" s="20">
        <v>0</v>
      </c>
      <c r="C4925" s="20">
        <v>0</v>
      </c>
      <c r="D4925" s="21" t="s">
        <v>156</v>
      </c>
      <c r="E4925" s="21">
        <v>2.2430563408252921</v>
      </c>
      <c r="F4925" s="21">
        <v>2.1608021139010205</v>
      </c>
      <c r="G4925" s="21">
        <v>1.2845142852440969</v>
      </c>
      <c r="H4925" s="21">
        <v>1.4906822720142336</v>
      </c>
    </row>
    <row r="4926" spans="1:8" x14ac:dyDescent="0.35">
      <c r="A4926" s="20" t="str">
        <f t="shared" si="97"/>
        <v>CONSUMO PER CAPITA (kg ó litros por individuo)Pescados Ing.DE 60 A 75 AÑOS</v>
      </c>
      <c r="B4926" s="20">
        <v>0</v>
      </c>
      <c r="C4926" s="20">
        <v>0</v>
      </c>
      <c r="D4926" s="21" t="s">
        <v>157</v>
      </c>
      <c r="E4926" s="21">
        <v>3.4059770454213343</v>
      </c>
      <c r="F4926" s="21">
        <v>2.7673946815731014</v>
      </c>
      <c r="G4926" s="21">
        <v>1.6129414242851321</v>
      </c>
      <c r="H4926" s="21">
        <v>1.936493327574081</v>
      </c>
    </row>
    <row r="4927" spans="1:8" x14ac:dyDescent="0.35">
      <c r="A4927" s="20" t="str">
        <f t="shared" si="97"/>
        <v>CONSUMO PER CAPITA (kg ó litros por individuo)Pescados Ing.ALTA Y MEDIA ALTA</v>
      </c>
      <c r="B4927" s="20">
        <v>0</v>
      </c>
      <c r="C4927" s="20">
        <v>0</v>
      </c>
      <c r="D4927" s="21" t="s">
        <v>158</v>
      </c>
      <c r="E4927" s="21">
        <v>2.4666129181084466</v>
      </c>
      <c r="F4927" s="21">
        <v>2.4185302490493417</v>
      </c>
      <c r="G4927" s="21">
        <v>1.2720511160480659</v>
      </c>
      <c r="H4927" s="21">
        <v>1.8770944578754007</v>
      </c>
    </row>
    <row r="4928" spans="1:8" x14ac:dyDescent="0.35">
      <c r="A4928" s="20" t="str">
        <f t="shared" si="97"/>
        <v>CONSUMO PER CAPITA (kg ó litros por individuo)Pescados Ing.MEDIA</v>
      </c>
      <c r="B4928" s="20">
        <v>0</v>
      </c>
      <c r="C4928" s="20">
        <v>0</v>
      </c>
      <c r="D4928" s="21" t="s">
        <v>159</v>
      </c>
      <c r="E4928" s="21">
        <v>1.5211507814302103</v>
      </c>
      <c r="F4928" s="21">
        <v>1.3913572213829928</v>
      </c>
      <c r="G4928" s="21">
        <v>0.93990200741259711</v>
      </c>
      <c r="H4928" s="21">
        <v>0.9933084195886841</v>
      </c>
    </row>
    <row r="4929" spans="1:8" x14ac:dyDescent="0.35">
      <c r="A4929" s="20" t="str">
        <f t="shared" si="97"/>
        <v>CONSUMO PER CAPITA (kg ó litros por individuo)Pescados Ing.MEDIA BAJA</v>
      </c>
      <c r="B4929" s="20">
        <v>0</v>
      </c>
      <c r="C4929" s="20">
        <v>0</v>
      </c>
      <c r="D4929" s="21" t="s">
        <v>160</v>
      </c>
      <c r="E4929" s="21">
        <v>1.1307672932266597</v>
      </c>
      <c r="F4929" s="21">
        <v>1.2011533296401857</v>
      </c>
      <c r="G4929" s="21">
        <v>0.65629775254711087</v>
      </c>
      <c r="H4929" s="21">
        <v>0.75918332175435055</v>
      </c>
    </row>
    <row r="4930" spans="1:8" x14ac:dyDescent="0.35">
      <c r="A4930" s="20" t="str">
        <f t="shared" si="97"/>
        <v>CONSUMO PER CAPITA (kg ó litros por individuo)Pescados Ing.BAJA</v>
      </c>
      <c r="B4930" s="20">
        <v>0</v>
      </c>
      <c r="C4930" s="20">
        <v>0</v>
      </c>
      <c r="D4930" s="21" t="s">
        <v>161</v>
      </c>
      <c r="E4930" s="21">
        <v>1.8081517692750619</v>
      </c>
      <c r="F4930" s="21">
        <v>1.0760861261665846</v>
      </c>
      <c r="G4930" s="21">
        <v>0.73709791928181889</v>
      </c>
      <c r="H4930" s="21">
        <v>0.70124174961952179</v>
      </c>
    </row>
    <row r="4931" spans="1:8" x14ac:dyDescent="0.35">
      <c r="A4931" s="20" t="str">
        <f t="shared" si="97"/>
        <v>CONSUMO PER CAPITA (kg ó litros por individuo)Pescados Ing.HOMBRE</v>
      </c>
      <c r="B4931" s="20">
        <v>0</v>
      </c>
      <c r="C4931" s="20">
        <v>0</v>
      </c>
      <c r="D4931" s="21" t="s">
        <v>162</v>
      </c>
      <c r="E4931" s="21">
        <v>1.9981203201064999</v>
      </c>
      <c r="F4931" s="21">
        <v>1.6605952947499392</v>
      </c>
      <c r="G4931" s="21">
        <v>0.98576286168569471</v>
      </c>
      <c r="H4931" s="21">
        <v>1.1746556762667781</v>
      </c>
    </row>
    <row r="4932" spans="1:8" x14ac:dyDescent="0.35">
      <c r="A4932" s="20" t="str">
        <f t="shared" si="97"/>
        <v>CONSUMO PER CAPITA (kg ó litros por individuo)Pescados Ing.MUJER</v>
      </c>
      <c r="B4932" s="20">
        <v>0</v>
      </c>
      <c r="C4932" s="20">
        <v>0</v>
      </c>
      <c r="D4932" s="21" t="s">
        <v>163</v>
      </c>
      <c r="E4932" s="21">
        <v>1.3590941882578418</v>
      </c>
      <c r="F4932" s="21">
        <v>1.3430084464398144</v>
      </c>
      <c r="G4932" s="21">
        <v>0.8097742569255999</v>
      </c>
      <c r="H4932" s="21">
        <v>0.95721043347713797</v>
      </c>
    </row>
    <row r="4933" spans="1:8" x14ac:dyDescent="0.35">
      <c r="A4933" s="20" t="str">
        <f>$B$4411&amp;$C$4933&amp;D4933</f>
        <v>CONSUMO PER CAPITA (kg ó litros por individuo)Merluza/Pescadil.IngT.ESPAÑA</v>
      </c>
      <c r="B4933" s="20">
        <v>0</v>
      </c>
      <c r="C4933" s="20" t="s">
        <v>64</v>
      </c>
      <c r="D4933" s="21" t="s">
        <v>135</v>
      </c>
      <c r="E4933" s="21">
        <v>8.2904996017427554E-2</v>
      </c>
      <c r="F4933" s="21">
        <v>6.8875330486109845E-2</v>
      </c>
      <c r="G4933" s="21">
        <v>3.5561469407192139E-2</v>
      </c>
      <c r="H4933" s="21">
        <v>3.2848654960351366E-2</v>
      </c>
    </row>
    <row r="4934" spans="1:8" x14ac:dyDescent="0.35">
      <c r="A4934" s="20" t="str">
        <f t="shared" ref="A4934:A4961" si="98">$B$4411&amp;$C$4933&amp;D4934</f>
        <v>CONSUMO PER CAPITA (kg ó litros por individuo)Merluza/Pescadil.IngBCN AM</v>
      </c>
      <c r="B4934" s="20">
        <v>0</v>
      </c>
      <c r="C4934" s="20">
        <v>0</v>
      </c>
      <c r="D4934" s="21" t="s">
        <v>136</v>
      </c>
      <c r="E4934" s="21">
        <v>0</v>
      </c>
      <c r="F4934" s="21">
        <v>0</v>
      </c>
      <c r="G4934" s="21">
        <v>0</v>
      </c>
      <c r="H4934" s="21">
        <v>0</v>
      </c>
    </row>
    <row r="4935" spans="1:8" x14ac:dyDescent="0.35">
      <c r="A4935" s="20" t="str">
        <f t="shared" si="98"/>
        <v>CONSUMO PER CAPITA (kg ó litros por individuo)Merluza/Pescadil.IngREST.CAT ARAGON</v>
      </c>
      <c r="B4935" s="20">
        <v>0</v>
      </c>
      <c r="C4935" s="20">
        <v>0</v>
      </c>
      <c r="D4935" s="21" t="s">
        <v>137</v>
      </c>
      <c r="E4935" s="21">
        <v>0</v>
      </c>
      <c r="F4935" s="21">
        <v>0</v>
      </c>
      <c r="G4935" s="21">
        <v>0</v>
      </c>
      <c r="H4935" s="21">
        <v>0</v>
      </c>
    </row>
    <row r="4936" spans="1:8" x14ac:dyDescent="0.35">
      <c r="A4936" s="20" t="str">
        <f t="shared" si="98"/>
        <v>CONSUMO PER CAPITA (kg ó litros por individuo)Merluza/Pescadil.IngLEVANTE</v>
      </c>
      <c r="B4936" s="20">
        <v>0</v>
      </c>
      <c r="C4936" s="20">
        <v>0</v>
      </c>
      <c r="D4936" s="21" t="s">
        <v>138</v>
      </c>
      <c r="E4936" s="21">
        <v>0</v>
      </c>
      <c r="F4936" s="21">
        <v>4.102275988948037E-2</v>
      </c>
      <c r="G4936" s="21">
        <v>0</v>
      </c>
      <c r="H4936" s="21">
        <v>0</v>
      </c>
    </row>
    <row r="4937" spans="1:8" x14ac:dyDescent="0.35">
      <c r="A4937" s="20" t="str">
        <f t="shared" si="98"/>
        <v>CONSUMO PER CAPITA (kg ó litros por individuo)Merluza/Pescadil.IngANDALUCIA</v>
      </c>
      <c r="B4937" s="20">
        <v>0</v>
      </c>
      <c r="C4937" s="20">
        <v>0</v>
      </c>
      <c r="D4937" s="21" t="s">
        <v>139</v>
      </c>
      <c r="E4937" s="21">
        <v>4.8398609665324117E-2</v>
      </c>
      <c r="F4937" s="21">
        <v>5.2283269008465007E-2</v>
      </c>
      <c r="G4937" s="21">
        <v>0</v>
      </c>
      <c r="H4937" s="21">
        <v>3.2782359098825993E-2</v>
      </c>
    </row>
    <row r="4938" spans="1:8" x14ac:dyDescent="0.35">
      <c r="A4938" s="20" t="str">
        <f t="shared" si="98"/>
        <v>CONSUMO PER CAPITA (kg ó litros por individuo)Merluza/Pescadil.IngMDD AM</v>
      </c>
      <c r="B4938" s="20">
        <v>0</v>
      </c>
      <c r="C4938" s="20">
        <v>0</v>
      </c>
      <c r="D4938" s="21" t="s">
        <v>140</v>
      </c>
      <c r="E4938" s="21">
        <v>0.11236811391661662</v>
      </c>
      <c r="F4938" s="21">
        <v>7.0154488678601246E-2</v>
      </c>
      <c r="G4938" s="21">
        <v>7.1969460879596298E-2</v>
      </c>
      <c r="H4938" s="21">
        <v>4.8660450904767075E-2</v>
      </c>
    </row>
    <row r="4939" spans="1:8" x14ac:dyDescent="0.35">
      <c r="A4939" s="20" t="str">
        <f t="shared" si="98"/>
        <v>CONSUMO PER CAPITA (kg ó litros por individuo)Merluza/Pescadil.IngRTO CENTRO</v>
      </c>
      <c r="B4939" s="20">
        <v>0</v>
      </c>
      <c r="C4939" s="20">
        <v>0</v>
      </c>
      <c r="D4939" s="21" t="s">
        <v>141</v>
      </c>
      <c r="E4939" s="21">
        <v>5.9029854129125328E-2</v>
      </c>
      <c r="F4939" s="21">
        <v>0</v>
      </c>
      <c r="G4939" s="21">
        <v>0</v>
      </c>
      <c r="H4939" s="21">
        <v>0</v>
      </c>
    </row>
    <row r="4940" spans="1:8" x14ac:dyDescent="0.35">
      <c r="A4940" s="20" t="str">
        <f t="shared" si="98"/>
        <v>CONSUMO PER CAPITA (kg ó litros por individuo)Merluza/Pescadil.IngNORTE-CENTRO</v>
      </c>
      <c r="B4940" s="20">
        <v>0</v>
      </c>
      <c r="C4940" s="20">
        <v>0</v>
      </c>
      <c r="D4940" s="21" t="s">
        <v>142</v>
      </c>
      <c r="E4940" s="21">
        <v>0</v>
      </c>
      <c r="F4940" s="21">
        <v>0.17474920447413197</v>
      </c>
      <c r="G4940" s="21">
        <v>0</v>
      </c>
      <c r="H4940" s="21">
        <v>0</v>
      </c>
    </row>
    <row r="4941" spans="1:8" x14ac:dyDescent="0.35">
      <c r="A4941" s="20" t="str">
        <f t="shared" si="98"/>
        <v>CONSUMO PER CAPITA (kg ó litros por individuo)Merluza/Pescadil.IngNOROESTE</v>
      </c>
      <c r="B4941" s="20">
        <v>0</v>
      </c>
      <c r="C4941" s="20">
        <v>0</v>
      </c>
      <c r="D4941" s="21" t="s">
        <v>143</v>
      </c>
      <c r="E4941" s="21">
        <v>9.913874096228803E-2</v>
      </c>
      <c r="F4941" s="21">
        <v>0</v>
      </c>
      <c r="G4941" s="21">
        <v>0</v>
      </c>
      <c r="H4941" s="21">
        <v>0</v>
      </c>
    </row>
    <row r="4942" spans="1:8" x14ac:dyDescent="0.35">
      <c r="A4942" s="20" t="str">
        <f t="shared" si="98"/>
        <v>CONSUMO PER CAPITA (kg ó litros por individuo)Merluza/Pescadil.Ing&lt;2MIL</v>
      </c>
      <c r="B4942" s="20">
        <v>0</v>
      </c>
      <c r="C4942" s="20">
        <v>0</v>
      </c>
      <c r="D4942" s="21" t="s">
        <v>144</v>
      </c>
      <c r="E4942" s="21">
        <v>0</v>
      </c>
      <c r="F4942" s="21">
        <v>0</v>
      </c>
      <c r="G4942" s="21">
        <v>0</v>
      </c>
      <c r="H4942" s="21">
        <v>0</v>
      </c>
    </row>
    <row r="4943" spans="1:8" x14ac:dyDescent="0.35">
      <c r="A4943" s="20" t="str">
        <f t="shared" si="98"/>
        <v>CONSUMO PER CAPITA (kg ó litros por individuo)Merluza/Pescadil.Ing2-5MIL</v>
      </c>
      <c r="B4943" s="20">
        <v>0</v>
      </c>
      <c r="C4943" s="20">
        <v>0</v>
      </c>
      <c r="D4943" s="21" t="s">
        <v>145</v>
      </c>
      <c r="E4943" s="21">
        <v>0</v>
      </c>
      <c r="F4943" s="21">
        <v>0</v>
      </c>
      <c r="G4943" s="21">
        <v>0</v>
      </c>
      <c r="H4943" s="21">
        <v>0</v>
      </c>
    </row>
    <row r="4944" spans="1:8" x14ac:dyDescent="0.35">
      <c r="A4944" s="20" t="str">
        <f t="shared" si="98"/>
        <v>CONSUMO PER CAPITA (kg ó litros por individuo)Merluza/Pescadil.Ing5-10MIL</v>
      </c>
      <c r="B4944" s="20">
        <v>0</v>
      </c>
      <c r="C4944" s="20">
        <v>0</v>
      </c>
      <c r="D4944" s="21" t="s">
        <v>146</v>
      </c>
      <c r="E4944" s="21">
        <v>0</v>
      </c>
      <c r="F4944" s="21">
        <v>0</v>
      </c>
      <c r="G4944" s="21">
        <v>0</v>
      </c>
      <c r="H4944" s="21">
        <v>0</v>
      </c>
    </row>
    <row r="4945" spans="1:8" x14ac:dyDescent="0.35">
      <c r="A4945" s="20" t="str">
        <f t="shared" si="98"/>
        <v>CONSUMO PER CAPITA (kg ó litros por individuo)Merluza/Pescadil.Ing10-30MIL</v>
      </c>
      <c r="B4945" s="20">
        <v>0</v>
      </c>
      <c r="C4945" s="20">
        <v>0</v>
      </c>
      <c r="D4945" s="21" t="s">
        <v>147</v>
      </c>
      <c r="E4945" s="21">
        <v>0.11179584100558787</v>
      </c>
      <c r="F4945" s="21">
        <v>9.3063104779524813E-2</v>
      </c>
      <c r="G4945" s="21">
        <v>0</v>
      </c>
      <c r="H4945" s="21">
        <v>3.4383554343147278E-2</v>
      </c>
    </row>
    <row r="4946" spans="1:8" x14ac:dyDescent="0.35">
      <c r="A4946" s="20" t="str">
        <f t="shared" si="98"/>
        <v>CONSUMO PER CAPITA (kg ó litros por individuo)Merluza/Pescadil.Ing30-100MIL</v>
      </c>
      <c r="B4946" s="20">
        <v>0</v>
      </c>
      <c r="C4946" s="20">
        <v>0</v>
      </c>
      <c r="D4946" s="21" t="s">
        <v>148</v>
      </c>
      <c r="E4946" s="21">
        <v>7.4730674990228563E-2</v>
      </c>
      <c r="F4946" s="21">
        <v>6.1165443766469006E-2</v>
      </c>
      <c r="G4946" s="21">
        <v>3.311297799176767E-2</v>
      </c>
      <c r="H4946" s="21">
        <v>3.3750511703870355E-2</v>
      </c>
    </row>
    <row r="4947" spans="1:8" x14ac:dyDescent="0.35">
      <c r="A4947" s="20" t="str">
        <f t="shared" si="98"/>
        <v>CONSUMO PER CAPITA (kg ó litros por individuo)Merluza/Pescadil.Ing100-200MIL</v>
      </c>
      <c r="B4947" s="20">
        <v>0</v>
      </c>
      <c r="C4947" s="20">
        <v>0</v>
      </c>
      <c r="D4947" s="21" t="s">
        <v>149</v>
      </c>
      <c r="E4947" s="21">
        <v>4.6011913333330233E-2</v>
      </c>
      <c r="F4947" s="21">
        <v>0</v>
      </c>
      <c r="G4947" s="21">
        <v>0</v>
      </c>
      <c r="H4947" s="21">
        <v>0</v>
      </c>
    </row>
    <row r="4948" spans="1:8" x14ac:dyDescent="0.35">
      <c r="A4948" s="20" t="str">
        <f t="shared" si="98"/>
        <v>CONSUMO PER CAPITA (kg ó litros por individuo)Merluza/Pescadil.Ing200-500MIL</v>
      </c>
      <c r="B4948" s="20">
        <v>0</v>
      </c>
      <c r="C4948" s="20">
        <v>0</v>
      </c>
      <c r="D4948" s="21" t="s">
        <v>150</v>
      </c>
      <c r="E4948" s="21">
        <v>4.9074414321243293E-2</v>
      </c>
      <c r="F4948" s="21">
        <v>0</v>
      </c>
      <c r="G4948" s="21">
        <v>0</v>
      </c>
      <c r="H4948" s="21">
        <v>0</v>
      </c>
    </row>
    <row r="4949" spans="1:8" x14ac:dyDescent="0.35">
      <c r="A4949" s="20" t="str">
        <f t="shared" si="98"/>
        <v>CONSUMO PER CAPITA (kg ó litros por individuo)Merluza/Pescadil.Ing&gt;500MIL</v>
      </c>
      <c r="B4949" s="20">
        <v>0</v>
      </c>
      <c r="C4949" s="20">
        <v>0</v>
      </c>
      <c r="D4949" s="21" t="s">
        <v>151</v>
      </c>
      <c r="E4949" s="21">
        <v>9.2196371692168239E-2</v>
      </c>
      <c r="F4949" s="21">
        <v>8.0758344970323026E-2</v>
      </c>
      <c r="G4949" s="21">
        <v>6.4907338675901205E-2</v>
      </c>
      <c r="H4949" s="21">
        <v>4.7342734973107661E-2</v>
      </c>
    </row>
    <row r="4950" spans="1:8" x14ac:dyDescent="0.35">
      <c r="A4950" s="20" t="str">
        <f t="shared" si="98"/>
        <v>CONSUMO PER CAPITA (kg ó litros por individuo)Merluza/Pescadil.IngDE 15 A 19 AÑOS</v>
      </c>
      <c r="B4950" s="20">
        <v>0</v>
      </c>
      <c r="C4950" s="20">
        <v>0</v>
      </c>
      <c r="D4950" s="21" t="s">
        <v>152</v>
      </c>
      <c r="E4950" s="21">
        <v>0</v>
      </c>
      <c r="F4950" s="21">
        <v>0</v>
      </c>
      <c r="G4950" s="21">
        <v>0</v>
      </c>
      <c r="H4950" s="21">
        <v>0</v>
      </c>
    </row>
    <row r="4951" spans="1:8" x14ac:dyDescent="0.35">
      <c r="A4951" s="20" t="str">
        <f t="shared" si="98"/>
        <v>CONSUMO PER CAPITA (kg ó litros por individuo)Merluza/Pescadil.IngDE 20 A 24 AÑOS</v>
      </c>
      <c r="B4951" s="20">
        <v>0</v>
      </c>
      <c r="C4951" s="20">
        <v>0</v>
      </c>
      <c r="D4951" s="21" t="s">
        <v>153</v>
      </c>
      <c r="E4951" s="21">
        <v>0</v>
      </c>
      <c r="F4951" s="21">
        <v>0</v>
      </c>
      <c r="G4951" s="21">
        <v>0</v>
      </c>
      <c r="H4951" s="21">
        <v>0</v>
      </c>
    </row>
    <row r="4952" spans="1:8" x14ac:dyDescent="0.35">
      <c r="A4952" s="20" t="str">
        <f t="shared" si="98"/>
        <v>CONSUMO PER CAPITA (kg ó litros por individuo)Merluza/Pescadil.IngDE 25 A 34 AÑOS</v>
      </c>
      <c r="B4952" s="20">
        <v>0</v>
      </c>
      <c r="C4952" s="20">
        <v>0</v>
      </c>
      <c r="D4952" s="21" t="s">
        <v>154</v>
      </c>
      <c r="E4952" s="21">
        <v>2.8675312855052829E-2</v>
      </c>
      <c r="F4952" s="21">
        <v>0</v>
      </c>
      <c r="G4952" s="21">
        <v>0</v>
      </c>
      <c r="H4952" s="21">
        <v>0</v>
      </c>
    </row>
    <row r="4953" spans="1:8" x14ac:dyDescent="0.35">
      <c r="A4953" s="20" t="str">
        <f t="shared" si="98"/>
        <v>CONSUMO PER CAPITA (kg ó litros por individuo)Merluza/Pescadil.IngDE 35 A 49 AÑOS</v>
      </c>
      <c r="B4953" s="20">
        <v>0</v>
      </c>
      <c r="C4953" s="20">
        <v>0</v>
      </c>
      <c r="D4953" s="21" t="s">
        <v>155</v>
      </c>
      <c r="E4953" s="21">
        <v>4.6864718464533855E-2</v>
      </c>
      <c r="F4953" s="21">
        <v>4.9343549205161208E-2</v>
      </c>
      <c r="G4953" s="21">
        <v>2.1973127943022756E-2</v>
      </c>
      <c r="H4953" s="21">
        <v>1.7305336883060889E-2</v>
      </c>
    </row>
    <row r="4954" spans="1:8" x14ac:dyDescent="0.35">
      <c r="A4954" s="20" t="str">
        <f t="shared" si="98"/>
        <v>CONSUMO PER CAPITA (kg ó litros por individuo)Merluza/Pescadil.IngDE 50 A 59 AÑOS</v>
      </c>
      <c r="B4954" s="20">
        <v>0</v>
      </c>
      <c r="C4954" s="20">
        <v>0</v>
      </c>
      <c r="D4954" s="21" t="s">
        <v>156</v>
      </c>
      <c r="E4954" s="21">
        <v>0.11621682991324302</v>
      </c>
      <c r="F4954" s="21">
        <v>0.10656057874212621</v>
      </c>
      <c r="G4954" s="21">
        <v>4.8733880656674534E-2</v>
      </c>
      <c r="H4954" s="21">
        <v>5.4645299245276904E-2</v>
      </c>
    </row>
    <row r="4955" spans="1:8" x14ac:dyDescent="0.35">
      <c r="A4955" s="20" t="str">
        <f t="shared" si="98"/>
        <v>CONSUMO PER CAPITA (kg ó litros por individuo)Merluza/Pescadil.IngDE 60 A 75 AÑOS</v>
      </c>
      <c r="B4955" s="20">
        <v>0</v>
      </c>
      <c r="C4955" s="20">
        <v>0</v>
      </c>
      <c r="D4955" s="21" t="s">
        <v>157</v>
      </c>
      <c r="E4955" s="21">
        <v>0.18614968345258073</v>
      </c>
      <c r="F4955" s="21">
        <v>0.13798705464529951</v>
      </c>
      <c r="G4955" s="21">
        <v>7.4828851245461916E-2</v>
      </c>
      <c r="H4955" s="21">
        <v>6.5688597763611564E-2</v>
      </c>
    </row>
    <row r="4956" spans="1:8" x14ac:dyDescent="0.35">
      <c r="A4956" s="20" t="str">
        <f t="shared" si="98"/>
        <v>CONSUMO PER CAPITA (kg ó litros por individuo)Merluza/Pescadil.IngALTA Y MEDIA ALTA</v>
      </c>
      <c r="B4956" s="20">
        <v>0</v>
      </c>
      <c r="C4956" s="20">
        <v>0</v>
      </c>
      <c r="D4956" s="21" t="s">
        <v>158</v>
      </c>
      <c r="E4956" s="21">
        <v>0.12356756586626075</v>
      </c>
      <c r="F4956" s="21">
        <v>0.11648231847489987</v>
      </c>
      <c r="G4956" s="21">
        <v>5.8474737186326842E-2</v>
      </c>
      <c r="H4956" s="21">
        <v>6.6843405156734204E-2</v>
      </c>
    </row>
    <row r="4957" spans="1:8" x14ac:dyDescent="0.35">
      <c r="A4957" s="20" t="str">
        <f t="shared" si="98"/>
        <v>CONSUMO PER CAPITA (kg ó litros por individuo)Merluza/Pescadil.IngMEDIA</v>
      </c>
      <c r="B4957" s="20">
        <v>0</v>
      </c>
      <c r="C4957" s="20">
        <v>0</v>
      </c>
      <c r="D4957" s="21" t="s">
        <v>159</v>
      </c>
      <c r="E4957" s="21">
        <v>7.0574071189984391E-2</v>
      </c>
      <c r="F4957" s="21">
        <v>5.5599897823356392E-2</v>
      </c>
      <c r="G4957" s="21">
        <v>3.9399882814478086E-2</v>
      </c>
      <c r="H4957" s="21">
        <v>2.8798911689641982E-2</v>
      </c>
    </row>
    <row r="4958" spans="1:8" x14ac:dyDescent="0.35">
      <c r="A4958" s="20" t="str">
        <f t="shared" si="98"/>
        <v>CONSUMO PER CAPITA (kg ó litros por individuo)Merluza/Pescadil.IngMEDIA BAJA</v>
      </c>
      <c r="B4958" s="20">
        <v>0</v>
      </c>
      <c r="C4958" s="20">
        <v>0</v>
      </c>
      <c r="D4958" s="21" t="s">
        <v>160</v>
      </c>
      <c r="E4958" s="21">
        <v>8.1800197478454545E-2</v>
      </c>
      <c r="F4958" s="21">
        <v>7.7755031847025383E-2</v>
      </c>
      <c r="G4958" s="21">
        <v>0</v>
      </c>
      <c r="H4958" s="21">
        <v>2.4162829616994192E-2</v>
      </c>
    </row>
    <row r="4959" spans="1:8" x14ac:dyDescent="0.35">
      <c r="A4959" s="20" t="str">
        <f t="shared" si="98"/>
        <v>CONSUMO PER CAPITA (kg ó litros por individuo)Merluza/Pescadil.IngBAJA</v>
      </c>
      <c r="B4959" s="20">
        <v>0</v>
      </c>
      <c r="C4959" s="20">
        <v>0</v>
      </c>
      <c r="D4959" s="21" t="s">
        <v>161</v>
      </c>
      <c r="E4959" s="21">
        <v>0</v>
      </c>
      <c r="F4959" s="21">
        <v>0</v>
      </c>
      <c r="G4959" s="21">
        <v>0</v>
      </c>
      <c r="H4959" s="21">
        <v>0</v>
      </c>
    </row>
    <row r="4960" spans="1:8" x14ac:dyDescent="0.35">
      <c r="A4960" s="20" t="str">
        <f t="shared" si="98"/>
        <v>CONSUMO PER CAPITA (kg ó litros por individuo)Merluza/Pescadil.IngHOMBRE</v>
      </c>
      <c r="B4960" s="20">
        <v>0</v>
      </c>
      <c r="C4960" s="20">
        <v>0</v>
      </c>
      <c r="D4960" s="21" t="s">
        <v>162</v>
      </c>
      <c r="E4960" s="21">
        <v>0.10204644645397268</v>
      </c>
      <c r="F4960" s="21">
        <v>9.0038506655042969E-2</v>
      </c>
      <c r="G4960" s="21">
        <v>4.4013378976675337E-2</v>
      </c>
      <c r="H4960" s="21">
        <v>3.4728885559632328E-2</v>
      </c>
    </row>
    <row r="4961" spans="1:8" x14ac:dyDescent="0.35">
      <c r="A4961" s="20" t="str">
        <f t="shared" si="98"/>
        <v>CONSUMO PER CAPITA (kg ó litros por individuo)Merluza/Pescadil.IngMUJER</v>
      </c>
      <c r="B4961" s="20">
        <v>0</v>
      </c>
      <c r="C4961" s="20">
        <v>0</v>
      </c>
      <c r="D4961" s="21" t="s">
        <v>163</v>
      </c>
      <c r="E4961" s="21">
        <v>6.3991667400284516E-2</v>
      </c>
      <c r="F4961" s="21">
        <v>4.8029380420350452E-2</v>
      </c>
      <c r="G4961" s="21">
        <v>2.7250353940762088E-2</v>
      </c>
      <c r="H4961" s="21">
        <v>3.0996780505205858E-2</v>
      </c>
    </row>
    <row r="4962" spans="1:8" x14ac:dyDescent="0.35">
      <c r="A4962" s="20" t="str">
        <f>$B$4411&amp;$C$4962&amp;D4962</f>
        <v>CONSUMO PER CAPITA (kg ó litros por individuo)Boquerones Ing.T.ESPAÑA</v>
      </c>
      <c r="B4962" s="20">
        <v>0</v>
      </c>
      <c r="C4962" s="20" t="s">
        <v>65</v>
      </c>
      <c r="D4962" s="21" t="s">
        <v>135</v>
      </c>
      <c r="E4962" s="21">
        <v>4.7924865289150291E-2</v>
      </c>
      <c r="F4962" s="21">
        <v>4.5316201591158387E-2</v>
      </c>
      <c r="G4962" s="21">
        <v>2.5952520109575189E-2</v>
      </c>
      <c r="H4962" s="21">
        <v>3.5010990013217898E-2</v>
      </c>
    </row>
    <row r="4963" spans="1:8" x14ac:dyDescent="0.35">
      <c r="A4963" s="20" t="str">
        <f t="shared" ref="A4963:A4990" si="99">$B$4411&amp;$C$4962&amp;D4963</f>
        <v>CONSUMO PER CAPITA (kg ó litros por individuo)Boquerones Ing.BCN AM</v>
      </c>
      <c r="B4963" s="20">
        <v>0</v>
      </c>
      <c r="C4963" s="20">
        <v>0</v>
      </c>
      <c r="D4963" s="21" t="s">
        <v>136</v>
      </c>
      <c r="E4963" s="21">
        <v>0</v>
      </c>
      <c r="F4963" s="21">
        <v>0</v>
      </c>
      <c r="G4963" s="21">
        <v>0</v>
      </c>
      <c r="H4963" s="21">
        <v>0</v>
      </c>
    </row>
    <row r="4964" spans="1:8" x14ac:dyDescent="0.35">
      <c r="A4964" s="20" t="str">
        <f t="shared" si="99"/>
        <v>CONSUMO PER CAPITA (kg ó litros por individuo)Boquerones Ing.REST.CAT ARAGON</v>
      </c>
      <c r="B4964" s="20">
        <v>0</v>
      </c>
      <c r="C4964" s="20">
        <v>0</v>
      </c>
      <c r="D4964" s="21" t="s">
        <v>137</v>
      </c>
      <c r="E4964" s="21">
        <v>0</v>
      </c>
      <c r="F4964" s="21">
        <v>0</v>
      </c>
      <c r="G4964" s="21">
        <v>0</v>
      </c>
      <c r="H4964" s="21">
        <v>0</v>
      </c>
    </row>
    <row r="4965" spans="1:8" x14ac:dyDescent="0.35">
      <c r="A4965" s="20" t="str">
        <f t="shared" si="99"/>
        <v>CONSUMO PER CAPITA (kg ó litros por individuo)Boquerones Ing.LEVANTE</v>
      </c>
      <c r="B4965" s="20">
        <v>0</v>
      </c>
      <c r="C4965" s="20">
        <v>0</v>
      </c>
      <c r="D4965" s="21" t="s">
        <v>138</v>
      </c>
      <c r="E4965" s="21">
        <v>0</v>
      </c>
      <c r="F4965" s="21">
        <v>0</v>
      </c>
      <c r="G4965" s="21">
        <v>0</v>
      </c>
      <c r="H4965" s="21">
        <v>0</v>
      </c>
    </row>
    <row r="4966" spans="1:8" x14ac:dyDescent="0.35">
      <c r="A4966" s="20" t="str">
        <f t="shared" si="99"/>
        <v>CONSUMO PER CAPITA (kg ó litros por individuo)Boquerones Ing.ANDALUCIA</v>
      </c>
      <c r="B4966" s="20">
        <v>0</v>
      </c>
      <c r="C4966" s="20">
        <v>0</v>
      </c>
      <c r="D4966" s="21" t="s">
        <v>139</v>
      </c>
      <c r="E4966" s="21">
        <v>8.277837109998612E-2</v>
      </c>
      <c r="F4966" s="21">
        <v>8.1840930060033387E-2</v>
      </c>
      <c r="G4966" s="21">
        <v>5.5362596126045577E-2</v>
      </c>
      <c r="H4966" s="21">
        <v>7.2294317385498977E-2</v>
      </c>
    </row>
    <row r="4967" spans="1:8" x14ac:dyDescent="0.35">
      <c r="A4967" s="20" t="str">
        <f t="shared" si="99"/>
        <v>CONSUMO PER CAPITA (kg ó litros por individuo)Boquerones Ing.MDD AM</v>
      </c>
      <c r="B4967" s="20">
        <v>0</v>
      </c>
      <c r="C4967" s="20">
        <v>0</v>
      </c>
      <c r="D4967" s="21" t="s">
        <v>140</v>
      </c>
      <c r="E4967" s="21">
        <v>8.9478324013883379E-2</v>
      </c>
      <c r="F4967" s="21">
        <v>9.042871427444453E-2</v>
      </c>
      <c r="G4967" s="21">
        <v>4.5098671755328945E-2</v>
      </c>
      <c r="H4967" s="21">
        <v>5.2210719998546637E-2</v>
      </c>
    </row>
    <row r="4968" spans="1:8" x14ac:dyDescent="0.35">
      <c r="A4968" s="20" t="str">
        <f t="shared" si="99"/>
        <v>CONSUMO PER CAPITA (kg ó litros por individuo)Boquerones Ing.RTO CENTRO</v>
      </c>
      <c r="B4968" s="20">
        <v>0</v>
      </c>
      <c r="C4968" s="20">
        <v>0</v>
      </c>
      <c r="D4968" s="21" t="s">
        <v>141</v>
      </c>
      <c r="E4968" s="21">
        <v>0</v>
      </c>
      <c r="F4968" s="21">
        <v>0</v>
      </c>
      <c r="G4968" s="21">
        <v>0</v>
      </c>
      <c r="H4968" s="21">
        <v>0</v>
      </c>
    </row>
    <row r="4969" spans="1:8" x14ac:dyDescent="0.35">
      <c r="A4969" s="20" t="str">
        <f t="shared" si="99"/>
        <v>CONSUMO PER CAPITA (kg ó litros por individuo)Boquerones Ing.NORTE-CENTRO</v>
      </c>
      <c r="B4969" s="20">
        <v>0</v>
      </c>
      <c r="C4969" s="20">
        <v>0</v>
      </c>
      <c r="D4969" s="21" t="s">
        <v>142</v>
      </c>
      <c r="E4969" s="21">
        <v>0</v>
      </c>
      <c r="F4969" s="21">
        <v>0</v>
      </c>
      <c r="G4969" s="21">
        <v>0</v>
      </c>
      <c r="H4969" s="21">
        <v>0</v>
      </c>
    </row>
    <row r="4970" spans="1:8" x14ac:dyDescent="0.35">
      <c r="A4970" s="20" t="str">
        <f t="shared" si="99"/>
        <v>CONSUMO PER CAPITA (kg ó litros por individuo)Boquerones Ing.NOROESTE</v>
      </c>
      <c r="B4970" s="20">
        <v>0</v>
      </c>
      <c r="C4970" s="20">
        <v>0</v>
      </c>
      <c r="D4970" s="21" t="s">
        <v>143</v>
      </c>
      <c r="E4970" s="21">
        <v>0</v>
      </c>
      <c r="F4970" s="21">
        <v>0</v>
      </c>
      <c r="G4970" s="21">
        <v>0</v>
      </c>
      <c r="H4970" s="21">
        <v>0</v>
      </c>
    </row>
    <row r="4971" spans="1:8" x14ac:dyDescent="0.35">
      <c r="A4971" s="20" t="str">
        <f t="shared" si="99"/>
        <v>CONSUMO PER CAPITA (kg ó litros por individuo)Boquerones Ing.&lt;2MIL</v>
      </c>
      <c r="B4971" s="20">
        <v>0</v>
      </c>
      <c r="C4971" s="20">
        <v>0</v>
      </c>
      <c r="D4971" s="21" t="s">
        <v>144</v>
      </c>
      <c r="E4971" s="21">
        <v>0</v>
      </c>
      <c r="F4971" s="21">
        <v>0</v>
      </c>
      <c r="G4971" s="21">
        <v>0</v>
      </c>
      <c r="H4971" s="21">
        <v>0</v>
      </c>
    </row>
    <row r="4972" spans="1:8" x14ac:dyDescent="0.35">
      <c r="A4972" s="20" t="str">
        <f t="shared" si="99"/>
        <v>CONSUMO PER CAPITA (kg ó litros por individuo)Boquerones Ing.2-5MIL</v>
      </c>
      <c r="B4972" s="20">
        <v>0</v>
      </c>
      <c r="C4972" s="20">
        <v>0</v>
      </c>
      <c r="D4972" s="21" t="s">
        <v>145</v>
      </c>
      <c r="E4972" s="21">
        <v>0</v>
      </c>
      <c r="F4972" s="21">
        <v>0</v>
      </c>
      <c r="G4972" s="21">
        <v>0</v>
      </c>
      <c r="H4972" s="21">
        <v>0</v>
      </c>
    </row>
    <row r="4973" spans="1:8" x14ac:dyDescent="0.35">
      <c r="A4973" s="20" t="str">
        <f t="shared" si="99"/>
        <v>CONSUMO PER CAPITA (kg ó litros por individuo)Boquerones Ing.5-10MIL</v>
      </c>
      <c r="B4973" s="20">
        <v>0</v>
      </c>
      <c r="C4973" s="20">
        <v>0</v>
      </c>
      <c r="D4973" s="21" t="s">
        <v>146</v>
      </c>
      <c r="E4973" s="21">
        <v>0</v>
      </c>
      <c r="F4973" s="21">
        <v>0</v>
      </c>
      <c r="G4973" s="21">
        <v>0</v>
      </c>
      <c r="H4973" s="21">
        <v>0</v>
      </c>
    </row>
    <row r="4974" spans="1:8" x14ac:dyDescent="0.35">
      <c r="A4974" s="20" t="str">
        <f t="shared" si="99"/>
        <v>CONSUMO PER CAPITA (kg ó litros por individuo)Boquerones Ing.10-30MIL</v>
      </c>
      <c r="B4974" s="20">
        <v>0</v>
      </c>
      <c r="C4974" s="20">
        <v>0</v>
      </c>
      <c r="D4974" s="21" t="s">
        <v>147</v>
      </c>
      <c r="E4974" s="21">
        <v>3.1945959561507066E-2</v>
      </c>
      <c r="F4974" s="21">
        <v>2.125492614259452E-2</v>
      </c>
      <c r="G4974" s="21">
        <v>0</v>
      </c>
      <c r="H4974" s="21">
        <v>2.3519553069104717E-2</v>
      </c>
    </row>
    <row r="4975" spans="1:8" x14ac:dyDescent="0.35">
      <c r="A4975" s="20" t="str">
        <f t="shared" si="99"/>
        <v>CONSUMO PER CAPITA (kg ó litros por individuo)Boquerones Ing.30-100MIL</v>
      </c>
      <c r="B4975" s="20">
        <v>0</v>
      </c>
      <c r="C4975" s="20">
        <v>0</v>
      </c>
      <c r="D4975" s="21" t="s">
        <v>148</v>
      </c>
      <c r="E4975" s="21">
        <v>3.6174742204152642E-2</v>
      </c>
      <c r="F4975" s="21">
        <v>3.5739459767292016E-2</v>
      </c>
      <c r="G4975" s="21">
        <v>2.8844118061577478E-2</v>
      </c>
      <c r="H4975" s="21">
        <v>3.1183304811601396E-2</v>
      </c>
    </row>
    <row r="4976" spans="1:8" x14ac:dyDescent="0.35">
      <c r="A4976" s="20" t="str">
        <f t="shared" si="99"/>
        <v>CONSUMO PER CAPITA (kg ó litros por individuo)Boquerones Ing.100-200MIL</v>
      </c>
      <c r="B4976" s="20">
        <v>0</v>
      </c>
      <c r="C4976" s="20">
        <v>0</v>
      </c>
      <c r="D4976" s="21" t="s">
        <v>149</v>
      </c>
      <c r="E4976" s="21">
        <v>0</v>
      </c>
      <c r="F4976" s="21">
        <v>8.2934665013054076E-2</v>
      </c>
      <c r="G4976" s="21">
        <v>0</v>
      </c>
      <c r="H4976" s="21">
        <v>0</v>
      </c>
    </row>
    <row r="4977" spans="1:8" x14ac:dyDescent="0.35">
      <c r="A4977" s="20" t="str">
        <f t="shared" si="99"/>
        <v>CONSUMO PER CAPITA (kg ó litros por individuo)Boquerones Ing.200-500MIL</v>
      </c>
      <c r="B4977" s="20">
        <v>0</v>
      </c>
      <c r="C4977" s="20">
        <v>0</v>
      </c>
      <c r="D4977" s="21" t="s">
        <v>150</v>
      </c>
      <c r="E4977" s="21">
        <v>4.7151469604080322E-2</v>
      </c>
      <c r="F4977" s="21">
        <v>0</v>
      </c>
      <c r="G4977" s="21">
        <v>0</v>
      </c>
      <c r="H4977" s="21">
        <v>0</v>
      </c>
    </row>
    <row r="4978" spans="1:8" x14ac:dyDescent="0.35">
      <c r="A4978" s="20" t="str">
        <f t="shared" si="99"/>
        <v>CONSUMO PER CAPITA (kg ó litros por individuo)Boquerones Ing.&gt;500MIL</v>
      </c>
      <c r="B4978" s="20">
        <v>0</v>
      </c>
      <c r="C4978" s="20">
        <v>0</v>
      </c>
      <c r="D4978" s="21" t="s">
        <v>151</v>
      </c>
      <c r="E4978" s="21">
        <v>8.1993667832798767E-2</v>
      </c>
      <c r="F4978" s="21">
        <v>8.2161146833651014E-2</v>
      </c>
      <c r="G4978" s="21">
        <v>4.927084503898866E-2</v>
      </c>
      <c r="H4978" s="21">
        <v>5.8075799576943109E-2</v>
      </c>
    </row>
    <row r="4979" spans="1:8" x14ac:dyDescent="0.35">
      <c r="A4979" s="20" t="str">
        <f t="shared" si="99"/>
        <v>CONSUMO PER CAPITA (kg ó litros por individuo)Boquerones Ing.DE 15 A 19 AÑOS</v>
      </c>
      <c r="B4979" s="20">
        <v>0</v>
      </c>
      <c r="C4979" s="20">
        <v>0</v>
      </c>
      <c r="D4979" s="21" t="s">
        <v>152</v>
      </c>
      <c r="E4979" s="21">
        <v>0</v>
      </c>
      <c r="F4979" s="21">
        <v>0</v>
      </c>
      <c r="G4979" s="21">
        <v>0</v>
      </c>
      <c r="H4979" s="21">
        <v>0</v>
      </c>
    </row>
    <row r="4980" spans="1:8" x14ac:dyDescent="0.35">
      <c r="A4980" s="20" t="str">
        <f t="shared" si="99"/>
        <v>CONSUMO PER CAPITA (kg ó litros por individuo)Boquerones Ing.DE 20 A 24 AÑOS</v>
      </c>
      <c r="B4980" s="20">
        <v>0</v>
      </c>
      <c r="C4980" s="20">
        <v>0</v>
      </c>
      <c r="D4980" s="21" t="s">
        <v>153</v>
      </c>
      <c r="E4980" s="21">
        <v>0</v>
      </c>
      <c r="F4980" s="21">
        <v>0</v>
      </c>
      <c r="G4980" s="21">
        <v>0</v>
      </c>
      <c r="H4980" s="21">
        <v>0</v>
      </c>
    </row>
    <row r="4981" spans="1:8" x14ac:dyDescent="0.35">
      <c r="A4981" s="20" t="str">
        <f t="shared" si="99"/>
        <v>CONSUMO PER CAPITA (kg ó litros por individuo)Boquerones Ing.DE 25 A 34 AÑOS</v>
      </c>
      <c r="B4981" s="20">
        <v>0</v>
      </c>
      <c r="C4981" s="20">
        <v>0</v>
      </c>
      <c r="D4981" s="21" t="s">
        <v>154</v>
      </c>
      <c r="E4981" s="21">
        <v>0</v>
      </c>
      <c r="F4981" s="21">
        <v>1.7973172672461943E-2</v>
      </c>
      <c r="G4981" s="21">
        <v>0</v>
      </c>
      <c r="H4981" s="21">
        <v>0</v>
      </c>
    </row>
    <row r="4982" spans="1:8" x14ac:dyDescent="0.35">
      <c r="A4982" s="20" t="str">
        <f t="shared" si="99"/>
        <v>CONSUMO PER CAPITA (kg ó litros por individuo)Boquerones Ing.DE 35 A 49 AÑOS</v>
      </c>
      <c r="B4982" s="20">
        <v>0</v>
      </c>
      <c r="C4982" s="20">
        <v>0</v>
      </c>
      <c r="D4982" s="21" t="s">
        <v>155</v>
      </c>
      <c r="E4982" s="21">
        <v>2.6652191897546067E-2</v>
      </c>
      <c r="F4982" s="21">
        <v>2.1897647717454796E-2</v>
      </c>
      <c r="G4982" s="21">
        <v>1.1981386220076617E-2</v>
      </c>
      <c r="H4982" s="21">
        <v>1.8668557554149392E-2</v>
      </c>
    </row>
    <row r="4983" spans="1:8" x14ac:dyDescent="0.35">
      <c r="A4983" s="20" t="str">
        <f t="shared" si="99"/>
        <v>CONSUMO PER CAPITA (kg ó litros por individuo)Boquerones Ing.DE 50 A 59 AÑOS</v>
      </c>
      <c r="B4983" s="20">
        <v>0</v>
      </c>
      <c r="C4983" s="20">
        <v>0</v>
      </c>
      <c r="D4983" s="21" t="s">
        <v>156</v>
      </c>
      <c r="E4983" s="21">
        <v>7.8583831145427899E-2</v>
      </c>
      <c r="F4983" s="21">
        <v>5.4359610704971917E-2</v>
      </c>
      <c r="G4983" s="21">
        <v>4.2356314403174014E-2</v>
      </c>
      <c r="H4983" s="21">
        <v>5.0536092910913849E-2</v>
      </c>
    </row>
    <row r="4984" spans="1:8" x14ac:dyDescent="0.35">
      <c r="A4984" s="20" t="str">
        <f t="shared" si="99"/>
        <v>CONSUMO PER CAPITA (kg ó litros por individuo)Boquerones Ing.DE 60 A 75 AÑOS</v>
      </c>
      <c r="B4984" s="20">
        <v>0</v>
      </c>
      <c r="C4984" s="20">
        <v>0</v>
      </c>
      <c r="D4984" s="21" t="s">
        <v>157</v>
      </c>
      <c r="E4984" s="21">
        <v>0.10216736153929355</v>
      </c>
      <c r="F4984" s="21">
        <v>0.1128912635687483</v>
      </c>
      <c r="G4984" s="21">
        <v>5.079017235024965E-2</v>
      </c>
      <c r="H4984" s="21">
        <v>8.0143814448168593E-2</v>
      </c>
    </row>
    <row r="4985" spans="1:8" x14ac:dyDescent="0.35">
      <c r="A4985" s="20" t="str">
        <f t="shared" si="99"/>
        <v>CONSUMO PER CAPITA (kg ó litros por individuo)Boquerones Ing.ALTA Y MEDIA ALTA</v>
      </c>
      <c r="B4985" s="20">
        <v>0</v>
      </c>
      <c r="C4985" s="20">
        <v>0</v>
      </c>
      <c r="D4985" s="21" t="s">
        <v>158</v>
      </c>
      <c r="E4985" s="21">
        <v>8.8788911359135234E-2</v>
      </c>
      <c r="F4985" s="21">
        <v>9.571437333626534E-2</v>
      </c>
      <c r="G4985" s="21">
        <v>4.0243870490400284E-2</v>
      </c>
      <c r="H4985" s="21">
        <v>6.7465839938682562E-2</v>
      </c>
    </row>
    <row r="4986" spans="1:8" x14ac:dyDescent="0.35">
      <c r="A4986" s="20" t="str">
        <f t="shared" si="99"/>
        <v>CONSUMO PER CAPITA (kg ó litros por individuo)Boquerones Ing.MEDIA</v>
      </c>
      <c r="B4986" s="20">
        <v>0</v>
      </c>
      <c r="C4986" s="20">
        <v>0</v>
      </c>
      <c r="D4986" s="21" t="s">
        <v>159</v>
      </c>
      <c r="E4986" s="21">
        <v>3.9179582086809613E-2</v>
      </c>
      <c r="F4986" s="21">
        <v>3.6396143682073862E-2</v>
      </c>
      <c r="G4986" s="21">
        <v>2.5383671370639026E-2</v>
      </c>
      <c r="H4986" s="21">
        <v>3.3313923930452474E-2</v>
      </c>
    </row>
    <row r="4987" spans="1:8" x14ac:dyDescent="0.35">
      <c r="A4987" s="20" t="str">
        <f t="shared" si="99"/>
        <v>CONSUMO PER CAPITA (kg ó litros por individuo)Boquerones Ing.MEDIA BAJA</v>
      </c>
      <c r="B4987" s="20">
        <v>0</v>
      </c>
      <c r="C4987" s="20">
        <v>0</v>
      </c>
      <c r="D4987" s="21" t="s">
        <v>160</v>
      </c>
      <c r="E4987" s="21">
        <v>3.2547876871327534E-2</v>
      </c>
      <c r="F4987" s="21">
        <v>2.8687943384533444E-2</v>
      </c>
      <c r="G4987" s="21">
        <v>1.8830252124559296E-2</v>
      </c>
      <c r="H4987" s="21">
        <v>1.7724341979576941E-2</v>
      </c>
    </row>
    <row r="4988" spans="1:8" x14ac:dyDescent="0.35">
      <c r="A4988" s="20" t="str">
        <f t="shared" si="99"/>
        <v>CONSUMO PER CAPITA (kg ó litros por individuo)Boquerones Ing.BAJA</v>
      </c>
      <c r="B4988" s="20">
        <v>0</v>
      </c>
      <c r="C4988" s="20">
        <v>0</v>
      </c>
      <c r="D4988" s="21" t="s">
        <v>161</v>
      </c>
      <c r="E4988" s="21">
        <v>0</v>
      </c>
      <c r="F4988" s="21">
        <v>0</v>
      </c>
      <c r="G4988" s="21">
        <v>0</v>
      </c>
      <c r="H4988" s="21">
        <v>0</v>
      </c>
    </row>
    <row r="4989" spans="1:8" x14ac:dyDescent="0.35">
      <c r="A4989" s="20" t="str">
        <f t="shared" si="99"/>
        <v>CONSUMO PER CAPITA (kg ó litros por individuo)Boquerones Ing.HOMBRE</v>
      </c>
      <c r="B4989" s="20">
        <v>0</v>
      </c>
      <c r="C4989" s="20">
        <v>0</v>
      </c>
      <c r="D4989" s="21" t="s">
        <v>162</v>
      </c>
      <c r="E4989" s="21">
        <v>5.1971780428470962E-2</v>
      </c>
      <c r="F4989" s="21">
        <v>5.3055516040835145E-2</v>
      </c>
      <c r="G4989" s="21">
        <v>2.9205288317858694E-2</v>
      </c>
      <c r="H4989" s="21">
        <v>3.6179572333206705E-2</v>
      </c>
    </row>
    <row r="4990" spans="1:8" x14ac:dyDescent="0.35">
      <c r="A4990" s="20" t="str">
        <f t="shared" si="99"/>
        <v>CONSUMO PER CAPITA (kg ó litros por individuo)Boquerones Ing.MUJER</v>
      </c>
      <c r="B4990" s="20">
        <v>0</v>
      </c>
      <c r="C4990" s="20">
        <v>0</v>
      </c>
      <c r="D4990" s="21" t="s">
        <v>163</v>
      </c>
      <c r="E4990" s="21">
        <v>4.392617160540286E-2</v>
      </c>
      <c r="F4990" s="21">
        <v>3.7692909275811835E-2</v>
      </c>
      <c r="G4990" s="21">
        <v>2.275393561488321E-2</v>
      </c>
      <c r="H4990" s="21">
        <v>3.3860030543710548E-2</v>
      </c>
    </row>
    <row r="4991" spans="1:8" x14ac:dyDescent="0.35">
      <c r="A4991" s="20" t="str">
        <f>$B$4411&amp;$C$4991&amp;D4991</f>
        <v>CONSUMO PER CAPITA (kg ó litros por individuo)Sardinas Ing.T.ESPAÑA</v>
      </c>
      <c r="B4991" s="20">
        <v>0</v>
      </c>
      <c r="C4991" s="20" t="s">
        <v>66</v>
      </c>
      <c r="D4991" s="21" t="s">
        <v>135</v>
      </c>
      <c r="E4991" s="21">
        <v>3.1960064447970546E-2</v>
      </c>
      <c r="F4991" s="21">
        <v>3.9059708164419782E-2</v>
      </c>
      <c r="G4991" s="21">
        <v>3.0423993478663914E-2</v>
      </c>
      <c r="H4991" s="21">
        <v>3.8286745480659898E-2</v>
      </c>
    </row>
    <row r="4992" spans="1:8" x14ac:dyDescent="0.35">
      <c r="A4992" s="20" t="str">
        <f t="shared" ref="A4992:A5019" si="100">$B$4411&amp;$C$4991&amp;D4992</f>
        <v>CONSUMO PER CAPITA (kg ó litros por individuo)Sardinas Ing.BCN AM</v>
      </c>
      <c r="B4992" s="20">
        <v>0</v>
      </c>
      <c r="C4992" s="20">
        <v>0</v>
      </c>
      <c r="D4992" s="21" t="s">
        <v>136</v>
      </c>
      <c r="E4992" s="21">
        <v>0</v>
      </c>
      <c r="F4992" s="21">
        <v>0</v>
      </c>
      <c r="G4992" s="21">
        <v>0</v>
      </c>
      <c r="H4992" s="21">
        <v>0</v>
      </c>
    </row>
    <row r="4993" spans="1:8" x14ac:dyDescent="0.35">
      <c r="A4993" s="20" t="str">
        <f t="shared" si="100"/>
        <v>CONSUMO PER CAPITA (kg ó litros por individuo)Sardinas Ing.REST.CAT ARAGON</v>
      </c>
      <c r="B4993" s="20">
        <v>0</v>
      </c>
      <c r="C4993" s="20">
        <v>0</v>
      </c>
      <c r="D4993" s="21" t="s">
        <v>137</v>
      </c>
      <c r="E4993" s="21">
        <v>0</v>
      </c>
      <c r="F4993" s="21">
        <v>0</v>
      </c>
      <c r="G4993" s="21">
        <v>0</v>
      </c>
      <c r="H4993" s="21">
        <v>0</v>
      </c>
    </row>
    <row r="4994" spans="1:8" x14ac:dyDescent="0.35">
      <c r="A4994" s="20" t="str">
        <f t="shared" si="100"/>
        <v>CONSUMO PER CAPITA (kg ó litros por individuo)Sardinas Ing.LEVANTE</v>
      </c>
      <c r="B4994" s="20">
        <v>0</v>
      </c>
      <c r="C4994" s="20">
        <v>0</v>
      </c>
      <c r="D4994" s="21" t="s">
        <v>138</v>
      </c>
      <c r="E4994" s="21">
        <v>0</v>
      </c>
      <c r="F4994" s="21">
        <v>4.8822289399990816E-2</v>
      </c>
      <c r="G4994" s="21">
        <v>4.01907065798289E-2</v>
      </c>
      <c r="H4994" s="21">
        <v>6.3444805249659703E-2</v>
      </c>
    </row>
    <row r="4995" spans="1:8" x14ac:dyDescent="0.35">
      <c r="A4995" s="20" t="str">
        <f t="shared" si="100"/>
        <v>CONSUMO PER CAPITA (kg ó litros por individuo)Sardinas Ing.ANDALUCIA</v>
      </c>
      <c r="B4995" s="20">
        <v>0</v>
      </c>
      <c r="C4995" s="20">
        <v>0</v>
      </c>
      <c r="D4995" s="21" t="s">
        <v>139</v>
      </c>
      <c r="E4995" s="21">
        <v>6.6141698578686375E-2</v>
      </c>
      <c r="F4995" s="21">
        <v>6.0734523567852521E-2</v>
      </c>
      <c r="G4995" s="21">
        <v>5.4209338738789449E-2</v>
      </c>
      <c r="H4995" s="21">
        <v>6.7599855255804905E-2</v>
      </c>
    </row>
    <row r="4996" spans="1:8" x14ac:dyDescent="0.35">
      <c r="A4996" s="20" t="str">
        <f t="shared" si="100"/>
        <v>CONSUMO PER CAPITA (kg ó litros por individuo)Sardinas Ing.MDD AM</v>
      </c>
      <c r="B4996" s="20">
        <v>0</v>
      </c>
      <c r="C4996" s="20">
        <v>0</v>
      </c>
      <c r="D4996" s="21" t="s">
        <v>140</v>
      </c>
      <c r="E4996" s="21">
        <v>0</v>
      </c>
      <c r="F4996" s="21">
        <v>0</v>
      </c>
      <c r="G4996" s="21">
        <v>0</v>
      </c>
      <c r="H4996" s="21">
        <v>0</v>
      </c>
    </row>
    <row r="4997" spans="1:8" x14ac:dyDescent="0.35">
      <c r="A4997" s="20" t="str">
        <f t="shared" si="100"/>
        <v>CONSUMO PER CAPITA (kg ó litros por individuo)Sardinas Ing.RTO CENTRO</v>
      </c>
      <c r="B4997" s="20">
        <v>0</v>
      </c>
      <c r="C4997" s="20">
        <v>0</v>
      </c>
      <c r="D4997" s="21" t="s">
        <v>141</v>
      </c>
      <c r="E4997" s="21">
        <v>0</v>
      </c>
      <c r="F4997" s="21">
        <v>0</v>
      </c>
      <c r="G4997" s="21">
        <v>0</v>
      </c>
      <c r="H4997" s="21">
        <v>0</v>
      </c>
    </row>
    <row r="4998" spans="1:8" x14ac:dyDescent="0.35">
      <c r="A4998" s="20" t="str">
        <f t="shared" si="100"/>
        <v>CONSUMO PER CAPITA (kg ó litros por individuo)Sardinas Ing.NORTE-CENTRO</v>
      </c>
      <c r="B4998" s="20">
        <v>0</v>
      </c>
      <c r="C4998" s="20">
        <v>0</v>
      </c>
      <c r="D4998" s="21" t="s">
        <v>142</v>
      </c>
      <c r="E4998" s="21">
        <v>0</v>
      </c>
      <c r="F4998" s="21">
        <v>0</v>
      </c>
      <c r="G4998" s="21">
        <v>0</v>
      </c>
      <c r="H4998" s="21">
        <v>0</v>
      </c>
    </row>
    <row r="4999" spans="1:8" x14ac:dyDescent="0.35">
      <c r="A4999" s="20" t="str">
        <f t="shared" si="100"/>
        <v>CONSUMO PER CAPITA (kg ó litros por individuo)Sardinas Ing.NOROESTE</v>
      </c>
      <c r="B4999" s="20">
        <v>0</v>
      </c>
      <c r="C4999" s="20">
        <v>0</v>
      </c>
      <c r="D4999" s="21" t="s">
        <v>143</v>
      </c>
      <c r="E4999" s="21">
        <v>0</v>
      </c>
      <c r="F4999" s="21">
        <v>0</v>
      </c>
      <c r="G4999" s="21">
        <v>0</v>
      </c>
      <c r="H4999" s="21">
        <v>0</v>
      </c>
    </row>
    <row r="5000" spans="1:8" x14ac:dyDescent="0.35">
      <c r="A5000" s="20" t="str">
        <f t="shared" si="100"/>
        <v>CONSUMO PER CAPITA (kg ó litros por individuo)Sardinas Ing.&lt;2MIL</v>
      </c>
      <c r="B5000" s="20">
        <v>0</v>
      </c>
      <c r="C5000" s="20">
        <v>0</v>
      </c>
      <c r="D5000" s="21" t="s">
        <v>144</v>
      </c>
      <c r="E5000" s="21">
        <v>0</v>
      </c>
      <c r="F5000" s="21">
        <v>0</v>
      </c>
      <c r="G5000" s="21">
        <v>0</v>
      </c>
      <c r="H5000" s="21">
        <v>0</v>
      </c>
    </row>
    <row r="5001" spans="1:8" x14ac:dyDescent="0.35">
      <c r="A5001" s="20" t="str">
        <f t="shared" si="100"/>
        <v>CONSUMO PER CAPITA (kg ó litros por individuo)Sardinas Ing.2-5MIL</v>
      </c>
      <c r="B5001" s="20">
        <v>0</v>
      </c>
      <c r="C5001" s="20">
        <v>0</v>
      </c>
      <c r="D5001" s="21" t="s">
        <v>145</v>
      </c>
      <c r="E5001" s="21">
        <v>0</v>
      </c>
      <c r="F5001" s="21">
        <v>0</v>
      </c>
      <c r="G5001" s="21">
        <v>0</v>
      </c>
      <c r="H5001" s="21">
        <v>0</v>
      </c>
    </row>
    <row r="5002" spans="1:8" x14ac:dyDescent="0.35">
      <c r="A5002" s="20" t="str">
        <f t="shared" si="100"/>
        <v>CONSUMO PER CAPITA (kg ó litros por individuo)Sardinas Ing.5-10MIL</v>
      </c>
      <c r="B5002" s="20">
        <v>0</v>
      </c>
      <c r="C5002" s="20">
        <v>0</v>
      </c>
      <c r="D5002" s="21" t="s">
        <v>146</v>
      </c>
      <c r="E5002" s="21">
        <v>0</v>
      </c>
      <c r="F5002" s="21">
        <v>0</v>
      </c>
      <c r="G5002" s="21">
        <v>0</v>
      </c>
      <c r="H5002" s="21">
        <v>0</v>
      </c>
    </row>
    <row r="5003" spans="1:8" x14ac:dyDescent="0.35">
      <c r="A5003" s="20" t="str">
        <f t="shared" si="100"/>
        <v>CONSUMO PER CAPITA (kg ó litros por individuo)Sardinas Ing.10-30MIL</v>
      </c>
      <c r="B5003" s="20">
        <v>0</v>
      </c>
      <c r="C5003" s="20">
        <v>0</v>
      </c>
      <c r="D5003" s="21" t="s">
        <v>147</v>
      </c>
      <c r="E5003" s="21">
        <v>0</v>
      </c>
      <c r="F5003" s="21">
        <v>3.8027067232061042E-2</v>
      </c>
      <c r="G5003" s="21">
        <v>0</v>
      </c>
      <c r="H5003" s="21">
        <v>3.9835760244464474E-2</v>
      </c>
    </row>
    <row r="5004" spans="1:8" x14ac:dyDescent="0.35">
      <c r="A5004" s="20" t="str">
        <f t="shared" si="100"/>
        <v>CONSUMO PER CAPITA (kg ó litros por individuo)Sardinas Ing.30-100MIL</v>
      </c>
      <c r="B5004" s="20">
        <v>0</v>
      </c>
      <c r="C5004" s="20">
        <v>0</v>
      </c>
      <c r="D5004" s="21" t="s">
        <v>148</v>
      </c>
      <c r="E5004" s="21">
        <v>0</v>
      </c>
      <c r="F5004" s="21">
        <v>3.2569203119089812E-2</v>
      </c>
      <c r="G5004" s="21">
        <v>2.3488330685862271E-2</v>
      </c>
      <c r="H5004" s="21">
        <v>2.3167467716125087E-2</v>
      </c>
    </row>
    <row r="5005" spans="1:8" x14ac:dyDescent="0.35">
      <c r="A5005" s="20" t="str">
        <f t="shared" si="100"/>
        <v>CONSUMO PER CAPITA (kg ó litros por individuo)Sardinas Ing.100-200MIL</v>
      </c>
      <c r="B5005" s="20">
        <v>0</v>
      </c>
      <c r="C5005" s="20">
        <v>0</v>
      </c>
      <c r="D5005" s="21" t="s">
        <v>149</v>
      </c>
      <c r="E5005" s="21">
        <v>0</v>
      </c>
      <c r="F5005" s="21">
        <v>0</v>
      </c>
      <c r="G5005" s="21">
        <v>0</v>
      </c>
      <c r="H5005" s="21">
        <v>0</v>
      </c>
    </row>
    <row r="5006" spans="1:8" x14ac:dyDescent="0.35">
      <c r="A5006" s="20" t="str">
        <f t="shared" si="100"/>
        <v>CONSUMO PER CAPITA (kg ó litros por individuo)Sardinas Ing.200-500MIL</v>
      </c>
      <c r="B5006" s="20">
        <v>0</v>
      </c>
      <c r="C5006" s="20">
        <v>0</v>
      </c>
      <c r="D5006" s="21" t="s">
        <v>150</v>
      </c>
      <c r="E5006" s="21">
        <v>0</v>
      </c>
      <c r="F5006" s="21">
        <v>0</v>
      </c>
      <c r="G5006" s="21">
        <v>0</v>
      </c>
      <c r="H5006" s="21">
        <v>0</v>
      </c>
    </row>
    <row r="5007" spans="1:8" x14ac:dyDescent="0.35">
      <c r="A5007" s="20" t="str">
        <f t="shared" si="100"/>
        <v>CONSUMO PER CAPITA (kg ó litros por individuo)Sardinas Ing.&gt;500MIL</v>
      </c>
      <c r="B5007" s="20">
        <v>0</v>
      </c>
      <c r="C5007" s="20">
        <v>0</v>
      </c>
      <c r="D5007" s="21" t="s">
        <v>151</v>
      </c>
      <c r="E5007" s="21">
        <v>3.8353612785391365E-2</v>
      </c>
      <c r="F5007" s="21">
        <v>7.9453450139531714E-2</v>
      </c>
      <c r="G5007" s="21">
        <v>6.557022023218291E-2</v>
      </c>
      <c r="H5007" s="21">
        <v>6.6028338621023294E-2</v>
      </c>
    </row>
    <row r="5008" spans="1:8" x14ac:dyDescent="0.35">
      <c r="A5008" s="20" t="str">
        <f t="shared" si="100"/>
        <v>CONSUMO PER CAPITA (kg ó litros por individuo)Sardinas Ing.DE 15 A 19 AÑOS</v>
      </c>
      <c r="B5008" s="20">
        <v>0</v>
      </c>
      <c r="C5008" s="20">
        <v>0</v>
      </c>
      <c r="D5008" s="21" t="s">
        <v>152</v>
      </c>
      <c r="E5008" s="21">
        <v>0</v>
      </c>
      <c r="F5008" s="21">
        <v>0</v>
      </c>
      <c r="G5008" s="21">
        <v>0</v>
      </c>
      <c r="H5008" s="21">
        <v>0</v>
      </c>
    </row>
    <row r="5009" spans="1:8" x14ac:dyDescent="0.35">
      <c r="A5009" s="20" t="str">
        <f t="shared" si="100"/>
        <v>CONSUMO PER CAPITA (kg ó litros por individuo)Sardinas Ing.DE 20 A 24 AÑOS</v>
      </c>
      <c r="B5009" s="20">
        <v>0</v>
      </c>
      <c r="C5009" s="20">
        <v>0</v>
      </c>
      <c r="D5009" s="21" t="s">
        <v>153</v>
      </c>
      <c r="E5009" s="21">
        <v>0</v>
      </c>
      <c r="F5009" s="21">
        <v>0</v>
      </c>
      <c r="G5009" s="21">
        <v>0</v>
      </c>
      <c r="H5009" s="21">
        <v>0</v>
      </c>
    </row>
    <row r="5010" spans="1:8" x14ac:dyDescent="0.35">
      <c r="A5010" s="20" t="str">
        <f t="shared" si="100"/>
        <v>CONSUMO PER CAPITA (kg ó litros por individuo)Sardinas Ing.DE 25 A 34 AÑOS</v>
      </c>
      <c r="B5010" s="20">
        <v>0</v>
      </c>
      <c r="C5010" s="20">
        <v>0</v>
      </c>
      <c r="D5010" s="21" t="s">
        <v>154</v>
      </c>
      <c r="E5010" s="21">
        <v>0</v>
      </c>
      <c r="F5010" s="21">
        <v>0</v>
      </c>
      <c r="G5010" s="21">
        <v>0</v>
      </c>
      <c r="H5010" s="21">
        <v>0</v>
      </c>
    </row>
    <row r="5011" spans="1:8" x14ac:dyDescent="0.35">
      <c r="A5011" s="20" t="str">
        <f t="shared" si="100"/>
        <v>CONSUMO PER CAPITA (kg ó litros por individuo)Sardinas Ing.DE 35 A 49 AÑOS</v>
      </c>
      <c r="B5011" s="20">
        <v>0</v>
      </c>
      <c r="C5011" s="20">
        <v>0</v>
      </c>
      <c r="D5011" s="21" t="s">
        <v>155</v>
      </c>
      <c r="E5011" s="21">
        <v>2.7748060339139145E-2</v>
      </c>
      <c r="F5011" s="21">
        <v>1.9348891559376268E-2</v>
      </c>
      <c r="G5011" s="21">
        <v>1.5703094015257751E-2</v>
      </c>
      <c r="H5011" s="21">
        <v>1.8797793989160424E-2</v>
      </c>
    </row>
    <row r="5012" spans="1:8" x14ac:dyDescent="0.35">
      <c r="A5012" s="20" t="str">
        <f t="shared" si="100"/>
        <v>CONSUMO PER CAPITA (kg ó litros por individuo)Sardinas Ing.DE 50 A 59 AÑOS</v>
      </c>
      <c r="B5012" s="20">
        <v>0</v>
      </c>
      <c r="C5012" s="20">
        <v>0</v>
      </c>
      <c r="D5012" s="21" t="s">
        <v>156</v>
      </c>
      <c r="E5012" s="21">
        <v>4.1534999641773637E-2</v>
      </c>
      <c r="F5012" s="21">
        <v>4.8856536002405235E-2</v>
      </c>
      <c r="G5012" s="21">
        <v>3.7582440559724838E-2</v>
      </c>
      <c r="H5012" s="21">
        <v>5.3502922348483535E-2</v>
      </c>
    </row>
    <row r="5013" spans="1:8" x14ac:dyDescent="0.35">
      <c r="A5013" s="20" t="str">
        <f t="shared" si="100"/>
        <v>CONSUMO PER CAPITA (kg ó litros por individuo)Sardinas Ing.DE 60 A 75 AÑOS</v>
      </c>
      <c r="B5013" s="20">
        <v>0</v>
      </c>
      <c r="C5013" s="20">
        <v>0</v>
      </c>
      <c r="D5013" s="21" t="s">
        <v>157</v>
      </c>
      <c r="E5013" s="21">
        <v>0</v>
      </c>
      <c r="F5013" s="21">
        <v>9.7165585759959858E-2</v>
      </c>
      <c r="G5013" s="21">
        <v>7.2804110523315563E-2</v>
      </c>
      <c r="H5013" s="21">
        <v>8.9176614612527308E-2</v>
      </c>
    </row>
    <row r="5014" spans="1:8" x14ac:dyDescent="0.35">
      <c r="A5014" s="20" t="str">
        <f t="shared" si="100"/>
        <v>CONSUMO PER CAPITA (kg ó litros por individuo)Sardinas Ing.ALTA Y MEDIA ALTA</v>
      </c>
      <c r="B5014" s="20">
        <v>0</v>
      </c>
      <c r="C5014" s="20">
        <v>0</v>
      </c>
      <c r="D5014" s="21" t="s">
        <v>158</v>
      </c>
      <c r="E5014" s="21">
        <v>4.075325175822854E-2</v>
      </c>
      <c r="F5014" s="21">
        <v>5.6679875084400415E-2</v>
      </c>
      <c r="G5014" s="21">
        <v>3.342278216240805E-2</v>
      </c>
      <c r="H5014" s="21">
        <v>7.0891578011489861E-2</v>
      </c>
    </row>
    <row r="5015" spans="1:8" x14ac:dyDescent="0.35">
      <c r="A5015" s="20" t="str">
        <f t="shared" si="100"/>
        <v>CONSUMO PER CAPITA (kg ó litros por individuo)Sardinas Ing.MEDIA</v>
      </c>
      <c r="B5015" s="20">
        <v>0</v>
      </c>
      <c r="C5015" s="20">
        <v>0</v>
      </c>
      <c r="D5015" s="21" t="s">
        <v>159</v>
      </c>
      <c r="E5015" s="21">
        <v>4.1197619376769162E-2</v>
      </c>
      <c r="F5015" s="21">
        <v>3.3131154049217626E-2</v>
      </c>
      <c r="G5015" s="21">
        <v>2.6425910560100786E-2</v>
      </c>
      <c r="H5015" s="21">
        <v>3.9192124852008889E-2</v>
      </c>
    </row>
    <row r="5016" spans="1:8" x14ac:dyDescent="0.35">
      <c r="A5016" s="20" t="str">
        <f t="shared" si="100"/>
        <v>CONSUMO PER CAPITA (kg ó litros por individuo)Sardinas Ing.MEDIA BAJA</v>
      </c>
      <c r="B5016" s="20">
        <v>0</v>
      </c>
      <c r="C5016" s="20">
        <v>0</v>
      </c>
      <c r="D5016" s="21" t="s">
        <v>160</v>
      </c>
      <c r="E5016" s="21">
        <v>0</v>
      </c>
      <c r="F5016" s="21">
        <v>2.1810847786766143E-2</v>
      </c>
      <c r="G5016" s="21">
        <v>1.9248940240090447E-2</v>
      </c>
      <c r="H5016" s="21">
        <v>1.6689645440726177E-2</v>
      </c>
    </row>
    <row r="5017" spans="1:8" x14ac:dyDescent="0.35">
      <c r="A5017" s="20" t="str">
        <f t="shared" si="100"/>
        <v>CONSUMO PER CAPITA (kg ó litros por individuo)Sardinas Ing.BAJA</v>
      </c>
      <c r="B5017" s="20">
        <v>0</v>
      </c>
      <c r="C5017" s="20">
        <v>0</v>
      </c>
      <c r="D5017" s="21" t="s">
        <v>161</v>
      </c>
      <c r="E5017" s="21">
        <v>0</v>
      </c>
      <c r="F5017" s="21">
        <v>0</v>
      </c>
      <c r="G5017" s="21">
        <v>0</v>
      </c>
      <c r="H5017" s="21">
        <v>0</v>
      </c>
    </row>
    <row r="5018" spans="1:8" x14ac:dyDescent="0.35">
      <c r="A5018" s="20" t="str">
        <f t="shared" si="100"/>
        <v>CONSUMO PER CAPITA (kg ó litros por individuo)Sardinas Ing.HOMBRE</v>
      </c>
      <c r="B5018" s="20">
        <v>0</v>
      </c>
      <c r="C5018" s="20">
        <v>0</v>
      </c>
      <c r="D5018" s="21" t="s">
        <v>162</v>
      </c>
      <c r="E5018" s="21">
        <v>3.8912060335060839E-2</v>
      </c>
      <c r="F5018" s="21">
        <v>4.9176766985773203E-2</v>
      </c>
      <c r="G5018" s="21">
        <v>4.091300691849787E-2</v>
      </c>
      <c r="H5018" s="21">
        <v>5.4668315208813857E-2</v>
      </c>
    </row>
    <row r="5019" spans="1:8" x14ac:dyDescent="0.35">
      <c r="A5019" s="20" t="str">
        <f t="shared" si="100"/>
        <v>CONSUMO PER CAPITA (kg ó litros por individuo)Sardinas Ing.MUJER</v>
      </c>
      <c r="B5019" s="20">
        <v>0</v>
      </c>
      <c r="C5019" s="20">
        <v>0</v>
      </c>
      <c r="D5019" s="21" t="s">
        <v>163</v>
      </c>
      <c r="E5019" s="21">
        <v>2.5090925074265358E-2</v>
      </c>
      <c r="F5019" s="21">
        <v>2.9094302296614624E-2</v>
      </c>
      <c r="G5019" s="21">
        <v>2.010970141921645E-2</v>
      </c>
      <c r="H5019" s="21">
        <v>2.2152194452506102E-2</v>
      </c>
    </row>
    <row r="5020" spans="1:8" x14ac:dyDescent="0.35">
      <c r="A5020" s="20" t="str">
        <f>$B$4411&amp;$C$5020&amp;D5020</f>
        <v>CONSUMO PER CAPITA (kg ó litros por individuo)Rape Ing.T.ESPAÑA</v>
      </c>
      <c r="B5020" s="20">
        <v>0</v>
      </c>
      <c r="C5020" s="20" t="s">
        <v>67</v>
      </c>
      <c r="D5020" s="21" t="s">
        <v>135</v>
      </c>
      <c r="E5020" s="21">
        <v>1.5269889174802043E-2</v>
      </c>
      <c r="F5020" s="21">
        <v>1.8428968502816855E-2</v>
      </c>
      <c r="G5020" s="21">
        <v>1.1904843575452783E-2</v>
      </c>
      <c r="H5020" s="21">
        <v>8.4848747900408104E-3</v>
      </c>
    </row>
    <row r="5021" spans="1:8" x14ac:dyDescent="0.35">
      <c r="A5021" s="20" t="str">
        <f t="shared" ref="A5021:A5048" si="101">$B$4411&amp;$C$5020&amp;D5021</f>
        <v>CONSUMO PER CAPITA (kg ó litros por individuo)Rape Ing.BCN AM</v>
      </c>
      <c r="B5021" s="20">
        <v>0</v>
      </c>
      <c r="C5021" s="20">
        <v>0</v>
      </c>
      <c r="D5021" s="21" t="s">
        <v>136</v>
      </c>
      <c r="E5021" s="21">
        <v>0</v>
      </c>
      <c r="F5021" s="21">
        <v>0</v>
      </c>
      <c r="G5021" s="21">
        <v>0</v>
      </c>
      <c r="H5021" s="21">
        <v>0</v>
      </c>
    </row>
    <row r="5022" spans="1:8" x14ac:dyDescent="0.35">
      <c r="A5022" s="20" t="str">
        <f t="shared" si="101"/>
        <v>CONSUMO PER CAPITA (kg ó litros por individuo)Rape Ing.REST.CAT ARAGON</v>
      </c>
      <c r="B5022" s="20">
        <v>0</v>
      </c>
      <c r="C5022" s="20">
        <v>0</v>
      </c>
      <c r="D5022" s="21" t="s">
        <v>137</v>
      </c>
      <c r="E5022" s="21">
        <v>0</v>
      </c>
      <c r="F5022" s="21">
        <v>0</v>
      </c>
      <c r="G5022" s="21">
        <v>0</v>
      </c>
      <c r="H5022" s="21">
        <v>0</v>
      </c>
    </row>
    <row r="5023" spans="1:8" x14ac:dyDescent="0.35">
      <c r="A5023" s="20" t="str">
        <f t="shared" si="101"/>
        <v>CONSUMO PER CAPITA (kg ó litros por individuo)Rape Ing.LEVANTE</v>
      </c>
      <c r="B5023" s="20">
        <v>0</v>
      </c>
      <c r="C5023" s="20">
        <v>0</v>
      </c>
      <c r="D5023" s="21" t="s">
        <v>138</v>
      </c>
      <c r="E5023" s="21">
        <v>0</v>
      </c>
      <c r="F5023" s="21">
        <v>0</v>
      </c>
      <c r="G5023" s="21">
        <v>0</v>
      </c>
      <c r="H5023" s="21">
        <v>0</v>
      </c>
    </row>
    <row r="5024" spans="1:8" x14ac:dyDescent="0.35">
      <c r="A5024" s="20" t="str">
        <f t="shared" si="101"/>
        <v>CONSUMO PER CAPITA (kg ó litros por individuo)Rape Ing.ANDALUCIA</v>
      </c>
      <c r="B5024" s="20">
        <v>0</v>
      </c>
      <c r="C5024" s="20">
        <v>0</v>
      </c>
      <c r="D5024" s="21" t="s">
        <v>139</v>
      </c>
      <c r="E5024" s="21">
        <v>0</v>
      </c>
      <c r="F5024" s="21">
        <v>0</v>
      </c>
      <c r="G5024" s="21">
        <v>0</v>
      </c>
      <c r="H5024" s="21">
        <v>0</v>
      </c>
    </row>
    <row r="5025" spans="1:8" x14ac:dyDescent="0.35">
      <c r="A5025" s="20" t="str">
        <f t="shared" si="101"/>
        <v>CONSUMO PER CAPITA (kg ó litros por individuo)Rape Ing.MDD AM</v>
      </c>
      <c r="B5025" s="20">
        <v>0</v>
      </c>
      <c r="C5025" s="20">
        <v>0</v>
      </c>
      <c r="D5025" s="21" t="s">
        <v>140</v>
      </c>
      <c r="E5025" s="21">
        <v>0</v>
      </c>
      <c r="F5025" s="21">
        <v>0</v>
      </c>
      <c r="G5025" s="21">
        <v>0</v>
      </c>
      <c r="H5025" s="21">
        <v>0</v>
      </c>
    </row>
    <row r="5026" spans="1:8" x14ac:dyDescent="0.35">
      <c r="A5026" s="20" t="str">
        <f t="shared" si="101"/>
        <v>CONSUMO PER CAPITA (kg ó litros por individuo)Rape Ing.RTO CENTRO</v>
      </c>
      <c r="B5026" s="20">
        <v>0</v>
      </c>
      <c r="C5026" s="20">
        <v>0</v>
      </c>
      <c r="D5026" s="21" t="s">
        <v>141</v>
      </c>
      <c r="E5026" s="21">
        <v>0</v>
      </c>
      <c r="F5026" s="21">
        <v>0</v>
      </c>
      <c r="G5026" s="21">
        <v>0</v>
      </c>
      <c r="H5026" s="21">
        <v>0</v>
      </c>
    </row>
    <row r="5027" spans="1:8" x14ac:dyDescent="0.35">
      <c r="A5027" s="20" t="str">
        <f t="shared" si="101"/>
        <v>CONSUMO PER CAPITA (kg ó litros por individuo)Rape Ing.NORTE-CENTRO</v>
      </c>
      <c r="B5027" s="20">
        <v>0</v>
      </c>
      <c r="C5027" s="20">
        <v>0</v>
      </c>
      <c r="D5027" s="21" t="s">
        <v>142</v>
      </c>
      <c r="E5027" s="21">
        <v>0</v>
      </c>
      <c r="F5027" s="21">
        <v>0</v>
      </c>
      <c r="G5027" s="21">
        <v>0</v>
      </c>
      <c r="H5027" s="21">
        <v>0</v>
      </c>
    </row>
    <row r="5028" spans="1:8" x14ac:dyDescent="0.35">
      <c r="A5028" s="20" t="str">
        <f t="shared" si="101"/>
        <v>CONSUMO PER CAPITA (kg ó litros por individuo)Rape Ing.NOROESTE</v>
      </c>
      <c r="B5028" s="20">
        <v>0</v>
      </c>
      <c r="C5028" s="20">
        <v>0</v>
      </c>
      <c r="D5028" s="21" t="s">
        <v>143</v>
      </c>
      <c r="E5028" s="21">
        <v>0</v>
      </c>
      <c r="F5028" s="21">
        <v>0</v>
      </c>
      <c r="G5028" s="21">
        <v>0</v>
      </c>
      <c r="H5028" s="21">
        <v>0</v>
      </c>
    </row>
    <row r="5029" spans="1:8" x14ac:dyDescent="0.35">
      <c r="A5029" s="20" t="str">
        <f t="shared" si="101"/>
        <v>CONSUMO PER CAPITA (kg ó litros por individuo)Rape Ing.&lt;2MIL</v>
      </c>
      <c r="B5029" s="20">
        <v>0</v>
      </c>
      <c r="C5029" s="20">
        <v>0</v>
      </c>
      <c r="D5029" s="21" t="s">
        <v>144</v>
      </c>
      <c r="E5029" s="21">
        <v>0</v>
      </c>
      <c r="F5029" s="21">
        <v>0</v>
      </c>
      <c r="G5029" s="21">
        <v>0</v>
      </c>
      <c r="H5029" s="21">
        <v>0</v>
      </c>
    </row>
    <row r="5030" spans="1:8" x14ac:dyDescent="0.35">
      <c r="A5030" s="20" t="str">
        <f t="shared" si="101"/>
        <v>CONSUMO PER CAPITA (kg ó litros por individuo)Rape Ing.2-5MIL</v>
      </c>
      <c r="B5030" s="20">
        <v>0</v>
      </c>
      <c r="C5030" s="20">
        <v>0</v>
      </c>
      <c r="D5030" s="21" t="s">
        <v>145</v>
      </c>
      <c r="E5030" s="21">
        <v>0</v>
      </c>
      <c r="F5030" s="21">
        <v>0</v>
      </c>
      <c r="G5030" s="21">
        <v>0</v>
      </c>
      <c r="H5030" s="21">
        <v>0</v>
      </c>
    </row>
    <row r="5031" spans="1:8" x14ac:dyDescent="0.35">
      <c r="A5031" s="20" t="str">
        <f t="shared" si="101"/>
        <v>CONSUMO PER CAPITA (kg ó litros por individuo)Rape Ing.5-10MIL</v>
      </c>
      <c r="B5031" s="20">
        <v>0</v>
      </c>
      <c r="C5031" s="20">
        <v>0</v>
      </c>
      <c r="D5031" s="21" t="s">
        <v>146</v>
      </c>
      <c r="E5031" s="21">
        <v>0</v>
      </c>
      <c r="F5031" s="21">
        <v>0</v>
      </c>
      <c r="G5031" s="21">
        <v>0</v>
      </c>
      <c r="H5031" s="21">
        <v>0</v>
      </c>
    </row>
    <row r="5032" spans="1:8" x14ac:dyDescent="0.35">
      <c r="A5032" s="20" t="str">
        <f t="shared" si="101"/>
        <v>CONSUMO PER CAPITA (kg ó litros por individuo)Rape Ing.10-30MIL</v>
      </c>
      <c r="B5032" s="20">
        <v>0</v>
      </c>
      <c r="C5032" s="20">
        <v>0</v>
      </c>
      <c r="D5032" s="21" t="s">
        <v>147</v>
      </c>
      <c r="E5032" s="21">
        <v>0</v>
      </c>
      <c r="F5032" s="21">
        <v>0</v>
      </c>
      <c r="G5032" s="21">
        <v>0</v>
      </c>
      <c r="H5032" s="21">
        <v>0</v>
      </c>
    </row>
    <row r="5033" spans="1:8" x14ac:dyDescent="0.35">
      <c r="A5033" s="20" t="str">
        <f t="shared" si="101"/>
        <v>CONSUMO PER CAPITA (kg ó litros por individuo)Rape Ing.30-100MIL</v>
      </c>
      <c r="B5033" s="20">
        <v>0</v>
      </c>
      <c r="C5033" s="20">
        <v>0</v>
      </c>
      <c r="D5033" s="21" t="s">
        <v>148</v>
      </c>
      <c r="E5033" s="21">
        <v>0</v>
      </c>
      <c r="F5033" s="21">
        <v>0</v>
      </c>
      <c r="G5033" s="21">
        <v>0</v>
      </c>
      <c r="H5033" s="21">
        <v>0</v>
      </c>
    </row>
    <row r="5034" spans="1:8" x14ac:dyDescent="0.35">
      <c r="A5034" s="20" t="str">
        <f t="shared" si="101"/>
        <v>CONSUMO PER CAPITA (kg ó litros por individuo)Rape Ing.100-200MIL</v>
      </c>
      <c r="B5034" s="20">
        <v>0</v>
      </c>
      <c r="C5034" s="20">
        <v>0</v>
      </c>
      <c r="D5034" s="21" t="s">
        <v>149</v>
      </c>
      <c r="E5034" s="21">
        <v>0</v>
      </c>
      <c r="F5034" s="21">
        <v>0</v>
      </c>
      <c r="G5034" s="21">
        <v>0</v>
      </c>
      <c r="H5034" s="21">
        <v>0</v>
      </c>
    </row>
    <row r="5035" spans="1:8" x14ac:dyDescent="0.35">
      <c r="A5035" s="20" t="str">
        <f t="shared" si="101"/>
        <v>CONSUMO PER CAPITA (kg ó litros por individuo)Rape Ing.200-500MIL</v>
      </c>
      <c r="B5035" s="20">
        <v>0</v>
      </c>
      <c r="C5035" s="20">
        <v>0</v>
      </c>
      <c r="D5035" s="21" t="s">
        <v>150</v>
      </c>
      <c r="E5035" s="21">
        <v>0</v>
      </c>
      <c r="F5035" s="21">
        <v>0</v>
      </c>
      <c r="G5035" s="21">
        <v>0</v>
      </c>
      <c r="H5035" s="21">
        <v>0</v>
      </c>
    </row>
    <row r="5036" spans="1:8" x14ac:dyDescent="0.35">
      <c r="A5036" s="20" t="str">
        <f t="shared" si="101"/>
        <v>CONSUMO PER CAPITA (kg ó litros por individuo)Rape Ing.&gt;500MIL</v>
      </c>
      <c r="B5036" s="20">
        <v>0</v>
      </c>
      <c r="C5036" s="20">
        <v>0</v>
      </c>
      <c r="D5036" s="21" t="s">
        <v>151</v>
      </c>
      <c r="E5036" s="21">
        <v>0</v>
      </c>
      <c r="F5036" s="21">
        <v>0</v>
      </c>
      <c r="G5036" s="21">
        <v>0</v>
      </c>
      <c r="H5036" s="21">
        <v>0</v>
      </c>
    </row>
    <row r="5037" spans="1:8" x14ac:dyDescent="0.35">
      <c r="A5037" s="20" t="str">
        <f t="shared" si="101"/>
        <v>CONSUMO PER CAPITA (kg ó litros por individuo)Rape Ing.DE 15 A 19 AÑOS</v>
      </c>
      <c r="B5037" s="20">
        <v>0</v>
      </c>
      <c r="C5037" s="20">
        <v>0</v>
      </c>
      <c r="D5037" s="21" t="s">
        <v>152</v>
      </c>
      <c r="E5037" s="21">
        <v>0</v>
      </c>
      <c r="F5037" s="21">
        <v>0</v>
      </c>
      <c r="G5037" s="21">
        <v>0</v>
      </c>
      <c r="H5037" s="21">
        <v>0</v>
      </c>
    </row>
    <row r="5038" spans="1:8" x14ac:dyDescent="0.35">
      <c r="A5038" s="20" t="str">
        <f t="shared" si="101"/>
        <v>CONSUMO PER CAPITA (kg ó litros por individuo)Rape Ing.DE 20 A 24 AÑOS</v>
      </c>
      <c r="B5038" s="20">
        <v>0</v>
      </c>
      <c r="C5038" s="20">
        <v>0</v>
      </c>
      <c r="D5038" s="21" t="s">
        <v>153</v>
      </c>
      <c r="E5038" s="21">
        <v>0</v>
      </c>
      <c r="F5038" s="21">
        <v>0</v>
      </c>
      <c r="G5038" s="21">
        <v>0</v>
      </c>
      <c r="H5038" s="21">
        <v>0</v>
      </c>
    </row>
    <row r="5039" spans="1:8" x14ac:dyDescent="0.35">
      <c r="A5039" s="20" t="str">
        <f t="shared" si="101"/>
        <v>CONSUMO PER CAPITA (kg ó litros por individuo)Rape Ing.DE 25 A 34 AÑOS</v>
      </c>
      <c r="B5039" s="20">
        <v>0</v>
      </c>
      <c r="C5039" s="20">
        <v>0</v>
      </c>
      <c r="D5039" s="21" t="s">
        <v>154</v>
      </c>
      <c r="E5039" s="21">
        <v>0</v>
      </c>
      <c r="F5039" s="21">
        <v>0</v>
      </c>
      <c r="G5039" s="21">
        <v>0</v>
      </c>
      <c r="H5039" s="21">
        <v>0</v>
      </c>
    </row>
    <row r="5040" spans="1:8" x14ac:dyDescent="0.35">
      <c r="A5040" s="20" t="str">
        <f t="shared" si="101"/>
        <v>CONSUMO PER CAPITA (kg ó litros por individuo)Rape Ing.DE 35 A 49 AÑOS</v>
      </c>
      <c r="B5040" s="20">
        <v>0</v>
      </c>
      <c r="C5040" s="20">
        <v>0</v>
      </c>
      <c r="D5040" s="21" t="s">
        <v>155</v>
      </c>
      <c r="E5040" s="21">
        <v>0</v>
      </c>
      <c r="F5040" s="21">
        <v>0</v>
      </c>
      <c r="G5040" s="21">
        <v>0</v>
      </c>
      <c r="H5040" s="21">
        <v>0</v>
      </c>
    </row>
    <row r="5041" spans="1:8" x14ac:dyDescent="0.35">
      <c r="A5041" s="20" t="str">
        <f t="shared" si="101"/>
        <v>CONSUMO PER CAPITA (kg ó litros por individuo)Rape Ing.DE 50 A 59 AÑOS</v>
      </c>
      <c r="B5041" s="20">
        <v>0</v>
      </c>
      <c r="C5041" s="20">
        <v>0</v>
      </c>
      <c r="D5041" s="21" t="s">
        <v>156</v>
      </c>
      <c r="E5041" s="21">
        <v>0</v>
      </c>
      <c r="F5041" s="21">
        <v>2.6176231834342645E-2</v>
      </c>
      <c r="G5041" s="21">
        <v>0</v>
      </c>
      <c r="H5041" s="21">
        <v>0</v>
      </c>
    </row>
    <row r="5042" spans="1:8" x14ac:dyDescent="0.35">
      <c r="A5042" s="20" t="str">
        <f t="shared" si="101"/>
        <v>CONSUMO PER CAPITA (kg ó litros por individuo)Rape Ing.DE 60 A 75 AÑOS</v>
      </c>
      <c r="B5042" s="20">
        <v>0</v>
      </c>
      <c r="C5042" s="20">
        <v>0</v>
      </c>
      <c r="D5042" s="21" t="s">
        <v>157</v>
      </c>
      <c r="E5042" s="21">
        <v>0</v>
      </c>
      <c r="F5042" s="21">
        <v>0</v>
      </c>
      <c r="G5042" s="21">
        <v>0</v>
      </c>
      <c r="H5042" s="21">
        <v>0</v>
      </c>
    </row>
    <row r="5043" spans="1:8" x14ac:dyDescent="0.35">
      <c r="A5043" s="20" t="str">
        <f t="shared" si="101"/>
        <v>CONSUMO PER CAPITA (kg ó litros por individuo)Rape Ing.ALTA Y MEDIA ALTA</v>
      </c>
      <c r="B5043" s="20">
        <v>0</v>
      </c>
      <c r="C5043" s="20">
        <v>0</v>
      </c>
      <c r="D5043" s="21" t="s">
        <v>158</v>
      </c>
      <c r="E5043" s="21">
        <v>0</v>
      </c>
      <c r="F5043" s="21">
        <v>3.6406253898477597E-2</v>
      </c>
      <c r="G5043" s="21">
        <v>0</v>
      </c>
      <c r="H5043" s="21">
        <v>0</v>
      </c>
    </row>
    <row r="5044" spans="1:8" x14ac:dyDescent="0.35">
      <c r="A5044" s="20" t="str">
        <f t="shared" si="101"/>
        <v>CONSUMO PER CAPITA (kg ó litros por individuo)Rape Ing.MEDIA</v>
      </c>
      <c r="B5044" s="20">
        <v>0</v>
      </c>
      <c r="C5044" s="20">
        <v>0</v>
      </c>
      <c r="D5044" s="21" t="s">
        <v>159</v>
      </c>
      <c r="E5044" s="21">
        <v>0</v>
      </c>
      <c r="F5044" s="21">
        <v>0</v>
      </c>
      <c r="G5044" s="21">
        <v>0</v>
      </c>
      <c r="H5044" s="21">
        <v>0</v>
      </c>
    </row>
    <row r="5045" spans="1:8" x14ac:dyDescent="0.35">
      <c r="A5045" s="20" t="str">
        <f t="shared" si="101"/>
        <v>CONSUMO PER CAPITA (kg ó litros por individuo)Rape Ing.MEDIA BAJA</v>
      </c>
      <c r="B5045" s="20">
        <v>0</v>
      </c>
      <c r="C5045" s="20">
        <v>0</v>
      </c>
      <c r="D5045" s="21" t="s">
        <v>160</v>
      </c>
      <c r="E5045" s="21">
        <v>0</v>
      </c>
      <c r="F5045" s="21">
        <v>0</v>
      </c>
      <c r="G5045" s="21">
        <v>0</v>
      </c>
      <c r="H5045" s="21">
        <v>0</v>
      </c>
    </row>
    <row r="5046" spans="1:8" x14ac:dyDescent="0.35">
      <c r="A5046" s="20" t="str">
        <f t="shared" si="101"/>
        <v>CONSUMO PER CAPITA (kg ó litros por individuo)Rape Ing.BAJA</v>
      </c>
      <c r="B5046" s="20">
        <v>0</v>
      </c>
      <c r="C5046" s="20">
        <v>0</v>
      </c>
      <c r="D5046" s="21" t="s">
        <v>161</v>
      </c>
      <c r="E5046" s="21">
        <v>0</v>
      </c>
      <c r="F5046" s="21">
        <v>0</v>
      </c>
      <c r="G5046" s="21">
        <v>0</v>
      </c>
      <c r="H5046" s="21">
        <v>0</v>
      </c>
    </row>
    <row r="5047" spans="1:8" x14ac:dyDescent="0.35">
      <c r="A5047" s="20" t="str">
        <f t="shared" si="101"/>
        <v>CONSUMO PER CAPITA (kg ó litros por individuo)Rape Ing.HOMBRE</v>
      </c>
      <c r="B5047" s="20">
        <v>0</v>
      </c>
      <c r="C5047" s="20">
        <v>0</v>
      </c>
      <c r="D5047" s="21" t="s">
        <v>162</v>
      </c>
      <c r="E5047" s="21">
        <v>1.8184601785489064E-2</v>
      </c>
      <c r="F5047" s="21">
        <v>1.8286027462430299E-2</v>
      </c>
      <c r="G5047" s="21">
        <v>0</v>
      </c>
      <c r="H5047" s="21">
        <v>0</v>
      </c>
    </row>
    <row r="5048" spans="1:8" x14ac:dyDescent="0.35">
      <c r="A5048" s="20" t="str">
        <f t="shared" si="101"/>
        <v>CONSUMO PER CAPITA (kg ó litros por individuo)Rape Ing.MUJER</v>
      </c>
      <c r="B5048" s="20">
        <v>0</v>
      </c>
      <c r="C5048" s="20">
        <v>0</v>
      </c>
      <c r="D5048" s="21" t="s">
        <v>163</v>
      </c>
      <c r="E5048" s="21">
        <v>1.238991397129416E-2</v>
      </c>
      <c r="F5048" s="21">
        <v>1.8569773074185475E-2</v>
      </c>
      <c r="G5048" s="21">
        <v>0</v>
      </c>
      <c r="H5048" s="21">
        <v>7.6394353237859659E-3</v>
      </c>
    </row>
    <row r="5049" spans="1:8" x14ac:dyDescent="0.35">
      <c r="A5049" s="20" t="str">
        <f>$B$4411&amp;$C$5049&amp;D5049</f>
        <v>CONSUMO PER CAPITA (kg ó litros por individuo)Dorada Ing.T.ESPAÑA</v>
      </c>
      <c r="B5049" s="20">
        <v>0</v>
      </c>
      <c r="C5049" s="20" t="s">
        <v>68</v>
      </c>
      <c r="D5049" s="21" t="s">
        <v>135</v>
      </c>
      <c r="E5049" s="21">
        <v>2.738756928755863E-2</v>
      </c>
      <c r="F5049" s="21">
        <v>1.88115817726154E-2</v>
      </c>
      <c r="G5049" s="21">
        <v>1.9603507556156644E-2</v>
      </c>
      <c r="H5049" s="21">
        <v>2.8201269441727152E-2</v>
      </c>
    </row>
    <row r="5050" spans="1:8" x14ac:dyDescent="0.35">
      <c r="A5050" s="20" t="str">
        <f t="shared" ref="A5050:A5077" si="102">$B$4411&amp;$C$5049&amp;D5050</f>
        <v>CONSUMO PER CAPITA (kg ó litros por individuo)Dorada Ing.BCN AM</v>
      </c>
      <c r="B5050" s="20">
        <v>0</v>
      </c>
      <c r="C5050" s="20">
        <v>0</v>
      </c>
      <c r="D5050" s="21" t="s">
        <v>136</v>
      </c>
      <c r="E5050" s="21">
        <v>0</v>
      </c>
      <c r="F5050" s="21">
        <v>0</v>
      </c>
      <c r="G5050" s="21">
        <v>0</v>
      </c>
      <c r="H5050" s="21">
        <v>0</v>
      </c>
    </row>
    <row r="5051" spans="1:8" x14ac:dyDescent="0.35">
      <c r="A5051" s="20" t="str">
        <f t="shared" si="102"/>
        <v>CONSUMO PER CAPITA (kg ó litros por individuo)Dorada Ing.REST.CAT ARAGON</v>
      </c>
      <c r="B5051" s="20">
        <v>0</v>
      </c>
      <c r="C5051" s="20">
        <v>0</v>
      </c>
      <c r="D5051" s="21" t="s">
        <v>137</v>
      </c>
      <c r="E5051" s="21">
        <v>0</v>
      </c>
      <c r="F5051" s="21">
        <v>0</v>
      </c>
      <c r="G5051" s="21">
        <v>0</v>
      </c>
      <c r="H5051" s="21">
        <v>0</v>
      </c>
    </row>
    <row r="5052" spans="1:8" x14ac:dyDescent="0.35">
      <c r="A5052" s="20" t="str">
        <f t="shared" si="102"/>
        <v>CONSUMO PER CAPITA (kg ó litros por individuo)Dorada Ing.LEVANTE</v>
      </c>
      <c r="B5052" s="20">
        <v>0</v>
      </c>
      <c r="C5052" s="20">
        <v>0</v>
      </c>
      <c r="D5052" s="21" t="s">
        <v>138</v>
      </c>
      <c r="E5052" s="21">
        <v>0</v>
      </c>
      <c r="F5052" s="21">
        <v>0</v>
      </c>
      <c r="G5052" s="21">
        <v>0</v>
      </c>
      <c r="H5052" s="21">
        <v>0</v>
      </c>
    </row>
    <row r="5053" spans="1:8" x14ac:dyDescent="0.35">
      <c r="A5053" s="20" t="str">
        <f t="shared" si="102"/>
        <v>CONSUMO PER CAPITA (kg ó litros por individuo)Dorada Ing.ANDALUCIA</v>
      </c>
      <c r="B5053" s="20">
        <v>0</v>
      </c>
      <c r="C5053" s="20">
        <v>0</v>
      </c>
      <c r="D5053" s="21" t="s">
        <v>139</v>
      </c>
      <c r="E5053" s="21">
        <v>0</v>
      </c>
      <c r="F5053" s="21">
        <v>0</v>
      </c>
      <c r="G5053" s="21">
        <v>0</v>
      </c>
      <c r="H5053" s="21">
        <v>0</v>
      </c>
    </row>
    <row r="5054" spans="1:8" x14ac:dyDescent="0.35">
      <c r="A5054" s="20" t="str">
        <f t="shared" si="102"/>
        <v>CONSUMO PER CAPITA (kg ó litros por individuo)Dorada Ing.MDD AM</v>
      </c>
      <c r="B5054" s="20">
        <v>0</v>
      </c>
      <c r="C5054" s="20">
        <v>0</v>
      </c>
      <c r="D5054" s="21" t="s">
        <v>140</v>
      </c>
      <c r="E5054" s="21">
        <v>0</v>
      </c>
      <c r="F5054" s="21">
        <v>0</v>
      </c>
      <c r="G5054" s="21">
        <v>0</v>
      </c>
      <c r="H5054" s="21">
        <v>0</v>
      </c>
    </row>
    <row r="5055" spans="1:8" x14ac:dyDescent="0.35">
      <c r="A5055" s="20" t="str">
        <f t="shared" si="102"/>
        <v>CONSUMO PER CAPITA (kg ó litros por individuo)Dorada Ing.RTO CENTRO</v>
      </c>
      <c r="B5055" s="20">
        <v>0</v>
      </c>
      <c r="C5055" s="20">
        <v>0</v>
      </c>
      <c r="D5055" s="21" t="s">
        <v>141</v>
      </c>
      <c r="E5055" s="21">
        <v>0</v>
      </c>
      <c r="F5055" s="21">
        <v>0</v>
      </c>
      <c r="G5055" s="21">
        <v>0</v>
      </c>
      <c r="H5055" s="21">
        <v>0</v>
      </c>
    </row>
    <row r="5056" spans="1:8" x14ac:dyDescent="0.35">
      <c r="A5056" s="20" t="str">
        <f t="shared" si="102"/>
        <v>CONSUMO PER CAPITA (kg ó litros por individuo)Dorada Ing.NORTE-CENTRO</v>
      </c>
      <c r="B5056" s="20">
        <v>0</v>
      </c>
      <c r="C5056" s="20">
        <v>0</v>
      </c>
      <c r="D5056" s="21" t="s">
        <v>142</v>
      </c>
      <c r="E5056" s="21">
        <v>0</v>
      </c>
      <c r="F5056" s="21">
        <v>0</v>
      </c>
      <c r="G5056" s="21">
        <v>0</v>
      </c>
      <c r="H5056" s="21">
        <v>0</v>
      </c>
    </row>
    <row r="5057" spans="1:8" x14ac:dyDescent="0.35">
      <c r="A5057" s="20" t="str">
        <f t="shared" si="102"/>
        <v>CONSUMO PER CAPITA (kg ó litros por individuo)Dorada Ing.NOROESTE</v>
      </c>
      <c r="B5057" s="20">
        <v>0</v>
      </c>
      <c r="C5057" s="20">
        <v>0</v>
      </c>
      <c r="D5057" s="21" t="s">
        <v>143</v>
      </c>
      <c r="E5057" s="21">
        <v>0</v>
      </c>
      <c r="F5057" s="21">
        <v>0</v>
      </c>
      <c r="G5057" s="21">
        <v>0</v>
      </c>
      <c r="H5057" s="21">
        <v>0</v>
      </c>
    </row>
    <row r="5058" spans="1:8" x14ac:dyDescent="0.35">
      <c r="A5058" s="20" t="str">
        <f t="shared" si="102"/>
        <v>CONSUMO PER CAPITA (kg ó litros por individuo)Dorada Ing.&lt;2MIL</v>
      </c>
      <c r="B5058" s="20">
        <v>0</v>
      </c>
      <c r="C5058" s="20">
        <v>0</v>
      </c>
      <c r="D5058" s="21" t="s">
        <v>144</v>
      </c>
      <c r="E5058" s="21">
        <v>0</v>
      </c>
      <c r="F5058" s="21">
        <v>0</v>
      </c>
      <c r="G5058" s="21">
        <v>0</v>
      </c>
      <c r="H5058" s="21">
        <v>0</v>
      </c>
    </row>
    <row r="5059" spans="1:8" x14ac:dyDescent="0.35">
      <c r="A5059" s="20" t="str">
        <f t="shared" si="102"/>
        <v>CONSUMO PER CAPITA (kg ó litros por individuo)Dorada Ing.2-5MIL</v>
      </c>
      <c r="B5059" s="20">
        <v>0</v>
      </c>
      <c r="C5059" s="20">
        <v>0</v>
      </c>
      <c r="D5059" s="21" t="s">
        <v>145</v>
      </c>
      <c r="E5059" s="21">
        <v>0</v>
      </c>
      <c r="F5059" s="21">
        <v>0</v>
      </c>
      <c r="G5059" s="21">
        <v>0</v>
      </c>
      <c r="H5059" s="21">
        <v>0</v>
      </c>
    </row>
    <row r="5060" spans="1:8" x14ac:dyDescent="0.35">
      <c r="A5060" s="20" t="str">
        <f t="shared" si="102"/>
        <v>CONSUMO PER CAPITA (kg ó litros por individuo)Dorada Ing.5-10MIL</v>
      </c>
      <c r="B5060" s="20">
        <v>0</v>
      </c>
      <c r="C5060" s="20">
        <v>0</v>
      </c>
      <c r="D5060" s="21" t="s">
        <v>146</v>
      </c>
      <c r="E5060" s="21">
        <v>0</v>
      </c>
      <c r="F5060" s="21">
        <v>0</v>
      </c>
      <c r="G5060" s="21">
        <v>0</v>
      </c>
      <c r="H5060" s="21">
        <v>0</v>
      </c>
    </row>
    <row r="5061" spans="1:8" x14ac:dyDescent="0.35">
      <c r="A5061" s="20" t="str">
        <f t="shared" si="102"/>
        <v>CONSUMO PER CAPITA (kg ó litros por individuo)Dorada Ing.10-30MIL</v>
      </c>
      <c r="B5061" s="20">
        <v>0</v>
      </c>
      <c r="C5061" s="20">
        <v>0</v>
      </c>
      <c r="D5061" s="21" t="s">
        <v>147</v>
      </c>
      <c r="E5061" s="21">
        <v>0</v>
      </c>
      <c r="F5061" s="21">
        <v>0</v>
      </c>
      <c r="G5061" s="21">
        <v>0</v>
      </c>
      <c r="H5061" s="21">
        <v>0</v>
      </c>
    </row>
    <row r="5062" spans="1:8" x14ac:dyDescent="0.35">
      <c r="A5062" s="20" t="str">
        <f t="shared" si="102"/>
        <v>CONSUMO PER CAPITA (kg ó litros por individuo)Dorada Ing.30-100MIL</v>
      </c>
      <c r="B5062" s="20">
        <v>0</v>
      </c>
      <c r="C5062" s="20">
        <v>0</v>
      </c>
      <c r="D5062" s="21" t="s">
        <v>148</v>
      </c>
      <c r="E5062" s="21">
        <v>0</v>
      </c>
      <c r="F5062" s="21">
        <v>0</v>
      </c>
      <c r="G5062" s="21">
        <v>0</v>
      </c>
      <c r="H5062" s="21">
        <v>0</v>
      </c>
    </row>
    <row r="5063" spans="1:8" x14ac:dyDescent="0.35">
      <c r="A5063" s="20" t="str">
        <f t="shared" si="102"/>
        <v>CONSUMO PER CAPITA (kg ó litros por individuo)Dorada Ing.100-200MIL</v>
      </c>
      <c r="B5063" s="20">
        <v>0</v>
      </c>
      <c r="C5063" s="20">
        <v>0</v>
      </c>
      <c r="D5063" s="21" t="s">
        <v>149</v>
      </c>
      <c r="E5063" s="21">
        <v>0</v>
      </c>
      <c r="F5063" s="21">
        <v>0</v>
      </c>
      <c r="G5063" s="21">
        <v>0</v>
      </c>
      <c r="H5063" s="21">
        <v>0</v>
      </c>
    </row>
    <row r="5064" spans="1:8" x14ac:dyDescent="0.35">
      <c r="A5064" s="20" t="str">
        <f t="shared" si="102"/>
        <v>CONSUMO PER CAPITA (kg ó litros por individuo)Dorada Ing.200-500MIL</v>
      </c>
      <c r="B5064" s="20">
        <v>0</v>
      </c>
      <c r="C5064" s="20">
        <v>0</v>
      </c>
      <c r="D5064" s="21" t="s">
        <v>150</v>
      </c>
      <c r="E5064" s="21">
        <v>0</v>
      </c>
      <c r="F5064" s="21">
        <v>0</v>
      </c>
      <c r="G5064" s="21">
        <v>0</v>
      </c>
      <c r="H5064" s="21">
        <v>0</v>
      </c>
    </row>
    <row r="5065" spans="1:8" x14ac:dyDescent="0.35">
      <c r="A5065" s="20" t="str">
        <f t="shared" si="102"/>
        <v>CONSUMO PER CAPITA (kg ó litros por individuo)Dorada Ing.&gt;500MIL</v>
      </c>
      <c r="B5065" s="20">
        <v>0</v>
      </c>
      <c r="C5065" s="20">
        <v>0</v>
      </c>
      <c r="D5065" s="21" t="s">
        <v>151</v>
      </c>
      <c r="E5065" s="21">
        <v>0</v>
      </c>
      <c r="F5065" s="21">
        <v>0</v>
      </c>
      <c r="G5065" s="21">
        <v>0</v>
      </c>
      <c r="H5065" s="21">
        <v>0</v>
      </c>
    </row>
    <row r="5066" spans="1:8" x14ac:dyDescent="0.35">
      <c r="A5066" s="20" t="str">
        <f t="shared" si="102"/>
        <v>CONSUMO PER CAPITA (kg ó litros por individuo)Dorada Ing.DE 15 A 19 AÑOS</v>
      </c>
      <c r="B5066" s="20">
        <v>0</v>
      </c>
      <c r="C5066" s="20">
        <v>0</v>
      </c>
      <c r="D5066" s="21" t="s">
        <v>152</v>
      </c>
      <c r="E5066" s="21">
        <v>0</v>
      </c>
      <c r="F5066" s="21">
        <v>0</v>
      </c>
      <c r="G5066" s="21">
        <v>0</v>
      </c>
      <c r="H5066" s="21">
        <v>0</v>
      </c>
    </row>
    <row r="5067" spans="1:8" x14ac:dyDescent="0.35">
      <c r="A5067" s="20" t="str">
        <f t="shared" si="102"/>
        <v>CONSUMO PER CAPITA (kg ó litros por individuo)Dorada Ing.DE 20 A 24 AÑOS</v>
      </c>
      <c r="B5067" s="20">
        <v>0</v>
      </c>
      <c r="C5067" s="20">
        <v>0</v>
      </c>
      <c r="D5067" s="21" t="s">
        <v>153</v>
      </c>
      <c r="E5067" s="21">
        <v>0</v>
      </c>
      <c r="F5067" s="21">
        <v>0</v>
      </c>
      <c r="G5067" s="21">
        <v>0</v>
      </c>
      <c r="H5067" s="21">
        <v>0</v>
      </c>
    </row>
    <row r="5068" spans="1:8" x14ac:dyDescent="0.35">
      <c r="A5068" s="20" t="str">
        <f t="shared" si="102"/>
        <v>CONSUMO PER CAPITA (kg ó litros por individuo)Dorada Ing.DE 25 A 34 AÑOS</v>
      </c>
      <c r="B5068" s="20">
        <v>0</v>
      </c>
      <c r="C5068" s="20">
        <v>0</v>
      </c>
      <c r="D5068" s="21" t="s">
        <v>154</v>
      </c>
      <c r="E5068" s="21">
        <v>0</v>
      </c>
      <c r="F5068" s="21">
        <v>0</v>
      </c>
      <c r="G5068" s="21">
        <v>0</v>
      </c>
      <c r="H5068" s="21">
        <v>0</v>
      </c>
    </row>
    <row r="5069" spans="1:8" x14ac:dyDescent="0.35">
      <c r="A5069" s="20" t="str">
        <f t="shared" si="102"/>
        <v>CONSUMO PER CAPITA (kg ó litros por individuo)Dorada Ing.DE 35 A 49 AÑOS</v>
      </c>
      <c r="B5069" s="20">
        <v>0</v>
      </c>
      <c r="C5069" s="20">
        <v>0</v>
      </c>
      <c r="D5069" s="21" t="s">
        <v>155</v>
      </c>
      <c r="E5069" s="21">
        <v>1.9386740918070688E-2</v>
      </c>
      <c r="F5069" s="21">
        <v>0</v>
      </c>
      <c r="G5069" s="21">
        <v>0</v>
      </c>
      <c r="H5069" s="21">
        <v>0</v>
      </c>
    </row>
    <row r="5070" spans="1:8" x14ac:dyDescent="0.35">
      <c r="A5070" s="20" t="str">
        <f t="shared" si="102"/>
        <v>CONSUMO PER CAPITA (kg ó litros por individuo)Dorada Ing.DE 50 A 59 AÑOS</v>
      </c>
      <c r="B5070" s="20">
        <v>0</v>
      </c>
      <c r="C5070" s="20">
        <v>0</v>
      </c>
      <c r="D5070" s="21" t="s">
        <v>156</v>
      </c>
      <c r="E5070" s="21">
        <v>4.4054454891866185E-2</v>
      </c>
      <c r="F5070" s="21">
        <v>4.3397396738346493E-2</v>
      </c>
      <c r="G5070" s="21">
        <v>0</v>
      </c>
      <c r="H5070" s="21">
        <v>0</v>
      </c>
    </row>
    <row r="5071" spans="1:8" x14ac:dyDescent="0.35">
      <c r="A5071" s="20" t="str">
        <f t="shared" si="102"/>
        <v>CONSUMO PER CAPITA (kg ó litros por individuo)Dorada Ing.DE 60 A 75 AÑOS</v>
      </c>
      <c r="B5071" s="20">
        <v>0</v>
      </c>
      <c r="C5071" s="20">
        <v>0</v>
      </c>
      <c r="D5071" s="21" t="s">
        <v>157</v>
      </c>
      <c r="E5071" s="21">
        <v>4.9108903518507663E-2</v>
      </c>
      <c r="F5071" s="21">
        <v>0</v>
      </c>
      <c r="G5071" s="21">
        <v>0</v>
      </c>
      <c r="H5071" s="21">
        <v>0</v>
      </c>
    </row>
    <row r="5072" spans="1:8" x14ac:dyDescent="0.35">
      <c r="A5072" s="20" t="str">
        <f t="shared" si="102"/>
        <v>CONSUMO PER CAPITA (kg ó litros por individuo)Dorada Ing.ALTA Y MEDIA ALTA</v>
      </c>
      <c r="B5072" s="20">
        <v>0</v>
      </c>
      <c r="C5072" s="20">
        <v>0</v>
      </c>
      <c r="D5072" s="21" t="s">
        <v>158</v>
      </c>
      <c r="E5072" s="21">
        <v>6.2025675496937667E-2</v>
      </c>
      <c r="F5072" s="21">
        <v>3.317815354814075E-2</v>
      </c>
      <c r="G5072" s="21">
        <v>0</v>
      </c>
      <c r="H5072" s="21">
        <v>6.963082008858669E-2</v>
      </c>
    </row>
    <row r="5073" spans="1:8" x14ac:dyDescent="0.35">
      <c r="A5073" s="20" t="str">
        <f t="shared" si="102"/>
        <v>CONSUMO PER CAPITA (kg ó litros por individuo)Dorada Ing.MEDIA</v>
      </c>
      <c r="B5073" s="20">
        <v>0</v>
      </c>
      <c r="C5073" s="20">
        <v>0</v>
      </c>
      <c r="D5073" s="21" t="s">
        <v>159</v>
      </c>
      <c r="E5073" s="21">
        <v>2.3116600838535079E-2</v>
      </c>
      <c r="F5073" s="21">
        <v>1.9881856211355551E-2</v>
      </c>
      <c r="G5073" s="21">
        <v>0</v>
      </c>
      <c r="H5073" s="21">
        <v>0</v>
      </c>
    </row>
    <row r="5074" spans="1:8" x14ac:dyDescent="0.35">
      <c r="A5074" s="20" t="str">
        <f t="shared" si="102"/>
        <v>CONSUMO PER CAPITA (kg ó litros por individuo)Dorada Ing.MEDIA BAJA</v>
      </c>
      <c r="B5074" s="20">
        <v>0</v>
      </c>
      <c r="C5074" s="20">
        <v>0</v>
      </c>
      <c r="D5074" s="21" t="s">
        <v>160</v>
      </c>
      <c r="E5074" s="21">
        <v>0</v>
      </c>
      <c r="F5074" s="21">
        <v>0</v>
      </c>
      <c r="G5074" s="21">
        <v>0</v>
      </c>
      <c r="H5074" s="21">
        <v>0</v>
      </c>
    </row>
    <row r="5075" spans="1:8" x14ac:dyDescent="0.35">
      <c r="A5075" s="20" t="str">
        <f t="shared" si="102"/>
        <v>CONSUMO PER CAPITA (kg ó litros por individuo)Dorada Ing.BAJA</v>
      </c>
      <c r="B5075" s="20">
        <v>0</v>
      </c>
      <c r="C5075" s="20">
        <v>0</v>
      </c>
      <c r="D5075" s="21" t="s">
        <v>161</v>
      </c>
      <c r="E5075" s="21">
        <v>0</v>
      </c>
      <c r="F5075" s="21">
        <v>0</v>
      </c>
      <c r="G5075" s="21">
        <v>0</v>
      </c>
      <c r="H5075" s="21">
        <v>0</v>
      </c>
    </row>
    <row r="5076" spans="1:8" x14ac:dyDescent="0.35">
      <c r="A5076" s="20" t="str">
        <f t="shared" si="102"/>
        <v>CONSUMO PER CAPITA (kg ó litros por individuo)Dorada Ing.HOMBRE</v>
      </c>
      <c r="B5076" s="20">
        <v>0</v>
      </c>
      <c r="C5076" s="20">
        <v>0</v>
      </c>
      <c r="D5076" s="21" t="s">
        <v>162</v>
      </c>
      <c r="E5076" s="21">
        <v>3.2055712162042074E-2</v>
      </c>
      <c r="F5076" s="21">
        <v>2.0527352257870318E-2</v>
      </c>
      <c r="G5076" s="21">
        <v>2.8592082579353768E-2</v>
      </c>
      <c r="H5076" s="21">
        <v>3.6036107778096987E-2</v>
      </c>
    </row>
    <row r="5077" spans="1:8" x14ac:dyDescent="0.35">
      <c r="A5077" s="20" t="str">
        <f t="shared" si="102"/>
        <v>CONSUMO PER CAPITA (kg ó litros por individuo)Dorada Ing.MUJER</v>
      </c>
      <c r="B5077" s="20">
        <v>0</v>
      </c>
      <c r="C5077" s="20">
        <v>0</v>
      </c>
      <c r="D5077" s="21" t="s">
        <v>163</v>
      </c>
      <c r="E5077" s="21">
        <v>2.2775063291639974E-2</v>
      </c>
      <c r="F5077" s="21">
        <v>1.712153490674154E-2</v>
      </c>
      <c r="G5077" s="21">
        <v>1.0764660436362953E-2</v>
      </c>
      <c r="H5077" s="21">
        <v>2.0484560358234108E-2</v>
      </c>
    </row>
    <row r="5078" spans="1:8" x14ac:dyDescent="0.35">
      <c r="A5078" s="20" t="str">
        <f>$B$4411&amp;$C$5078&amp;D5078</f>
        <v>CONSUMO PER CAPITA (kg ó litros por individuo)Salmon Ing.T.ESPAÑA</v>
      </c>
      <c r="B5078" s="20">
        <v>0</v>
      </c>
      <c r="C5078" s="20" t="s">
        <v>69</v>
      </c>
      <c r="D5078" s="21" t="s">
        <v>135</v>
      </c>
      <c r="E5078" s="21">
        <v>0.10789778291589049</v>
      </c>
      <c r="F5078" s="21">
        <v>0.1020548419762129</v>
      </c>
      <c r="G5078" s="21">
        <v>6.6710177136710333E-2</v>
      </c>
      <c r="H5078" s="21">
        <v>9.4591385168861189E-2</v>
      </c>
    </row>
    <row r="5079" spans="1:8" x14ac:dyDescent="0.35">
      <c r="A5079" s="20" t="str">
        <f t="shared" ref="A5079:A5106" si="103">$B$4411&amp;$C$5078&amp;D5079</f>
        <v>CONSUMO PER CAPITA (kg ó litros por individuo)Salmon Ing.BCN AM</v>
      </c>
      <c r="B5079" s="20">
        <v>0</v>
      </c>
      <c r="C5079" s="20">
        <v>0</v>
      </c>
      <c r="D5079" s="21" t="s">
        <v>136</v>
      </c>
      <c r="E5079" s="21">
        <v>0.20459382895168396</v>
      </c>
      <c r="F5079" s="21">
        <v>0.1834218385693801</v>
      </c>
      <c r="G5079" s="21">
        <v>0.12726722192209589</v>
      </c>
      <c r="H5079" s="21">
        <v>0.14186485644217475</v>
      </c>
    </row>
    <row r="5080" spans="1:8" x14ac:dyDescent="0.35">
      <c r="A5080" s="20" t="str">
        <f t="shared" si="103"/>
        <v>CONSUMO PER CAPITA (kg ó litros por individuo)Salmon Ing.REST.CAT ARAGON</v>
      </c>
      <c r="B5080" s="20">
        <v>0</v>
      </c>
      <c r="C5080" s="20">
        <v>0</v>
      </c>
      <c r="D5080" s="21" t="s">
        <v>137</v>
      </c>
      <c r="E5080" s="21">
        <v>0.14680634968157241</v>
      </c>
      <c r="F5080" s="21">
        <v>9.0018779367432758E-2</v>
      </c>
      <c r="G5080" s="21">
        <v>5.195994011497948E-2</v>
      </c>
      <c r="H5080" s="21">
        <v>0</v>
      </c>
    </row>
    <row r="5081" spans="1:8" x14ac:dyDescent="0.35">
      <c r="A5081" s="20" t="str">
        <f t="shared" si="103"/>
        <v>CONSUMO PER CAPITA (kg ó litros por individuo)Salmon Ing.LEVANTE</v>
      </c>
      <c r="B5081" s="20">
        <v>0</v>
      </c>
      <c r="C5081" s="20">
        <v>0</v>
      </c>
      <c r="D5081" s="21" t="s">
        <v>138</v>
      </c>
      <c r="E5081" s="21">
        <v>0.15967456548067416</v>
      </c>
      <c r="F5081" s="21">
        <v>9.5286551440870629E-2</v>
      </c>
      <c r="G5081" s="21">
        <v>6.9055270524564227E-2</v>
      </c>
      <c r="H5081" s="21">
        <v>8.8550200755062064E-2</v>
      </c>
    </row>
    <row r="5082" spans="1:8" x14ac:dyDescent="0.35">
      <c r="A5082" s="20" t="str">
        <f t="shared" si="103"/>
        <v>CONSUMO PER CAPITA (kg ó litros por individuo)Salmon Ing.ANDALUCIA</v>
      </c>
      <c r="B5082" s="20">
        <v>0</v>
      </c>
      <c r="C5082" s="20">
        <v>0</v>
      </c>
      <c r="D5082" s="21" t="s">
        <v>139</v>
      </c>
      <c r="E5082" s="21">
        <v>3.4587689507510316E-2</v>
      </c>
      <c r="F5082" s="21">
        <v>7.6336056607926112E-2</v>
      </c>
      <c r="G5082" s="21">
        <v>6.0590896317400757E-2</v>
      </c>
      <c r="H5082" s="21">
        <v>6.3001299625343232E-2</v>
      </c>
    </row>
    <row r="5083" spans="1:8" x14ac:dyDescent="0.35">
      <c r="A5083" s="20" t="str">
        <f t="shared" si="103"/>
        <v>CONSUMO PER CAPITA (kg ó litros por individuo)Salmon Ing.MDD AM</v>
      </c>
      <c r="B5083" s="20">
        <v>0</v>
      </c>
      <c r="C5083" s="20">
        <v>0</v>
      </c>
      <c r="D5083" s="21" t="s">
        <v>140</v>
      </c>
      <c r="E5083" s="21">
        <v>0.1787200754911345</v>
      </c>
      <c r="F5083" s="21">
        <v>0.15275535031036522</v>
      </c>
      <c r="G5083" s="21">
        <v>9.658728148259689E-2</v>
      </c>
      <c r="H5083" s="21">
        <v>0.18496635493087041</v>
      </c>
    </row>
    <row r="5084" spans="1:8" x14ac:dyDescent="0.35">
      <c r="A5084" s="20" t="str">
        <f t="shared" si="103"/>
        <v>CONSUMO PER CAPITA (kg ó litros por individuo)Salmon Ing.RTO CENTRO</v>
      </c>
      <c r="B5084" s="20">
        <v>0</v>
      </c>
      <c r="C5084" s="20">
        <v>0</v>
      </c>
      <c r="D5084" s="21" t="s">
        <v>141</v>
      </c>
      <c r="E5084" s="21">
        <v>5.5557366612380997E-2</v>
      </c>
      <c r="F5084" s="21">
        <v>6.8503921064561588E-2</v>
      </c>
      <c r="G5084" s="21">
        <v>5.2896614375269012E-2</v>
      </c>
      <c r="H5084" s="21">
        <v>6.222490895712781E-2</v>
      </c>
    </row>
    <row r="5085" spans="1:8" x14ac:dyDescent="0.35">
      <c r="A5085" s="20" t="str">
        <f t="shared" si="103"/>
        <v>CONSUMO PER CAPITA (kg ó litros por individuo)Salmon Ing.NORTE-CENTRO</v>
      </c>
      <c r="B5085" s="20">
        <v>0</v>
      </c>
      <c r="C5085" s="20">
        <v>0</v>
      </c>
      <c r="D5085" s="21" t="s">
        <v>142</v>
      </c>
      <c r="E5085" s="21">
        <v>0</v>
      </c>
      <c r="F5085" s="21">
        <v>8.942935074018106E-2</v>
      </c>
      <c r="G5085" s="21">
        <v>0</v>
      </c>
      <c r="H5085" s="21">
        <v>0</v>
      </c>
    </row>
    <row r="5086" spans="1:8" x14ac:dyDescent="0.35">
      <c r="A5086" s="20" t="str">
        <f t="shared" si="103"/>
        <v>CONSUMO PER CAPITA (kg ó litros por individuo)Salmon Ing.NOROESTE</v>
      </c>
      <c r="B5086" s="20">
        <v>0</v>
      </c>
      <c r="C5086" s="20">
        <v>0</v>
      </c>
      <c r="D5086" s="21" t="s">
        <v>143</v>
      </c>
      <c r="E5086" s="21">
        <v>0</v>
      </c>
      <c r="F5086" s="21">
        <v>0</v>
      </c>
      <c r="G5086" s="21">
        <v>0</v>
      </c>
      <c r="H5086" s="21">
        <v>0</v>
      </c>
    </row>
    <row r="5087" spans="1:8" x14ac:dyDescent="0.35">
      <c r="A5087" s="20" t="str">
        <f t="shared" si="103"/>
        <v>CONSUMO PER CAPITA (kg ó litros por individuo)Salmon Ing.&lt;2MIL</v>
      </c>
      <c r="B5087" s="20">
        <v>0</v>
      </c>
      <c r="C5087" s="20">
        <v>0</v>
      </c>
      <c r="D5087" s="21" t="s">
        <v>144</v>
      </c>
      <c r="E5087" s="21">
        <v>0</v>
      </c>
      <c r="F5087" s="21">
        <v>0</v>
      </c>
      <c r="G5087" s="21">
        <v>0</v>
      </c>
      <c r="H5087" s="21">
        <v>0</v>
      </c>
    </row>
    <row r="5088" spans="1:8" x14ac:dyDescent="0.35">
      <c r="A5088" s="20" t="str">
        <f t="shared" si="103"/>
        <v>CONSUMO PER CAPITA (kg ó litros por individuo)Salmon Ing.2-5MIL</v>
      </c>
      <c r="B5088" s="20">
        <v>0</v>
      </c>
      <c r="C5088" s="20">
        <v>0</v>
      </c>
      <c r="D5088" s="21" t="s">
        <v>145</v>
      </c>
      <c r="E5088" s="21">
        <v>0</v>
      </c>
      <c r="F5088" s="21">
        <v>0</v>
      </c>
      <c r="G5088" s="21">
        <v>0</v>
      </c>
      <c r="H5088" s="21">
        <v>0</v>
      </c>
    </row>
    <row r="5089" spans="1:8" x14ac:dyDescent="0.35">
      <c r="A5089" s="20" t="str">
        <f t="shared" si="103"/>
        <v>CONSUMO PER CAPITA (kg ó litros por individuo)Salmon Ing.5-10MIL</v>
      </c>
      <c r="B5089" s="20">
        <v>0</v>
      </c>
      <c r="C5089" s="20">
        <v>0</v>
      </c>
      <c r="D5089" s="21" t="s">
        <v>146</v>
      </c>
      <c r="E5089" s="21">
        <v>0</v>
      </c>
      <c r="F5089" s="21">
        <v>0</v>
      </c>
      <c r="G5089" s="21">
        <v>0</v>
      </c>
      <c r="H5089" s="21">
        <v>0</v>
      </c>
    </row>
    <row r="5090" spans="1:8" x14ac:dyDescent="0.35">
      <c r="A5090" s="20" t="str">
        <f t="shared" si="103"/>
        <v>CONSUMO PER CAPITA (kg ó litros por individuo)Salmon Ing.10-30MIL</v>
      </c>
      <c r="B5090" s="20">
        <v>0</v>
      </c>
      <c r="C5090" s="20">
        <v>0</v>
      </c>
      <c r="D5090" s="21" t="s">
        <v>147</v>
      </c>
      <c r="E5090" s="21">
        <v>0.10790651490453489</v>
      </c>
      <c r="F5090" s="21">
        <v>8.4045233485081791E-2</v>
      </c>
      <c r="G5090" s="21">
        <v>4.4729356833551399E-2</v>
      </c>
      <c r="H5090" s="21">
        <v>7.6770847075078127E-2</v>
      </c>
    </row>
    <row r="5091" spans="1:8" x14ac:dyDescent="0.35">
      <c r="A5091" s="20" t="str">
        <f t="shared" si="103"/>
        <v>CONSUMO PER CAPITA (kg ó litros por individuo)Salmon Ing.30-100MIL</v>
      </c>
      <c r="B5091" s="20">
        <v>0</v>
      </c>
      <c r="C5091" s="20">
        <v>0</v>
      </c>
      <c r="D5091" s="21" t="s">
        <v>148</v>
      </c>
      <c r="E5091" s="21">
        <v>0.12671895954393589</v>
      </c>
      <c r="F5091" s="21">
        <v>0.1131371555320117</v>
      </c>
      <c r="G5091" s="21">
        <v>6.9283871192953733E-2</v>
      </c>
      <c r="H5091" s="21">
        <v>8.8183334013652068E-2</v>
      </c>
    </row>
    <row r="5092" spans="1:8" x14ac:dyDescent="0.35">
      <c r="A5092" s="20" t="str">
        <f t="shared" si="103"/>
        <v>CONSUMO PER CAPITA (kg ó litros por individuo)Salmon Ing.100-200MIL</v>
      </c>
      <c r="B5092" s="20">
        <v>0</v>
      </c>
      <c r="C5092" s="20">
        <v>0</v>
      </c>
      <c r="D5092" s="21" t="s">
        <v>149</v>
      </c>
      <c r="E5092" s="21">
        <v>8.7696115467121805E-2</v>
      </c>
      <c r="F5092" s="21">
        <v>0.10855549386377583</v>
      </c>
      <c r="G5092" s="21">
        <v>8.0988799779391357E-2</v>
      </c>
      <c r="H5092" s="21">
        <v>0.10386332983824495</v>
      </c>
    </row>
    <row r="5093" spans="1:8" x14ac:dyDescent="0.35">
      <c r="A5093" s="20" t="str">
        <f t="shared" si="103"/>
        <v>CONSUMO PER CAPITA (kg ó litros por individuo)Salmon Ing.200-500MIL</v>
      </c>
      <c r="B5093" s="20">
        <v>0</v>
      </c>
      <c r="C5093" s="20">
        <v>0</v>
      </c>
      <c r="D5093" s="21" t="s">
        <v>150</v>
      </c>
      <c r="E5093" s="21">
        <v>0.10286796707487428</v>
      </c>
      <c r="F5093" s="21">
        <v>0.14990293060735546</v>
      </c>
      <c r="G5093" s="21">
        <v>9.1910982413442019E-2</v>
      </c>
      <c r="H5093" s="21">
        <v>0.11960604971339245</v>
      </c>
    </row>
    <row r="5094" spans="1:8" x14ac:dyDescent="0.35">
      <c r="A5094" s="20" t="str">
        <f t="shared" si="103"/>
        <v>CONSUMO PER CAPITA (kg ó litros por individuo)Salmon Ing.&gt;500MIL</v>
      </c>
      <c r="B5094" s="20">
        <v>0</v>
      </c>
      <c r="C5094" s="20">
        <v>0</v>
      </c>
      <c r="D5094" s="21" t="s">
        <v>151</v>
      </c>
      <c r="E5094" s="21">
        <v>0.13287988357825789</v>
      </c>
      <c r="F5094" s="21">
        <v>0.12642242151310362</v>
      </c>
      <c r="G5094" s="21">
        <v>0.10061184427977303</v>
      </c>
      <c r="H5094" s="21">
        <v>0.12473672987607916</v>
      </c>
    </row>
    <row r="5095" spans="1:8" x14ac:dyDescent="0.35">
      <c r="A5095" s="20" t="str">
        <f t="shared" si="103"/>
        <v>CONSUMO PER CAPITA (kg ó litros por individuo)Salmon Ing.DE 15 A 19 AÑOS</v>
      </c>
      <c r="B5095" s="20">
        <v>0</v>
      </c>
      <c r="C5095" s="20">
        <v>0</v>
      </c>
      <c r="D5095" s="21" t="s">
        <v>152</v>
      </c>
      <c r="E5095" s="21">
        <v>0</v>
      </c>
      <c r="F5095" s="21">
        <v>0</v>
      </c>
      <c r="G5095" s="21">
        <v>0</v>
      </c>
      <c r="H5095" s="21">
        <v>0</v>
      </c>
    </row>
    <row r="5096" spans="1:8" x14ac:dyDescent="0.35">
      <c r="A5096" s="20" t="str">
        <f t="shared" si="103"/>
        <v>CONSUMO PER CAPITA (kg ó litros por individuo)Salmon Ing.DE 20 A 24 AÑOS</v>
      </c>
      <c r="B5096" s="20">
        <v>0</v>
      </c>
      <c r="C5096" s="20">
        <v>0</v>
      </c>
      <c r="D5096" s="21" t="s">
        <v>153</v>
      </c>
      <c r="E5096" s="21">
        <v>6.4532383771566545E-2</v>
      </c>
      <c r="F5096" s="21">
        <v>0.13078783500433153</v>
      </c>
      <c r="G5096" s="21">
        <v>0</v>
      </c>
      <c r="H5096" s="21">
        <v>0</v>
      </c>
    </row>
    <row r="5097" spans="1:8" x14ac:dyDescent="0.35">
      <c r="A5097" s="20" t="str">
        <f t="shared" si="103"/>
        <v>CONSUMO PER CAPITA (kg ó litros por individuo)Salmon Ing.DE 25 A 34 AÑOS</v>
      </c>
      <c r="B5097" s="20">
        <v>0</v>
      </c>
      <c r="C5097" s="20">
        <v>0</v>
      </c>
      <c r="D5097" s="21" t="s">
        <v>154</v>
      </c>
      <c r="E5097" s="21">
        <v>9.1881399116238618E-2</v>
      </c>
      <c r="F5097" s="21">
        <v>7.268993052569743E-2</v>
      </c>
      <c r="G5097" s="21">
        <v>9.2983126316915174E-2</v>
      </c>
      <c r="H5097" s="21">
        <v>0.10001562640177933</v>
      </c>
    </row>
    <row r="5098" spans="1:8" x14ac:dyDescent="0.35">
      <c r="A5098" s="20" t="str">
        <f t="shared" si="103"/>
        <v>CONSUMO PER CAPITA (kg ó litros por individuo)Salmon Ing.DE 35 A 49 AÑOS</v>
      </c>
      <c r="B5098" s="20">
        <v>0</v>
      </c>
      <c r="C5098" s="20">
        <v>0</v>
      </c>
      <c r="D5098" s="21" t="s">
        <v>155</v>
      </c>
      <c r="E5098" s="21">
        <v>0.10351961957458845</v>
      </c>
      <c r="F5098" s="21">
        <v>0.10609246100710361</v>
      </c>
      <c r="G5098" s="21">
        <v>5.9342391497740114E-2</v>
      </c>
      <c r="H5098" s="21">
        <v>0.11958797947017</v>
      </c>
    </row>
    <row r="5099" spans="1:8" x14ac:dyDescent="0.35">
      <c r="A5099" s="20" t="str">
        <f t="shared" si="103"/>
        <v>CONSUMO PER CAPITA (kg ó litros por individuo)Salmon Ing.DE 50 A 59 AÑOS</v>
      </c>
      <c r="B5099" s="20">
        <v>0</v>
      </c>
      <c r="C5099" s="20">
        <v>0</v>
      </c>
      <c r="D5099" s="21" t="s">
        <v>156</v>
      </c>
      <c r="E5099" s="21">
        <v>0.16140385048952602</v>
      </c>
      <c r="F5099" s="21">
        <v>0.13127705062933046</v>
      </c>
      <c r="G5099" s="21">
        <v>9.4172686431998415E-2</v>
      </c>
      <c r="H5099" s="21">
        <v>9.7414082438994617E-2</v>
      </c>
    </row>
    <row r="5100" spans="1:8" x14ac:dyDescent="0.35">
      <c r="A5100" s="20" t="str">
        <f t="shared" si="103"/>
        <v>CONSUMO PER CAPITA (kg ó litros por individuo)Salmon Ing.DE 60 A 75 AÑOS</v>
      </c>
      <c r="B5100" s="20">
        <v>0</v>
      </c>
      <c r="C5100" s="20">
        <v>0</v>
      </c>
      <c r="D5100" s="21" t="s">
        <v>157</v>
      </c>
      <c r="E5100" s="21">
        <v>0.1149726915221821</v>
      </c>
      <c r="F5100" s="21">
        <v>0.11167521432753355</v>
      </c>
      <c r="G5100" s="21">
        <v>5.7196303487485931E-2</v>
      </c>
      <c r="H5100" s="21">
        <v>9.1631633319476921E-2</v>
      </c>
    </row>
    <row r="5101" spans="1:8" x14ac:dyDescent="0.35">
      <c r="A5101" s="20" t="str">
        <f t="shared" si="103"/>
        <v>CONSUMO PER CAPITA (kg ó litros por individuo)Salmon Ing.ALTA Y MEDIA ALTA</v>
      </c>
      <c r="B5101" s="20">
        <v>0</v>
      </c>
      <c r="C5101" s="20">
        <v>0</v>
      </c>
      <c r="D5101" s="21" t="s">
        <v>158</v>
      </c>
      <c r="E5101" s="21">
        <v>0.17189030372596589</v>
      </c>
      <c r="F5101" s="21">
        <v>0.14854333430564343</v>
      </c>
      <c r="G5101" s="21">
        <v>6.8946510929904684E-2</v>
      </c>
      <c r="H5101" s="21">
        <v>0.14220812174343569</v>
      </c>
    </row>
    <row r="5102" spans="1:8" x14ac:dyDescent="0.35">
      <c r="A5102" s="20" t="str">
        <f t="shared" si="103"/>
        <v>CONSUMO PER CAPITA (kg ó litros por individuo)Salmon Ing.MEDIA</v>
      </c>
      <c r="B5102" s="20">
        <v>0</v>
      </c>
      <c r="C5102" s="20">
        <v>0</v>
      </c>
      <c r="D5102" s="21" t="s">
        <v>159</v>
      </c>
      <c r="E5102" s="21">
        <v>9.5145252007024173E-2</v>
      </c>
      <c r="F5102" s="21">
        <v>9.7175087658841197E-2</v>
      </c>
      <c r="G5102" s="21">
        <v>6.923168139480447E-2</v>
      </c>
      <c r="H5102" s="21">
        <v>0.10161838007881971</v>
      </c>
    </row>
    <row r="5103" spans="1:8" x14ac:dyDescent="0.35">
      <c r="A5103" s="20" t="str">
        <f t="shared" si="103"/>
        <v>CONSUMO PER CAPITA (kg ó litros por individuo)Salmon Ing.MEDIA BAJA</v>
      </c>
      <c r="B5103" s="20">
        <v>0</v>
      </c>
      <c r="C5103" s="20">
        <v>0</v>
      </c>
      <c r="D5103" s="21" t="s">
        <v>160</v>
      </c>
      <c r="E5103" s="21">
        <v>8.4560823682391609E-2</v>
      </c>
      <c r="F5103" s="21">
        <v>6.736082914748838E-2</v>
      </c>
      <c r="G5103" s="21">
        <v>5.1543037250726238E-2</v>
      </c>
      <c r="H5103" s="21">
        <v>7.5728603067156564E-2</v>
      </c>
    </row>
    <row r="5104" spans="1:8" x14ac:dyDescent="0.35">
      <c r="A5104" s="20" t="str">
        <f t="shared" si="103"/>
        <v>CONSUMO PER CAPITA (kg ó litros por individuo)Salmon Ing.BAJA</v>
      </c>
      <c r="B5104" s="20">
        <v>0</v>
      </c>
      <c r="C5104" s="20">
        <v>0</v>
      </c>
      <c r="D5104" s="21" t="s">
        <v>161</v>
      </c>
      <c r="E5104" s="21">
        <v>9.0376540154180424E-2</v>
      </c>
      <c r="F5104" s="21">
        <v>0.10634912375483105</v>
      </c>
      <c r="G5104" s="21">
        <v>8.0779736303685901E-2</v>
      </c>
      <c r="H5104" s="21">
        <v>5.5310923036899121E-2</v>
      </c>
    </row>
    <row r="5105" spans="1:8" x14ac:dyDescent="0.35">
      <c r="A5105" s="20" t="str">
        <f t="shared" si="103"/>
        <v>CONSUMO PER CAPITA (kg ó litros por individuo)Salmon Ing.HOMBRE</v>
      </c>
      <c r="B5105" s="20">
        <v>0</v>
      </c>
      <c r="C5105" s="20">
        <v>0</v>
      </c>
      <c r="D5105" s="21" t="s">
        <v>162</v>
      </c>
      <c r="E5105" s="21">
        <v>9.6635786183819641E-2</v>
      </c>
      <c r="F5105" s="21">
        <v>0.10581658571926768</v>
      </c>
      <c r="G5105" s="21">
        <v>6.2545126487204894E-2</v>
      </c>
      <c r="H5105" s="21">
        <v>8.023497961417711E-2</v>
      </c>
    </row>
    <row r="5106" spans="1:8" x14ac:dyDescent="0.35">
      <c r="A5106" s="20" t="str">
        <f t="shared" si="103"/>
        <v>CONSUMO PER CAPITA (kg ó litros por individuo)Salmon Ing.MUJER</v>
      </c>
      <c r="B5106" s="20">
        <v>0</v>
      </c>
      <c r="C5106" s="20">
        <v>0</v>
      </c>
      <c r="D5106" s="21" t="s">
        <v>163</v>
      </c>
      <c r="E5106" s="21">
        <v>0.1190255245450494</v>
      </c>
      <c r="F5106" s="21">
        <v>9.8349532760704211E-2</v>
      </c>
      <c r="G5106" s="21">
        <v>7.0805853049239809E-2</v>
      </c>
      <c r="H5106" s="21">
        <v>0.10873126451401929</v>
      </c>
    </row>
    <row r="5107" spans="1:8" x14ac:dyDescent="0.35">
      <c r="A5107" s="20" t="str">
        <f>$B$4411&amp;$C$5107&amp;D5107</f>
        <v>CONSUMO PER CAPITA (kg ó litros por individuo)Atun Fresco Ing.T.ESPAÑA</v>
      </c>
      <c r="B5107" s="20">
        <v>0</v>
      </c>
      <c r="C5107" s="20" t="s">
        <v>70</v>
      </c>
      <c r="D5107" s="21" t="s">
        <v>135</v>
      </c>
      <c r="E5107" s="21">
        <v>7.8300695342589183E-2</v>
      </c>
      <c r="F5107" s="21">
        <v>6.4467692176185254E-2</v>
      </c>
      <c r="G5107" s="21">
        <v>5.3678096522182243E-2</v>
      </c>
      <c r="H5107" s="21">
        <v>6.0642873798811607E-2</v>
      </c>
    </row>
    <row r="5108" spans="1:8" x14ac:dyDescent="0.35">
      <c r="A5108" s="20" t="str">
        <f t="shared" ref="A5108:A5135" si="104">$B$4411&amp;$C$5107&amp;D5108</f>
        <v>CONSUMO PER CAPITA (kg ó litros por individuo)Atun Fresco Ing.BCN AM</v>
      </c>
      <c r="B5108" s="20">
        <v>0</v>
      </c>
      <c r="C5108" s="20">
        <v>0</v>
      </c>
      <c r="D5108" s="21" t="s">
        <v>136</v>
      </c>
      <c r="E5108" s="21">
        <v>0.14692310604190001</v>
      </c>
      <c r="F5108" s="21">
        <v>0</v>
      </c>
      <c r="G5108" s="21">
        <v>0</v>
      </c>
      <c r="H5108" s="21">
        <v>0</v>
      </c>
    </row>
    <row r="5109" spans="1:8" x14ac:dyDescent="0.35">
      <c r="A5109" s="20" t="str">
        <f t="shared" si="104"/>
        <v>CONSUMO PER CAPITA (kg ó litros por individuo)Atun Fresco Ing.REST.CAT ARAGON</v>
      </c>
      <c r="B5109" s="20">
        <v>0</v>
      </c>
      <c r="C5109" s="20">
        <v>0</v>
      </c>
      <c r="D5109" s="21" t="s">
        <v>137</v>
      </c>
      <c r="E5109" s="21">
        <v>0.10752887704526326</v>
      </c>
      <c r="F5109" s="21">
        <v>0</v>
      </c>
      <c r="G5109" s="21">
        <v>0</v>
      </c>
      <c r="H5109" s="21">
        <v>0</v>
      </c>
    </row>
    <row r="5110" spans="1:8" x14ac:dyDescent="0.35">
      <c r="A5110" s="20" t="str">
        <f t="shared" si="104"/>
        <v>CONSUMO PER CAPITA (kg ó litros por individuo)Atun Fresco Ing.LEVANTE</v>
      </c>
      <c r="B5110" s="20">
        <v>0</v>
      </c>
      <c r="C5110" s="20">
        <v>0</v>
      </c>
      <c r="D5110" s="21" t="s">
        <v>138</v>
      </c>
      <c r="E5110" s="21">
        <v>5.8619795995556508E-2</v>
      </c>
      <c r="F5110" s="21">
        <v>4.8007738012775414E-2</v>
      </c>
      <c r="G5110" s="21">
        <v>3.9711073247336602E-2</v>
      </c>
      <c r="H5110" s="21">
        <v>3.8595551249555923E-2</v>
      </c>
    </row>
    <row r="5111" spans="1:8" x14ac:dyDescent="0.35">
      <c r="A5111" s="20" t="str">
        <f t="shared" si="104"/>
        <v>CONSUMO PER CAPITA (kg ó litros por individuo)Atun Fresco Ing.ANDALUCIA</v>
      </c>
      <c r="B5111" s="20">
        <v>0</v>
      </c>
      <c r="C5111" s="20">
        <v>0</v>
      </c>
      <c r="D5111" s="21" t="s">
        <v>139</v>
      </c>
      <c r="E5111" s="21">
        <v>7.7386628333149729E-2</v>
      </c>
      <c r="F5111" s="21">
        <v>7.9189540175803277E-2</v>
      </c>
      <c r="G5111" s="21">
        <v>6.0066288754734999E-2</v>
      </c>
      <c r="H5111" s="21">
        <v>7.586923021989371E-2</v>
      </c>
    </row>
    <row r="5112" spans="1:8" x14ac:dyDescent="0.35">
      <c r="A5112" s="20" t="str">
        <f t="shared" si="104"/>
        <v>CONSUMO PER CAPITA (kg ó litros por individuo)Atun Fresco Ing.MDD AM</v>
      </c>
      <c r="B5112" s="20">
        <v>0</v>
      </c>
      <c r="C5112" s="20">
        <v>0</v>
      </c>
      <c r="D5112" s="21" t="s">
        <v>140</v>
      </c>
      <c r="E5112" s="21">
        <v>9.1934691913160643E-2</v>
      </c>
      <c r="F5112" s="21">
        <v>8.4949171185766323E-2</v>
      </c>
      <c r="G5112" s="21">
        <v>5.6525272696819576E-2</v>
      </c>
      <c r="H5112" s="21">
        <v>8.9227756801903951E-2</v>
      </c>
    </row>
    <row r="5113" spans="1:8" x14ac:dyDescent="0.35">
      <c r="A5113" s="20" t="str">
        <f t="shared" si="104"/>
        <v>CONSUMO PER CAPITA (kg ó litros por individuo)Atun Fresco Ing.RTO CENTRO</v>
      </c>
      <c r="B5113" s="20">
        <v>0</v>
      </c>
      <c r="C5113" s="20">
        <v>0</v>
      </c>
      <c r="D5113" s="21" t="s">
        <v>141</v>
      </c>
      <c r="E5113" s="21">
        <v>0</v>
      </c>
      <c r="F5113" s="21">
        <v>5.0899583783587721E-2</v>
      </c>
      <c r="G5113" s="21">
        <v>0</v>
      </c>
      <c r="H5113" s="21">
        <v>0</v>
      </c>
    </row>
    <row r="5114" spans="1:8" x14ac:dyDescent="0.35">
      <c r="A5114" s="20" t="str">
        <f t="shared" si="104"/>
        <v>CONSUMO PER CAPITA (kg ó litros por individuo)Atun Fresco Ing.NORTE-CENTRO</v>
      </c>
      <c r="B5114" s="20">
        <v>0</v>
      </c>
      <c r="C5114" s="20">
        <v>0</v>
      </c>
      <c r="D5114" s="21" t="s">
        <v>142</v>
      </c>
      <c r="E5114" s="21">
        <v>0</v>
      </c>
      <c r="F5114" s="21">
        <v>0</v>
      </c>
      <c r="G5114" s="21">
        <v>0</v>
      </c>
      <c r="H5114" s="21">
        <v>0</v>
      </c>
    </row>
    <row r="5115" spans="1:8" x14ac:dyDescent="0.35">
      <c r="A5115" s="20" t="str">
        <f t="shared" si="104"/>
        <v>CONSUMO PER CAPITA (kg ó litros por individuo)Atun Fresco Ing.NOROESTE</v>
      </c>
      <c r="B5115" s="20">
        <v>0</v>
      </c>
      <c r="C5115" s="20">
        <v>0</v>
      </c>
      <c r="D5115" s="21" t="s">
        <v>143</v>
      </c>
      <c r="E5115" s="21">
        <v>0</v>
      </c>
      <c r="F5115" s="21">
        <v>0</v>
      </c>
      <c r="G5115" s="21">
        <v>0</v>
      </c>
      <c r="H5115" s="21">
        <v>0</v>
      </c>
    </row>
    <row r="5116" spans="1:8" x14ac:dyDescent="0.35">
      <c r="A5116" s="20" t="str">
        <f t="shared" si="104"/>
        <v>CONSUMO PER CAPITA (kg ó litros por individuo)Atun Fresco Ing.&lt;2MIL</v>
      </c>
      <c r="B5116" s="20">
        <v>0</v>
      </c>
      <c r="C5116" s="20">
        <v>0</v>
      </c>
      <c r="D5116" s="21" t="s">
        <v>144</v>
      </c>
      <c r="E5116" s="21">
        <v>0</v>
      </c>
      <c r="F5116" s="21">
        <v>0</v>
      </c>
      <c r="G5116" s="21">
        <v>0</v>
      </c>
      <c r="H5116" s="21">
        <v>0</v>
      </c>
    </row>
    <row r="5117" spans="1:8" x14ac:dyDescent="0.35">
      <c r="A5117" s="20" t="str">
        <f t="shared" si="104"/>
        <v>CONSUMO PER CAPITA (kg ó litros por individuo)Atun Fresco Ing.2-5MIL</v>
      </c>
      <c r="B5117" s="20">
        <v>0</v>
      </c>
      <c r="C5117" s="20">
        <v>0</v>
      </c>
      <c r="D5117" s="21" t="s">
        <v>145</v>
      </c>
      <c r="E5117" s="21">
        <v>0</v>
      </c>
      <c r="F5117" s="21">
        <v>0</v>
      </c>
      <c r="G5117" s="21">
        <v>0</v>
      </c>
      <c r="H5117" s="21">
        <v>0</v>
      </c>
    </row>
    <row r="5118" spans="1:8" x14ac:dyDescent="0.35">
      <c r="A5118" s="20" t="str">
        <f t="shared" si="104"/>
        <v>CONSUMO PER CAPITA (kg ó litros por individuo)Atun Fresco Ing.5-10MIL</v>
      </c>
      <c r="B5118" s="20">
        <v>0</v>
      </c>
      <c r="C5118" s="20">
        <v>0</v>
      </c>
      <c r="D5118" s="21" t="s">
        <v>146</v>
      </c>
      <c r="E5118" s="21">
        <v>0</v>
      </c>
      <c r="F5118" s="21">
        <v>0</v>
      </c>
      <c r="G5118" s="21">
        <v>0</v>
      </c>
      <c r="H5118" s="21">
        <v>0</v>
      </c>
    </row>
    <row r="5119" spans="1:8" x14ac:dyDescent="0.35">
      <c r="A5119" s="20" t="str">
        <f t="shared" si="104"/>
        <v>CONSUMO PER CAPITA (kg ó litros por individuo)Atun Fresco Ing.10-30MIL</v>
      </c>
      <c r="B5119" s="20">
        <v>0</v>
      </c>
      <c r="C5119" s="20">
        <v>0</v>
      </c>
      <c r="D5119" s="21" t="s">
        <v>147</v>
      </c>
      <c r="E5119" s="21">
        <v>5.9896608895699505E-2</v>
      </c>
      <c r="F5119" s="21">
        <v>7.7378258721504722E-2</v>
      </c>
      <c r="G5119" s="21">
        <v>3.974981959448886E-2</v>
      </c>
      <c r="H5119" s="21">
        <v>5.2973697181929236E-2</v>
      </c>
    </row>
    <row r="5120" spans="1:8" x14ac:dyDescent="0.35">
      <c r="A5120" s="20" t="str">
        <f t="shared" si="104"/>
        <v>CONSUMO PER CAPITA (kg ó litros por individuo)Atun Fresco Ing.30-100MIL</v>
      </c>
      <c r="B5120" s="20">
        <v>0</v>
      </c>
      <c r="C5120" s="20">
        <v>0</v>
      </c>
      <c r="D5120" s="21" t="s">
        <v>148</v>
      </c>
      <c r="E5120" s="21">
        <v>9.3920263083767608E-2</v>
      </c>
      <c r="F5120" s="21">
        <v>7.1736563346610244E-2</v>
      </c>
      <c r="G5120" s="21">
        <v>4.881648479534003E-2</v>
      </c>
      <c r="H5120" s="21">
        <v>6.2843420363009023E-2</v>
      </c>
    </row>
    <row r="5121" spans="1:8" x14ac:dyDescent="0.35">
      <c r="A5121" s="20" t="str">
        <f t="shared" si="104"/>
        <v>CONSUMO PER CAPITA (kg ó litros por individuo)Atun Fresco Ing.100-200MIL</v>
      </c>
      <c r="B5121" s="20">
        <v>0</v>
      </c>
      <c r="C5121" s="20">
        <v>0</v>
      </c>
      <c r="D5121" s="21" t="s">
        <v>149</v>
      </c>
      <c r="E5121" s="21">
        <v>7.2866805196513229E-2</v>
      </c>
      <c r="F5121" s="21">
        <v>6.0441884899832481E-2</v>
      </c>
      <c r="G5121" s="21">
        <v>5.7594423472746063E-2</v>
      </c>
      <c r="H5121" s="21">
        <v>0</v>
      </c>
    </row>
    <row r="5122" spans="1:8" x14ac:dyDescent="0.35">
      <c r="A5122" s="20" t="str">
        <f t="shared" si="104"/>
        <v>CONSUMO PER CAPITA (kg ó litros por individuo)Atun Fresco Ing.200-500MIL</v>
      </c>
      <c r="B5122" s="20">
        <v>0</v>
      </c>
      <c r="C5122" s="20">
        <v>0</v>
      </c>
      <c r="D5122" s="21" t="s">
        <v>150</v>
      </c>
      <c r="E5122" s="21">
        <v>0.11488505392184707</v>
      </c>
      <c r="F5122" s="21">
        <v>7.6935843338550663E-2</v>
      </c>
      <c r="G5122" s="21">
        <v>9.1889251202480107E-2</v>
      </c>
      <c r="H5122" s="21">
        <v>6.5801455585686702E-2</v>
      </c>
    </row>
    <row r="5123" spans="1:8" x14ac:dyDescent="0.35">
      <c r="A5123" s="20" t="str">
        <f t="shared" si="104"/>
        <v>CONSUMO PER CAPITA (kg ó litros por individuo)Atun Fresco Ing.&gt;500MIL</v>
      </c>
      <c r="B5123" s="20">
        <v>0</v>
      </c>
      <c r="C5123" s="20">
        <v>0</v>
      </c>
      <c r="D5123" s="21" t="s">
        <v>151</v>
      </c>
      <c r="E5123" s="21">
        <v>9.2237091380138914E-2</v>
      </c>
      <c r="F5123" s="21">
        <v>7.5224144946218013E-2</v>
      </c>
      <c r="G5123" s="21">
        <v>7.0928929561431917E-2</v>
      </c>
      <c r="H5123" s="21">
        <v>9.4227595830598865E-2</v>
      </c>
    </row>
    <row r="5124" spans="1:8" x14ac:dyDescent="0.35">
      <c r="A5124" s="20" t="str">
        <f t="shared" si="104"/>
        <v>CONSUMO PER CAPITA (kg ó litros por individuo)Atun Fresco Ing.DE 15 A 19 AÑOS</v>
      </c>
      <c r="B5124" s="20">
        <v>0</v>
      </c>
      <c r="C5124" s="20">
        <v>0</v>
      </c>
      <c r="D5124" s="21" t="s">
        <v>152</v>
      </c>
      <c r="E5124" s="21">
        <v>0</v>
      </c>
      <c r="F5124" s="21">
        <v>0</v>
      </c>
      <c r="G5124" s="21">
        <v>0</v>
      </c>
      <c r="H5124" s="21">
        <v>0</v>
      </c>
    </row>
    <row r="5125" spans="1:8" x14ac:dyDescent="0.35">
      <c r="A5125" s="20" t="str">
        <f t="shared" si="104"/>
        <v>CONSUMO PER CAPITA (kg ó litros por individuo)Atun Fresco Ing.DE 20 A 24 AÑOS</v>
      </c>
      <c r="B5125" s="20">
        <v>0</v>
      </c>
      <c r="C5125" s="20">
        <v>0</v>
      </c>
      <c r="D5125" s="21" t="s">
        <v>153</v>
      </c>
      <c r="E5125" s="21">
        <v>0</v>
      </c>
      <c r="F5125" s="21">
        <v>0</v>
      </c>
      <c r="G5125" s="21">
        <v>0</v>
      </c>
      <c r="H5125" s="21">
        <v>0</v>
      </c>
    </row>
    <row r="5126" spans="1:8" x14ac:dyDescent="0.35">
      <c r="A5126" s="20" t="str">
        <f t="shared" si="104"/>
        <v>CONSUMO PER CAPITA (kg ó litros por individuo)Atun Fresco Ing.DE 25 A 34 AÑOS</v>
      </c>
      <c r="B5126" s="20">
        <v>0</v>
      </c>
      <c r="C5126" s="20">
        <v>0</v>
      </c>
      <c r="D5126" s="21" t="s">
        <v>154</v>
      </c>
      <c r="E5126" s="21">
        <v>4.1721412056285594E-2</v>
      </c>
      <c r="F5126" s="21">
        <v>4.8553697330447253E-2</v>
      </c>
      <c r="G5126" s="21">
        <v>4.6672661950378523E-2</v>
      </c>
      <c r="H5126" s="21">
        <v>4.404063905445782E-2</v>
      </c>
    </row>
    <row r="5127" spans="1:8" x14ac:dyDescent="0.35">
      <c r="A5127" s="20" t="str">
        <f t="shared" si="104"/>
        <v>CONSUMO PER CAPITA (kg ó litros por individuo)Atun Fresco Ing.DE 35 A 49 AÑOS</v>
      </c>
      <c r="B5127" s="20">
        <v>0</v>
      </c>
      <c r="C5127" s="20">
        <v>0</v>
      </c>
      <c r="D5127" s="21" t="s">
        <v>155</v>
      </c>
      <c r="E5127" s="21">
        <v>5.818321025356011E-2</v>
      </c>
      <c r="F5127" s="21">
        <v>5.8142845255263496E-2</v>
      </c>
      <c r="G5127" s="21">
        <v>5.2564229440207999E-2</v>
      </c>
      <c r="H5127" s="21">
        <v>5.2866263356491902E-2</v>
      </c>
    </row>
    <row r="5128" spans="1:8" x14ac:dyDescent="0.35">
      <c r="A5128" s="20" t="str">
        <f t="shared" si="104"/>
        <v>CONSUMO PER CAPITA (kg ó litros por individuo)Atun Fresco Ing.DE 50 A 59 AÑOS</v>
      </c>
      <c r="B5128" s="20">
        <v>0</v>
      </c>
      <c r="C5128" s="20">
        <v>0</v>
      </c>
      <c r="D5128" s="21" t="s">
        <v>156</v>
      </c>
      <c r="E5128" s="21">
        <v>0.11731032876505371</v>
      </c>
      <c r="F5128" s="21">
        <v>0.11488623415510299</v>
      </c>
      <c r="G5128" s="21">
        <v>6.8925877357613186E-2</v>
      </c>
      <c r="H5128" s="21">
        <v>8.0933435358447936E-2</v>
      </c>
    </row>
    <row r="5129" spans="1:8" x14ac:dyDescent="0.35">
      <c r="A5129" s="20" t="str">
        <f t="shared" si="104"/>
        <v>CONSUMO PER CAPITA (kg ó litros por individuo)Atun Fresco Ing.DE 60 A 75 AÑOS</v>
      </c>
      <c r="B5129" s="20">
        <v>0</v>
      </c>
      <c r="C5129" s="20">
        <v>0</v>
      </c>
      <c r="D5129" s="21" t="s">
        <v>157</v>
      </c>
      <c r="E5129" s="21">
        <v>0.13468307791739931</v>
      </c>
      <c r="F5129" s="21">
        <v>6.5920355248984125E-2</v>
      </c>
      <c r="G5129" s="21">
        <v>7.1949891120853482E-2</v>
      </c>
      <c r="H5129" s="21">
        <v>9.3884446063248819E-2</v>
      </c>
    </row>
    <row r="5130" spans="1:8" x14ac:dyDescent="0.35">
      <c r="A5130" s="20" t="str">
        <f t="shared" si="104"/>
        <v>CONSUMO PER CAPITA (kg ó litros por individuo)Atun Fresco Ing.ALTA Y MEDIA ALTA</v>
      </c>
      <c r="B5130" s="20">
        <v>0</v>
      </c>
      <c r="C5130" s="20">
        <v>0</v>
      </c>
      <c r="D5130" s="21" t="s">
        <v>158</v>
      </c>
      <c r="E5130" s="21">
        <v>0.12413972890564019</v>
      </c>
      <c r="F5130" s="21">
        <v>0.10067808930659136</v>
      </c>
      <c r="G5130" s="21">
        <v>7.7707963306399397E-2</v>
      </c>
      <c r="H5130" s="21">
        <v>0.11022232105072734</v>
      </c>
    </row>
    <row r="5131" spans="1:8" x14ac:dyDescent="0.35">
      <c r="A5131" s="20" t="str">
        <f t="shared" si="104"/>
        <v>CONSUMO PER CAPITA (kg ó litros por individuo)Atun Fresco Ing.MEDIA</v>
      </c>
      <c r="B5131" s="20">
        <v>0</v>
      </c>
      <c r="C5131" s="20">
        <v>0</v>
      </c>
      <c r="D5131" s="21" t="s">
        <v>159</v>
      </c>
      <c r="E5131" s="21">
        <v>7.7594328386721922E-2</v>
      </c>
      <c r="F5131" s="21">
        <v>7.2127812244117698E-2</v>
      </c>
      <c r="G5131" s="21">
        <v>6.9823260499471906E-2</v>
      </c>
      <c r="H5131" s="21">
        <v>5.7122315746857041E-2</v>
      </c>
    </row>
    <row r="5132" spans="1:8" x14ac:dyDescent="0.35">
      <c r="A5132" s="20" t="str">
        <f t="shared" si="104"/>
        <v>CONSUMO PER CAPITA (kg ó litros por individuo)Atun Fresco Ing.MEDIA BAJA</v>
      </c>
      <c r="B5132" s="20">
        <v>0</v>
      </c>
      <c r="C5132" s="20">
        <v>0</v>
      </c>
      <c r="D5132" s="21" t="s">
        <v>160</v>
      </c>
      <c r="E5132" s="21">
        <v>6.4666545511666423E-2</v>
      </c>
      <c r="F5132" s="21">
        <v>4.6159597557741031E-2</v>
      </c>
      <c r="G5132" s="21">
        <v>3.5032200120295107E-2</v>
      </c>
      <c r="H5132" s="21">
        <v>4.402832307180423E-2</v>
      </c>
    </row>
    <row r="5133" spans="1:8" x14ac:dyDescent="0.35">
      <c r="A5133" s="20" t="str">
        <f t="shared" si="104"/>
        <v>CONSUMO PER CAPITA (kg ó litros por individuo)Atun Fresco Ing.BAJA</v>
      </c>
      <c r="B5133" s="20">
        <v>0</v>
      </c>
      <c r="C5133" s="20">
        <v>0</v>
      </c>
      <c r="D5133" s="21" t="s">
        <v>161</v>
      </c>
      <c r="E5133" s="21">
        <v>0</v>
      </c>
      <c r="F5133" s="21">
        <v>0</v>
      </c>
      <c r="G5133" s="21">
        <v>0</v>
      </c>
      <c r="H5133" s="21">
        <v>0</v>
      </c>
    </row>
    <row r="5134" spans="1:8" x14ac:dyDescent="0.35">
      <c r="A5134" s="20" t="str">
        <f t="shared" si="104"/>
        <v>CONSUMO PER CAPITA (kg ó litros por individuo)Atun Fresco Ing.HOMBRE</v>
      </c>
      <c r="B5134" s="20">
        <v>0</v>
      </c>
      <c r="C5134" s="20">
        <v>0</v>
      </c>
      <c r="D5134" s="21" t="s">
        <v>162</v>
      </c>
      <c r="E5134" s="21">
        <v>8.9082932526959882E-2</v>
      </c>
      <c r="F5134" s="21">
        <v>6.6896558843584086E-2</v>
      </c>
      <c r="G5134" s="21">
        <v>5.0777426849770567E-2</v>
      </c>
      <c r="H5134" s="21">
        <v>7.1080596716225616E-2</v>
      </c>
    </row>
    <row r="5135" spans="1:8" x14ac:dyDescent="0.35">
      <c r="A5135" s="20" t="str">
        <f t="shared" si="104"/>
        <v>CONSUMO PER CAPITA (kg ó litros por individuo)Atun Fresco Ing.MUJER</v>
      </c>
      <c r="B5135" s="20">
        <v>0</v>
      </c>
      <c r="C5135" s="20">
        <v>0</v>
      </c>
      <c r="D5135" s="21" t="s">
        <v>163</v>
      </c>
      <c r="E5135" s="21">
        <v>6.7646958247488634E-2</v>
      </c>
      <c r="F5135" s="21">
        <v>6.2075269073089523E-2</v>
      </c>
      <c r="G5135" s="21">
        <v>5.6530452188606625E-2</v>
      </c>
      <c r="H5135" s="21">
        <v>5.0362543259260796E-2</v>
      </c>
    </row>
    <row r="5136" spans="1:8" x14ac:dyDescent="0.35">
      <c r="A5136" s="20" t="str">
        <f>$B$4411&amp;$C$5136&amp;D5136</f>
        <v>CONSUMO PER CAPITA (kg ó litros por individuo)Resto pescados Ing.T.ESPAÑA</v>
      </c>
      <c r="B5136" s="20">
        <v>0</v>
      </c>
      <c r="C5136" s="20" t="s">
        <v>71</v>
      </c>
      <c r="D5136" s="21" t="s">
        <v>135</v>
      </c>
      <c r="E5136" s="21">
        <v>1.2850459570215687</v>
      </c>
      <c r="F5136" s="21">
        <v>1.1435881941382915</v>
      </c>
      <c r="G5136" s="21">
        <v>0.65319483974385439</v>
      </c>
      <c r="H5136" s="21">
        <v>0.76704033608263034</v>
      </c>
    </row>
    <row r="5137" spans="1:8" x14ac:dyDescent="0.35">
      <c r="A5137" s="20" t="str">
        <f t="shared" ref="A5137:A5164" si="105">$B$4411&amp;$C$5136&amp;D5137</f>
        <v>CONSUMO PER CAPITA (kg ó litros por individuo)Resto pescados Ing.BCN AM</v>
      </c>
      <c r="B5137" s="20">
        <v>0</v>
      </c>
      <c r="C5137" s="20">
        <v>0</v>
      </c>
      <c r="D5137" s="21" t="s">
        <v>136</v>
      </c>
      <c r="E5137" s="21">
        <v>1.3262309673178261</v>
      </c>
      <c r="F5137" s="21">
        <v>1.5267882400313746</v>
      </c>
      <c r="G5137" s="21">
        <v>0.63457233582961226</v>
      </c>
      <c r="H5137" s="21">
        <v>0.82928064365621335</v>
      </c>
    </row>
    <row r="5138" spans="1:8" x14ac:dyDescent="0.35">
      <c r="A5138" s="20" t="str">
        <f t="shared" si="105"/>
        <v>CONSUMO PER CAPITA (kg ó litros por individuo)Resto pescados Ing.REST.CAT ARAGON</v>
      </c>
      <c r="B5138" s="20">
        <v>0</v>
      </c>
      <c r="C5138" s="20">
        <v>0</v>
      </c>
      <c r="D5138" s="21" t="s">
        <v>137</v>
      </c>
      <c r="E5138" s="21">
        <v>2.311869298376426</v>
      </c>
      <c r="F5138" s="21">
        <v>0.91997102922094831</v>
      </c>
      <c r="G5138" s="21">
        <v>0.45078913328036369</v>
      </c>
      <c r="H5138" s="21">
        <v>0.62817307479225248</v>
      </c>
    </row>
    <row r="5139" spans="1:8" x14ac:dyDescent="0.35">
      <c r="A5139" s="20" t="str">
        <f t="shared" si="105"/>
        <v>CONSUMO PER CAPITA (kg ó litros por individuo)Resto pescados Ing.LEVANTE</v>
      </c>
      <c r="B5139" s="20">
        <v>0</v>
      </c>
      <c r="C5139" s="20">
        <v>0</v>
      </c>
      <c r="D5139" s="21" t="s">
        <v>138</v>
      </c>
      <c r="E5139" s="21">
        <v>1.5304439486738668</v>
      </c>
      <c r="F5139" s="21">
        <v>1.3819365427544166</v>
      </c>
      <c r="G5139" s="21">
        <v>0.7784780072470896</v>
      </c>
      <c r="H5139" s="21">
        <v>0.74354520253717182</v>
      </c>
    </row>
    <row r="5140" spans="1:8" x14ac:dyDescent="0.35">
      <c r="A5140" s="20" t="str">
        <f t="shared" si="105"/>
        <v>CONSUMO PER CAPITA (kg ó litros por individuo)Resto pescados Ing.ANDALUCIA</v>
      </c>
      <c r="B5140" s="20">
        <v>0</v>
      </c>
      <c r="C5140" s="20">
        <v>0</v>
      </c>
      <c r="D5140" s="21" t="s">
        <v>139</v>
      </c>
      <c r="E5140" s="21">
        <v>1.0598012780237864</v>
      </c>
      <c r="F5140" s="21">
        <v>1.1001899279273559</v>
      </c>
      <c r="G5140" s="21">
        <v>0.74467614784214886</v>
      </c>
      <c r="H5140" s="21">
        <v>0.83307079553929586</v>
      </c>
    </row>
    <row r="5141" spans="1:8" x14ac:dyDescent="0.35">
      <c r="A5141" s="20" t="str">
        <f t="shared" si="105"/>
        <v>CONSUMO PER CAPITA (kg ó litros por individuo)Resto pescados Ing.MDD AM</v>
      </c>
      <c r="B5141" s="20">
        <v>0</v>
      </c>
      <c r="C5141" s="20">
        <v>0</v>
      </c>
      <c r="D5141" s="21" t="s">
        <v>140</v>
      </c>
      <c r="E5141" s="21">
        <v>1.3412920912754402</v>
      </c>
      <c r="F5141" s="21">
        <v>1.2305461553511925</v>
      </c>
      <c r="G5141" s="21">
        <v>0.88579112205634836</v>
      </c>
      <c r="H5141" s="21">
        <v>1.0045506342349917</v>
      </c>
    </row>
    <row r="5142" spans="1:8" x14ac:dyDescent="0.35">
      <c r="A5142" s="20" t="str">
        <f t="shared" si="105"/>
        <v>CONSUMO PER CAPITA (kg ó litros por individuo)Resto pescados Ing.RTO CENTRO</v>
      </c>
      <c r="B5142" s="20">
        <v>0</v>
      </c>
      <c r="C5142" s="20">
        <v>0</v>
      </c>
      <c r="D5142" s="21" t="s">
        <v>141</v>
      </c>
      <c r="E5142" s="21">
        <v>0.73089580108490215</v>
      </c>
      <c r="F5142" s="21">
        <v>0.80036705691031795</v>
      </c>
      <c r="G5142" s="21">
        <v>0.47554746654069119</v>
      </c>
      <c r="H5142" s="21">
        <v>0.54805256319331852</v>
      </c>
    </row>
    <row r="5143" spans="1:8" x14ac:dyDescent="0.35">
      <c r="A5143" s="20" t="str">
        <f t="shared" si="105"/>
        <v>CONSUMO PER CAPITA (kg ó litros por individuo)Resto pescados Ing.NORTE-CENTRO</v>
      </c>
      <c r="B5143" s="20">
        <v>0</v>
      </c>
      <c r="C5143" s="20">
        <v>0</v>
      </c>
      <c r="D5143" s="21" t="s">
        <v>142</v>
      </c>
      <c r="E5143" s="21">
        <v>0.82580723070458184</v>
      </c>
      <c r="F5143" s="21">
        <v>1.1566437943162839</v>
      </c>
      <c r="G5143" s="21">
        <v>0.53822201656356616</v>
      </c>
      <c r="H5143" s="21">
        <v>0.87775828891234897</v>
      </c>
    </row>
    <row r="5144" spans="1:8" x14ac:dyDescent="0.35">
      <c r="A5144" s="20" t="str">
        <f t="shared" si="105"/>
        <v>CONSUMO PER CAPITA (kg ó litros por individuo)Resto pescados Ing.NOROESTE</v>
      </c>
      <c r="B5144" s="20">
        <v>0</v>
      </c>
      <c r="C5144" s="20">
        <v>0</v>
      </c>
      <c r="D5144" s="21" t="s">
        <v>143</v>
      </c>
      <c r="E5144" s="21">
        <v>0.89624313882907281</v>
      </c>
      <c r="F5144" s="21">
        <v>0.9823276515395446</v>
      </c>
      <c r="G5144" s="21">
        <v>0.50146269725176673</v>
      </c>
      <c r="H5144" s="21">
        <v>0.55227690382633277</v>
      </c>
    </row>
    <row r="5145" spans="1:8" x14ac:dyDescent="0.35">
      <c r="A5145" s="20" t="str">
        <f t="shared" si="105"/>
        <v>CONSUMO PER CAPITA (kg ó litros por individuo)Resto pescados Ing.&lt;2MIL</v>
      </c>
      <c r="B5145" s="20">
        <v>0</v>
      </c>
      <c r="C5145" s="20">
        <v>0</v>
      </c>
      <c r="D5145" s="21" t="s">
        <v>144</v>
      </c>
      <c r="E5145" s="21">
        <v>0.56048276259479402</v>
      </c>
      <c r="F5145" s="21">
        <v>0.82201816966896124</v>
      </c>
      <c r="G5145" s="21">
        <v>0.45234388328926206</v>
      </c>
      <c r="H5145" s="21">
        <v>0.38595924026849515</v>
      </c>
    </row>
    <row r="5146" spans="1:8" x14ac:dyDescent="0.35">
      <c r="A5146" s="20" t="str">
        <f t="shared" si="105"/>
        <v>CONSUMO PER CAPITA (kg ó litros por individuo)Resto pescados Ing.2-5MIL</v>
      </c>
      <c r="B5146" s="20">
        <v>0</v>
      </c>
      <c r="C5146" s="20">
        <v>0</v>
      </c>
      <c r="D5146" s="21" t="s">
        <v>145</v>
      </c>
      <c r="E5146" s="21">
        <v>2.776861752735051</v>
      </c>
      <c r="F5146" s="21">
        <v>0.67638283634761542</v>
      </c>
      <c r="G5146" s="21">
        <v>0.2563779652494429</v>
      </c>
      <c r="H5146" s="21">
        <v>0.6936851507047066</v>
      </c>
    </row>
    <row r="5147" spans="1:8" x14ac:dyDescent="0.35">
      <c r="A5147" s="20" t="str">
        <f t="shared" si="105"/>
        <v>CONSUMO PER CAPITA (kg ó litros por individuo)Resto pescados Ing.5-10MIL</v>
      </c>
      <c r="B5147" s="20">
        <v>0</v>
      </c>
      <c r="C5147" s="20">
        <v>0</v>
      </c>
      <c r="D5147" s="21" t="s">
        <v>146</v>
      </c>
      <c r="E5147" s="21">
        <v>1.0349370610060462</v>
      </c>
      <c r="F5147" s="21">
        <v>0.88567015538013638</v>
      </c>
      <c r="G5147" s="21">
        <v>0.32394201827341162</v>
      </c>
      <c r="H5147" s="21">
        <v>0.73841385232962387</v>
      </c>
    </row>
    <row r="5148" spans="1:8" x14ac:dyDescent="0.35">
      <c r="A5148" s="20" t="str">
        <f t="shared" si="105"/>
        <v>CONSUMO PER CAPITA (kg ó litros por individuo)Resto pescados Ing.10-30MIL</v>
      </c>
      <c r="B5148" s="20">
        <v>0</v>
      </c>
      <c r="C5148" s="20">
        <v>0</v>
      </c>
      <c r="D5148" s="21" t="s">
        <v>147</v>
      </c>
      <c r="E5148" s="21">
        <v>1.4042528000527592</v>
      </c>
      <c r="F5148" s="21">
        <v>1.17198874095927</v>
      </c>
      <c r="G5148" s="21">
        <v>0.60408078816654265</v>
      </c>
      <c r="H5148" s="21">
        <v>0.65193202501506431</v>
      </c>
    </row>
    <row r="5149" spans="1:8" x14ac:dyDescent="0.35">
      <c r="A5149" s="20" t="str">
        <f t="shared" si="105"/>
        <v>CONSUMO PER CAPITA (kg ó litros por individuo)Resto pescados Ing.30-100MIL</v>
      </c>
      <c r="B5149" s="20">
        <v>0</v>
      </c>
      <c r="C5149" s="20">
        <v>0</v>
      </c>
      <c r="D5149" s="21" t="s">
        <v>148</v>
      </c>
      <c r="E5149" s="21">
        <v>1.1494609066764603</v>
      </c>
      <c r="F5149" s="21">
        <v>1.1667444241527882</v>
      </c>
      <c r="G5149" s="21">
        <v>0.65779908044376967</v>
      </c>
      <c r="H5149" s="21">
        <v>0.81770792833304207</v>
      </c>
    </row>
    <row r="5150" spans="1:8" x14ac:dyDescent="0.35">
      <c r="A5150" s="20" t="str">
        <f t="shared" si="105"/>
        <v>CONSUMO PER CAPITA (kg ó litros por individuo)Resto pescados Ing.100-200MIL</v>
      </c>
      <c r="B5150" s="20">
        <v>0</v>
      </c>
      <c r="C5150" s="20">
        <v>0</v>
      </c>
      <c r="D5150" s="21" t="s">
        <v>149</v>
      </c>
      <c r="E5150" s="21">
        <v>1.103869525764454</v>
      </c>
      <c r="F5150" s="21">
        <v>1.2849415090448746</v>
      </c>
      <c r="G5150" s="21">
        <v>0.72814253560761311</v>
      </c>
      <c r="H5150" s="21">
        <v>0.82474903038603986</v>
      </c>
    </row>
    <row r="5151" spans="1:8" x14ac:dyDescent="0.35">
      <c r="A5151" s="20" t="str">
        <f t="shared" si="105"/>
        <v>CONSUMO PER CAPITA (kg ó litros por individuo)Resto pescados Ing.200-500MIL</v>
      </c>
      <c r="B5151" s="20">
        <v>0</v>
      </c>
      <c r="C5151" s="20">
        <v>0</v>
      </c>
      <c r="D5151" s="21" t="s">
        <v>150</v>
      </c>
      <c r="E5151" s="21">
        <v>1.1225262626660608</v>
      </c>
      <c r="F5151" s="21">
        <v>1.2232179317989182</v>
      </c>
      <c r="G5151" s="21">
        <v>0.87070489895785896</v>
      </c>
      <c r="H5151" s="21">
        <v>0.8259245793982336</v>
      </c>
    </row>
    <row r="5152" spans="1:8" x14ac:dyDescent="0.35">
      <c r="A5152" s="20" t="str">
        <f t="shared" si="105"/>
        <v>CONSUMO PER CAPITA (kg ó litros por individuo)Resto pescados Ing.&gt;500MIL</v>
      </c>
      <c r="B5152" s="20">
        <v>0</v>
      </c>
      <c r="C5152" s="20">
        <v>0</v>
      </c>
      <c r="D5152" s="21" t="s">
        <v>151</v>
      </c>
      <c r="E5152" s="21">
        <v>1.3275090933871294</v>
      </c>
      <c r="F5152" s="21">
        <v>1.3572585544373836</v>
      </c>
      <c r="G5152" s="21">
        <v>0.87395544339358744</v>
      </c>
      <c r="H5152" s="21">
        <v>0.9249318410852998</v>
      </c>
    </row>
    <row r="5153" spans="1:8" x14ac:dyDescent="0.35">
      <c r="A5153" s="20" t="str">
        <f t="shared" si="105"/>
        <v>CONSUMO PER CAPITA (kg ó litros por individuo)Resto pescados Ing.DE 15 A 19 AÑOS</v>
      </c>
      <c r="B5153" s="20">
        <v>0</v>
      </c>
      <c r="C5153" s="20">
        <v>0</v>
      </c>
      <c r="D5153" s="21" t="s">
        <v>152</v>
      </c>
      <c r="E5153" s="21">
        <v>0</v>
      </c>
      <c r="F5153" s="21">
        <v>0</v>
      </c>
      <c r="G5153" s="21">
        <v>0</v>
      </c>
      <c r="H5153" s="21">
        <v>0</v>
      </c>
    </row>
    <row r="5154" spans="1:8" x14ac:dyDescent="0.35">
      <c r="A5154" s="20" t="str">
        <f t="shared" si="105"/>
        <v>CONSUMO PER CAPITA (kg ó litros por individuo)Resto pescados Ing.DE 20 A 24 AÑOS</v>
      </c>
      <c r="B5154" s="20">
        <v>0</v>
      </c>
      <c r="C5154" s="20">
        <v>0</v>
      </c>
      <c r="D5154" s="21" t="s">
        <v>153</v>
      </c>
      <c r="E5154" s="21">
        <v>0.41092223840347814</v>
      </c>
      <c r="F5154" s="21">
        <v>0.32426891738057195</v>
      </c>
      <c r="G5154" s="21">
        <v>0.26055983383047099</v>
      </c>
      <c r="H5154" s="21">
        <v>0.19255381837778307</v>
      </c>
    </row>
    <row r="5155" spans="1:8" x14ac:dyDescent="0.35">
      <c r="A5155" s="20" t="str">
        <f t="shared" si="105"/>
        <v>CONSUMO PER CAPITA (kg ó litros por individuo)Resto pescados Ing.DE 25 A 34 AÑOS</v>
      </c>
      <c r="B5155" s="20">
        <v>0</v>
      </c>
      <c r="C5155" s="20">
        <v>0</v>
      </c>
      <c r="D5155" s="21" t="s">
        <v>154</v>
      </c>
      <c r="E5155" s="21">
        <v>0.52835872320890342</v>
      </c>
      <c r="F5155" s="21">
        <v>0.45483126557518055</v>
      </c>
      <c r="G5155" s="21">
        <v>0.31745964728748133</v>
      </c>
      <c r="H5155" s="21">
        <v>0.38902515929016485</v>
      </c>
    </row>
    <row r="5156" spans="1:8" x14ac:dyDescent="0.35">
      <c r="A5156" s="20" t="str">
        <f t="shared" si="105"/>
        <v>CONSUMO PER CAPITA (kg ó litros por individuo)Resto pescados Ing.DE 35 A 49 AÑOS</v>
      </c>
      <c r="B5156" s="20">
        <v>0</v>
      </c>
      <c r="C5156" s="20">
        <v>0</v>
      </c>
      <c r="D5156" s="21" t="s">
        <v>155</v>
      </c>
      <c r="E5156" s="21">
        <v>0.82207402323058365</v>
      </c>
      <c r="F5156" s="21">
        <v>0.81383023387182352</v>
      </c>
      <c r="G5156" s="21">
        <v>0.42708071063377845</v>
      </c>
      <c r="H5156" s="21">
        <v>0.51201295887162568</v>
      </c>
    </row>
    <row r="5157" spans="1:8" x14ac:dyDescent="0.35">
      <c r="A5157" s="20" t="str">
        <f t="shared" si="105"/>
        <v>CONSUMO PER CAPITA (kg ó litros por individuo)Resto pescados Ing.DE 50 A 59 AÑOS</v>
      </c>
      <c r="B5157" s="20">
        <v>0</v>
      </c>
      <c r="C5157" s="20">
        <v>0</v>
      </c>
      <c r="D5157" s="21" t="s">
        <v>156</v>
      </c>
      <c r="E5157" s="21">
        <v>1.6520071927828497</v>
      </c>
      <c r="F5157" s="21">
        <v>1.6352884750943948</v>
      </c>
      <c r="G5157" s="21">
        <v>0.96369767401426465</v>
      </c>
      <c r="H5157" s="21">
        <v>1.1159403645265134</v>
      </c>
    </row>
    <row r="5158" spans="1:8" x14ac:dyDescent="0.35">
      <c r="A5158" s="20" t="str">
        <f t="shared" si="105"/>
        <v>CONSUMO PER CAPITA (kg ó litros por individuo)Resto pescados Ing.DE 60 A 75 AÑOS</v>
      </c>
      <c r="B5158" s="20">
        <v>0</v>
      </c>
      <c r="C5158" s="20">
        <v>0</v>
      </c>
      <c r="D5158" s="21" t="s">
        <v>157</v>
      </c>
      <c r="E5158" s="21">
        <v>2.7279375843122775</v>
      </c>
      <c r="F5158" s="21">
        <v>2.1865865041993553</v>
      </c>
      <c r="G5158" s="21">
        <v>1.1938810140012281</v>
      </c>
      <c r="H5158" s="21">
        <v>1.4243238521492179</v>
      </c>
    </row>
    <row r="5159" spans="1:8" x14ac:dyDescent="0.35">
      <c r="A5159" s="20" t="str">
        <f t="shared" si="105"/>
        <v>CONSUMO PER CAPITA (kg ó litros por individuo)Resto pescados Ing.ALTA Y MEDIA ALTA</v>
      </c>
      <c r="B5159" s="20">
        <v>0</v>
      </c>
      <c r="C5159" s="20">
        <v>0</v>
      </c>
      <c r="D5159" s="21" t="s">
        <v>158</v>
      </c>
      <c r="E5159" s="21">
        <v>1.8391738460111644</v>
      </c>
      <c r="F5159" s="21">
        <v>1.8308478510949231</v>
      </c>
      <c r="G5159" s="21">
        <v>0.92710462386196302</v>
      </c>
      <c r="H5159" s="21">
        <v>1.337438840840649</v>
      </c>
    </row>
    <row r="5160" spans="1:8" x14ac:dyDescent="0.35">
      <c r="A5160" s="20" t="str">
        <f t="shared" si="105"/>
        <v>CONSUMO PER CAPITA (kg ó litros por individuo)Resto pescados Ing.MEDIA</v>
      </c>
      <c r="B5160" s="20">
        <v>0</v>
      </c>
      <c r="C5160" s="20">
        <v>0</v>
      </c>
      <c r="D5160" s="21" t="s">
        <v>159</v>
      </c>
      <c r="E5160" s="21">
        <v>1.1557655720074149</v>
      </c>
      <c r="F5160" s="21">
        <v>1.0646154255964169</v>
      </c>
      <c r="G5160" s="21">
        <v>0.68402878353109298</v>
      </c>
      <c r="H5160" s="21">
        <v>0.71530341585779589</v>
      </c>
    </row>
    <row r="5161" spans="1:8" x14ac:dyDescent="0.35">
      <c r="A5161" s="20" t="str">
        <f t="shared" si="105"/>
        <v>CONSUMO PER CAPITA (kg ó litros por individuo)Resto pescados Ing.MEDIA BAJA</v>
      </c>
      <c r="B5161" s="20">
        <v>0</v>
      </c>
      <c r="C5161" s="20">
        <v>0</v>
      </c>
      <c r="D5161" s="21" t="s">
        <v>160</v>
      </c>
      <c r="E5161" s="21">
        <v>0.82690342801524785</v>
      </c>
      <c r="F5161" s="21">
        <v>0.9381219387430626</v>
      </c>
      <c r="G5161" s="21">
        <v>0.48589703729691947</v>
      </c>
      <c r="H5161" s="21">
        <v>0.55159409881548704</v>
      </c>
    </row>
    <row r="5162" spans="1:8" x14ac:dyDescent="0.35">
      <c r="A5162" s="20" t="str">
        <f t="shared" si="105"/>
        <v>CONSUMO PER CAPITA (kg ó litros por individuo)Resto pescados Ing.BAJA</v>
      </c>
      <c r="B5162" s="20">
        <v>0</v>
      </c>
      <c r="C5162" s="20">
        <v>0</v>
      </c>
      <c r="D5162" s="21" t="s">
        <v>161</v>
      </c>
      <c r="E5162" s="21">
        <v>1.513939586699723</v>
      </c>
      <c r="F5162" s="21">
        <v>0.79506636133595776</v>
      </c>
      <c r="G5162" s="21">
        <v>0.52546094949070488</v>
      </c>
      <c r="H5162" s="21">
        <v>0.51439604854552301</v>
      </c>
    </row>
    <row r="5163" spans="1:8" x14ac:dyDescent="0.35">
      <c r="A5163" s="20" t="str">
        <f t="shared" si="105"/>
        <v>CONSUMO PER CAPITA (kg ó litros por individuo)Resto pescados Ing.HOMBRE</v>
      </c>
      <c r="B5163" s="20">
        <v>0</v>
      </c>
      <c r="C5163" s="20">
        <v>0</v>
      </c>
      <c r="D5163" s="21" t="s">
        <v>162</v>
      </c>
      <c r="E5163" s="21">
        <v>1.5692310002306846</v>
      </c>
      <c r="F5163" s="21">
        <v>1.2567979807851355</v>
      </c>
      <c r="G5163" s="21">
        <v>0.71793053936007678</v>
      </c>
      <c r="H5163" s="21">
        <v>0.85238395953372426</v>
      </c>
    </row>
    <row r="5164" spans="1:8" x14ac:dyDescent="0.35">
      <c r="A5164" s="20" t="str">
        <f t="shared" si="105"/>
        <v>CONSUMO PER CAPITA (kg ó litros por individuo)Resto pescados Ing.MUJER</v>
      </c>
      <c r="B5164" s="20">
        <v>0</v>
      </c>
      <c r="C5164" s="20">
        <v>0</v>
      </c>
      <c r="D5164" s="21" t="s">
        <v>163</v>
      </c>
      <c r="E5164" s="21">
        <v>1.0042479641224171</v>
      </c>
      <c r="F5164" s="21">
        <v>1.032075744632317</v>
      </c>
      <c r="G5164" s="21">
        <v>0.58953760150143519</v>
      </c>
      <c r="H5164" s="21">
        <v>0.68298362452041539</v>
      </c>
    </row>
    <row r="5165" spans="1:8" x14ac:dyDescent="0.35">
      <c r="A5165" s="20" t="str">
        <f>$B$4411&amp;$C$5165&amp;D5165</f>
        <v>CONSUMO PER CAPITA (kg ó litros por individuo)Mariscos Ing.T.ESPAÑA</v>
      </c>
      <c r="B5165" s="20">
        <v>0</v>
      </c>
      <c r="C5165" s="20" t="s">
        <v>72</v>
      </c>
      <c r="D5165" s="21" t="s">
        <v>135</v>
      </c>
      <c r="E5165" s="21">
        <v>2.2124482330900341</v>
      </c>
      <c r="F5165" s="21">
        <v>2.1686316460677908</v>
      </c>
      <c r="G5165" s="21">
        <v>1.2723761266244902</v>
      </c>
      <c r="H5165" s="21">
        <v>1.6485664222896672</v>
      </c>
    </row>
    <row r="5166" spans="1:8" x14ac:dyDescent="0.35">
      <c r="A5166" s="20" t="str">
        <f t="shared" ref="A5166:A5193" si="106">$B$4411&amp;$C$5165&amp;D5166</f>
        <v>CONSUMO PER CAPITA (kg ó litros por individuo)Mariscos Ing.BCN AM</v>
      </c>
      <c r="B5166" s="20">
        <v>0</v>
      </c>
      <c r="C5166" s="20">
        <v>0</v>
      </c>
      <c r="D5166" s="21" t="s">
        <v>136</v>
      </c>
      <c r="E5166" s="21">
        <v>3.2685681876212285</v>
      </c>
      <c r="F5166" s="21">
        <v>3.1951009218478368</v>
      </c>
      <c r="G5166" s="21">
        <v>1.5559642209565365</v>
      </c>
      <c r="H5166" s="21">
        <v>2.1933857734059856</v>
      </c>
    </row>
    <row r="5167" spans="1:8" x14ac:dyDescent="0.35">
      <c r="A5167" s="20" t="str">
        <f t="shared" si="106"/>
        <v>CONSUMO PER CAPITA (kg ó litros por individuo)Mariscos Ing.REST.CAT ARAGON</v>
      </c>
      <c r="B5167" s="20">
        <v>0</v>
      </c>
      <c r="C5167" s="20">
        <v>0</v>
      </c>
      <c r="D5167" s="21" t="s">
        <v>137</v>
      </c>
      <c r="E5167" s="21">
        <v>3.7682324803753526</v>
      </c>
      <c r="F5167" s="21">
        <v>2.6103181800756552</v>
      </c>
      <c r="G5167" s="21">
        <v>1.47696535289102</v>
      </c>
      <c r="H5167" s="21">
        <v>2.0905787733743426</v>
      </c>
    </row>
    <row r="5168" spans="1:8" x14ac:dyDescent="0.35">
      <c r="A5168" s="20" t="str">
        <f t="shared" si="106"/>
        <v>CONSUMO PER CAPITA (kg ó litros por individuo)Mariscos Ing.LEVANTE</v>
      </c>
      <c r="B5168" s="20">
        <v>0</v>
      </c>
      <c r="C5168" s="20">
        <v>0</v>
      </c>
      <c r="D5168" s="21" t="s">
        <v>138</v>
      </c>
      <c r="E5168" s="21">
        <v>2.708029906295649</v>
      </c>
      <c r="F5168" s="21">
        <v>2.6775073482716034</v>
      </c>
      <c r="G5168" s="21">
        <v>1.6637801745724867</v>
      </c>
      <c r="H5168" s="21">
        <v>1.8139845880484251</v>
      </c>
    </row>
    <row r="5169" spans="1:8" x14ac:dyDescent="0.35">
      <c r="A5169" s="20" t="str">
        <f t="shared" si="106"/>
        <v>CONSUMO PER CAPITA (kg ó litros por individuo)Mariscos Ing.ANDALUCIA</v>
      </c>
      <c r="B5169" s="20">
        <v>0</v>
      </c>
      <c r="C5169" s="20">
        <v>0</v>
      </c>
      <c r="D5169" s="21" t="s">
        <v>139</v>
      </c>
      <c r="E5169" s="21">
        <v>1.7340919712798759</v>
      </c>
      <c r="F5169" s="21">
        <v>2.003201208596705</v>
      </c>
      <c r="G5169" s="21">
        <v>1.3314065976099425</v>
      </c>
      <c r="H5169" s="21">
        <v>1.4370469839017905</v>
      </c>
    </row>
    <row r="5170" spans="1:8" x14ac:dyDescent="0.35">
      <c r="A5170" s="20" t="str">
        <f t="shared" si="106"/>
        <v>CONSUMO PER CAPITA (kg ó litros por individuo)Mariscos Ing.MDD AM</v>
      </c>
      <c r="B5170" s="20">
        <v>0</v>
      </c>
      <c r="C5170" s="20">
        <v>0</v>
      </c>
      <c r="D5170" s="21" t="s">
        <v>140</v>
      </c>
      <c r="E5170" s="21">
        <v>1.9299709390127442</v>
      </c>
      <c r="F5170" s="21">
        <v>2.2036690758677926</v>
      </c>
      <c r="G5170" s="21">
        <v>1.4215308609631887</v>
      </c>
      <c r="H5170" s="21">
        <v>1.9400243056702078</v>
      </c>
    </row>
    <row r="5171" spans="1:8" x14ac:dyDescent="0.35">
      <c r="A5171" s="20" t="str">
        <f t="shared" si="106"/>
        <v>CONSUMO PER CAPITA (kg ó litros por individuo)Mariscos Ing.RTO CENTRO</v>
      </c>
      <c r="B5171" s="20">
        <v>0</v>
      </c>
      <c r="C5171" s="20">
        <v>0</v>
      </c>
      <c r="D5171" s="21" t="s">
        <v>141</v>
      </c>
      <c r="E5171" s="21">
        <v>1.4802928727246072</v>
      </c>
      <c r="F5171" s="21">
        <v>1.3302715064110182</v>
      </c>
      <c r="G5171" s="21">
        <v>0.84622280387874194</v>
      </c>
      <c r="H5171" s="21">
        <v>1.1458515704091907</v>
      </c>
    </row>
    <row r="5172" spans="1:8" x14ac:dyDescent="0.35">
      <c r="A5172" s="20" t="str">
        <f t="shared" si="106"/>
        <v>CONSUMO PER CAPITA (kg ó litros por individuo)Mariscos Ing.NORTE-CENTRO</v>
      </c>
      <c r="B5172" s="20">
        <v>0</v>
      </c>
      <c r="C5172" s="20">
        <v>0</v>
      </c>
      <c r="D5172" s="21" t="s">
        <v>142</v>
      </c>
      <c r="E5172" s="21">
        <v>1.1830909793227193</v>
      </c>
      <c r="F5172" s="21">
        <v>1.5948890579968147</v>
      </c>
      <c r="G5172" s="21">
        <v>0.89594794123005028</v>
      </c>
      <c r="H5172" s="21">
        <v>1.5645079693101591</v>
      </c>
    </row>
    <row r="5173" spans="1:8" x14ac:dyDescent="0.35">
      <c r="A5173" s="20" t="str">
        <f t="shared" si="106"/>
        <v>CONSUMO PER CAPITA (kg ó litros por individuo)Mariscos Ing.NOROESTE</v>
      </c>
      <c r="B5173" s="20">
        <v>0</v>
      </c>
      <c r="C5173" s="20">
        <v>0</v>
      </c>
      <c r="D5173" s="21" t="s">
        <v>143</v>
      </c>
      <c r="E5173" s="21">
        <v>1.4953453173609654</v>
      </c>
      <c r="F5173" s="21">
        <v>1.4417210987933036</v>
      </c>
      <c r="G5173" s="21">
        <v>0.51597819669116551</v>
      </c>
      <c r="H5173" s="21">
        <v>0.82678134155552485</v>
      </c>
    </row>
    <row r="5174" spans="1:8" x14ac:dyDescent="0.35">
      <c r="A5174" s="20" t="str">
        <f t="shared" si="106"/>
        <v>CONSUMO PER CAPITA (kg ó litros por individuo)Mariscos Ing.&lt;2MIL</v>
      </c>
      <c r="B5174" s="20">
        <v>0</v>
      </c>
      <c r="C5174" s="20">
        <v>0</v>
      </c>
      <c r="D5174" s="21" t="s">
        <v>144</v>
      </c>
      <c r="E5174" s="21">
        <v>1.2513803713618257</v>
      </c>
      <c r="F5174" s="21">
        <v>1.3116695025524749</v>
      </c>
      <c r="G5174" s="21">
        <v>0.73928958086174623</v>
      </c>
      <c r="H5174" s="21">
        <v>0.72539931688247528</v>
      </c>
    </row>
    <row r="5175" spans="1:8" x14ac:dyDescent="0.35">
      <c r="A5175" s="20" t="str">
        <f t="shared" si="106"/>
        <v>CONSUMO PER CAPITA (kg ó litros por individuo)Mariscos Ing.2-5MIL</v>
      </c>
      <c r="B5175" s="20">
        <v>0</v>
      </c>
      <c r="C5175" s="20">
        <v>0</v>
      </c>
      <c r="D5175" s="21" t="s">
        <v>145</v>
      </c>
      <c r="E5175" s="21">
        <v>2.3424632499709293</v>
      </c>
      <c r="F5175" s="21">
        <v>1.14376995735075</v>
      </c>
      <c r="G5175" s="21">
        <v>0.75103122825231161</v>
      </c>
      <c r="H5175" s="21">
        <v>1.6586067983824393</v>
      </c>
    </row>
    <row r="5176" spans="1:8" x14ac:dyDescent="0.35">
      <c r="A5176" s="20" t="str">
        <f t="shared" si="106"/>
        <v>CONSUMO PER CAPITA (kg ó litros por individuo)Mariscos Ing.5-10MIL</v>
      </c>
      <c r="B5176" s="20">
        <v>0</v>
      </c>
      <c r="C5176" s="20">
        <v>0</v>
      </c>
      <c r="D5176" s="21" t="s">
        <v>146</v>
      </c>
      <c r="E5176" s="21">
        <v>2.0960304923206845</v>
      </c>
      <c r="F5176" s="21">
        <v>1.9055916062686522</v>
      </c>
      <c r="G5176" s="21">
        <v>0.87464166985845393</v>
      </c>
      <c r="H5176" s="21">
        <v>2.4458427711929209</v>
      </c>
    </row>
    <row r="5177" spans="1:8" x14ac:dyDescent="0.35">
      <c r="A5177" s="20" t="str">
        <f t="shared" si="106"/>
        <v>CONSUMO PER CAPITA (kg ó litros por individuo)Mariscos Ing.10-30MIL</v>
      </c>
      <c r="B5177" s="20">
        <v>0</v>
      </c>
      <c r="C5177" s="20">
        <v>0</v>
      </c>
      <c r="D5177" s="21" t="s">
        <v>147</v>
      </c>
      <c r="E5177" s="21">
        <v>2.6051099648919838</v>
      </c>
      <c r="F5177" s="21">
        <v>2.0984965617736688</v>
      </c>
      <c r="G5177" s="21">
        <v>1.2478640606797935</v>
      </c>
      <c r="H5177" s="21">
        <v>1.2363596660599963</v>
      </c>
    </row>
    <row r="5178" spans="1:8" x14ac:dyDescent="0.35">
      <c r="A5178" s="20" t="str">
        <f t="shared" si="106"/>
        <v>CONSUMO PER CAPITA (kg ó litros por individuo)Mariscos Ing.30-100MIL</v>
      </c>
      <c r="B5178" s="20">
        <v>0</v>
      </c>
      <c r="C5178" s="20">
        <v>0</v>
      </c>
      <c r="D5178" s="21" t="s">
        <v>148</v>
      </c>
      <c r="E5178" s="21">
        <v>1.9128243732402557</v>
      </c>
      <c r="F5178" s="21">
        <v>2.5514132325587022</v>
      </c>
      <c r="G5178" s="21">
        <v>1.4026929408499051</v>
      </c>
      <c r="H5178" s="21">
        <v>1.801587653818657</v>
      </c>
    </row>
    <row r="5179" spans="1:8" x14ac:dyDescent="0.35">
      <c r="A5179" s="20" t="str">
        <f t="shared" si="106"/>
        <v>CONSUMO PER CAPITA (kg ó litros por individuo)Mariscos Ing.100-200MIL</v>
      </c>
      <c r="B5179" s="20">
        <v>0</v>
      </c>
      <c r="C5179" s="20">
        <v>0</v>
      </c>
      <c r="D5179" s="21" t="s">
        <v>149</v>
      </c>
      <c r="E5179" s="21">
        <v>2.1051186221519576</v>
      </c>
      <c r="F5179" s="21">
        <v>1.9896543719070159</v>
      </c>
      <c r="G5179" s="21">
        <v>1.3384989711463722</v>
      </c>
      <c r="H5179" s="21">
        <v>1.5397125924890671</v>
      </c>
    </row>
    <row r="5180" spans="1:8" x14ac:dyDescent="0.35">
      <c r="A5180" s="20" t="str">
        <f t="shared" si="106"/>
        <v>CONSUMO PER CAPITA (kg ó litros por individuo)Mariscos Ing.200-500MIL</v>
      </c>
      <c r="B5180" s="20">
        <v>0</v>
      </c>
      <c r="C5180" s="20">
        <v>0</v>
      </c>
      <c r="D5180" s="21" t="s">
        <v>150</v>
      </c>
      <c r="E5180" s="21">
        <v>2.6696648081255616</v>
      </c>
      <c r="F5180" s="21">
        <v>2.6402358524672245</v>
      </c>
      <c r="G5180" s="21">
        <v>1.3213109146158528</v>
      </c>
      <c r="H5180" s="21">
        <v>1.5721866313864721</v>
      </c>
    </row>
    <row r="5181" spans="1:8" x14ac:dyDescent="0.35">
      <c r="A5181" s="20" t="str">
        <f t="shared" si="106"/>
        <v>CONSUMO PER CAPITA (kg ó litros por individuo)Mariscos Ing.&gt;500MIL</v>
      </c>
      <c r="B5181" s="20">
        <v>0</v>
      </c>
      <c r="C5181" s="20">
        <v>0</v>
      </c>
      <c r="D5181" s="21" t="s">
        <v>151</v>
      </c>
      <c r="E5181" s="21">
        <v>2.2103034690281569</v>
      </c>
      <c r="F5181" s="21">
        <v>2.3773619357802742</v>
      </c>
      <c r="G5181" s="21">
        <v>1.6437008581770027</v>
      </c>
      <c r="H5181" s="21">
        <v>1.9573391045230244</v>
      </c>
    </row>
    <row r="5182" spans="1:8" x14ac:dyDescent="0.35">
      <c r="A5182" s="20" t="str">
        <f t="shared" si="106"/>
        <v>CONSUMO PER CAPITA (kg ó litros por individuo)Mariscos Ing.DE 15 A 19 AÑOS</v>
      </c>
      <c r="B5182" s="20">
        <v>0</v>
      </c>
      <c r="C5182" s="20">
        <v>0</v>
      </c>
      <c r="D5182" s="21" t="s">
        <v>152</v>
      </c>
      <c r="E5182" s="21">
        <v>0</v>
      </c>
      <c r="F5182" s="21">
        <v>0</v>
      </c>
      <c r="G5182" s="21">
        <v>0</v>
      </c>
      <c r="H5182" s="21">
        <v>0</v>
      </c>
    </row>
    <row r="5183" spans="1:8" x14ac:dyDescent="0.35">
      <c r="A5183" s="20" t="str">
        <f t="shared" si="106"/>
        <v>CONSUMO PER CAPITA (kg ó litros por individuo)Mariscos Ing.DE 20 A 24 AÑOS</v>
      </c>
      <c r="B5183" s="20">
        <v>0</v>
      </c>
      <c r="C5183" s="20">
        <v>0</v>
      </c>
      <c r="D5183" s="21" t="s">
        <v>153</v>
      </c>
      <c r="E5183" s="21">
        <v>0.42953413350694841</v>
      </c>
      <c r="F5183" s="21">
        <v>0.69363938253758006</v>
      </c>
      <c r="G5183" s="21">
        <v>0.20561172113795348</v>
      </c>
      <c r="H5183" s="21">
        <v>0.29006790395970594</v>
      </c>
    </row>
    <row r="5184" spans="1:8" x14ac:dyDescent="0.35">
      <c r="A5184" s="20" t="str">
        <f t="shared" si="106"/>
        <v>CONSUMO PER CAPITA (kg ó litros por individuo)Mariscos Ing.DE 25 A 34 AÑOS</v>
      </c>
      <c r="B5184" s="20">
        <v>0</v>
      </c>
      <c r="C5184" s="20">
        <v>0</v>
      </c>
      <c r="D5184" s="21" t="s">
        <v>154</v>
      </c>
      <c r="E5184" s="21">
        <v>0.98507550480210104</v>
      </c>
      <c r="F5184" s="21">
        <v>0.72811184125095652</v>
      </c>
      <c r="G5184" s="21">
        <v>0.51717977554788686</v>
      </c>
      <c r="H5184" s="21">
        <v>0.50299866844162411</v>
      </c>
    </row>
    <row r="5185" spans="1:8" x14ac:dyDescent="0.35">
      <c r="A5185" s="20" t="str">
        <f t="shared" si="106"/>
        <v>CONSUMO PER CAPITA (kg ó litros por individuo)Mariscos Ing.DE 35 A 49 AÑOS</v>
      </c>
      <c r="B5185" s="20">
        <v>0</v>
      </c>
      <c r="C5185" s="20">
        <v>0</v>
      </c>
      <c r="D5185" s="21" t="s">
        <v>155</v>
      </c>
      <c r="E5185" s="21">
        <v>1.7583276342936658</v>
      </c>
      <c r="F5185" s="21">
        <v>1.7581243760406005</v>
      </c>
      <c r="G5185" s="21">
        <v>0.91999079353658131</v>
      </c>
      <c r="H5185" s="21">
        <v>1.0496650033793871</v>
      </c>
    </row>
    <row r="5186" spans="1:8" x14ac:dyDescent="0.35">
      <c r="A5186" s="20" t="str">
        <f t="shared" si="106"/>
        <v>CONSUMO PER CAPITA (kg ó litros por individuo)Mariscos Ing.DE 50 A 59 AÑOS</v>
      </c>
      <c r="B5186" s="20">
        <v>0</v>
      </c>
      <c r="C5186" s="20">
        <v>0</v>
      </c>
      <c r="D5186" s="21" t="s">
        <v>156</v>
      </c>
      <c r="E5186" s="21">
        <v>3.274272750716908</v>
      </c>
      <c r="F5186" s="21">
        <v>3.0542607814928098</v>
      </c>
      <c r="G5186" s="21">
        <v>1.7662757752963052</v>
      </c>
      <c r="H5186" s="21">
        <v>2.2699229907532814</v>
      </c>
    </row>
    <row r="5187" spans="1:8" x14ac:dyDescent="0.35">
      <c r="A5187" s="20" t="str">
        <f t="shared" si="106"/>
        <v>CONSUMO PER CAPITA (kg ó litros por individuo)Mariscos Ing.DE 60 A 75 AÑOS</v>
      </c>
      <c r="B5187" s="20">
        <v>0</v>
      </c>
      <c r="C5187" s="20">
        <v>0</v>
      </c>
      <c r="D5187" s="21" t="s">
        <v>157</v>
      </c>
      <c r="E5187" s="21">
        <v>3.9164255262952401</v>
      </c>
      <c r="F5187" s="21">
        <v>3.9806821295815431</v>
      </c>
      <c r="G5187" s="21">
        <v>2.4892546959009523</v>
      </c>
      <c r="H5187" s="21">
        <v>3.5025728254921056</v>
      </c>
    </row>
    <row r="5188" spans="1:8" x14ac:dyDescent="0.35">
      <c r="A5188" s="20" t="str">
        <f t="shared" si="106"/>
        <v>CONSUMO PER CAPITA (kg ó litros por individuo)Mariscos Ing.ALTA Y MEDIA ALTA</v>
      </c>
      <c r="B5188" s="20">
        <v>0</v>
      </c>
      <c r="C5188" s="20">
        <v>0</v>
      </c>
      <c r="D5188" s="21" t="s">
        <v>158</v>
      </c>
      <c r="E5188" s="21">
        <v>3.3762531278251133</v>
      </c>
      <c r="F5188" s="21">
        <v>3.4557076193772032</v>
      </c>
      <c r="G5188" s="21">
        <v>2.0976735402185422</v>
      </c>
      <c r="H5188" s="21">
        <v>3.4228334521249684</v>
      </c>
    </row>
    <row r="5189" spans="1:8" x14ac:dyDescent="0.35">
      <c r="A5189" s="20" t="str">
        <f t="shared" si="106"/>
        <v>CONSUMO PER CAPITA (kg ó litros por individuo)Mariscos Ing.MEDIA</v>
      </c>
      <c r="B5189" s="20">
        <v>0</v>
      </c>
      <c r="C5189" s="20">
        <v>0</v>
      </c>
      <c r="D5189" s="21" t="s">
        <v>159</v>
      </c>
      <c r="E5189" s="21">
        <v>2.3267285633881127</v>
      </c>
      <c r="F5189" s="21">
        <v>2.1263185942403409</v>
      </c>
      <c r="G5189" s="21">
        <v>1.3036022060993158</v>
      </c>
      <c r="H5189" s="21">
        <v>1.5099296082166371</v>
      </c>
    </row>
    <row r="5190" spans="1:8" x14ac:dyDescent="0.35">
      <c r="A5190" s="20" t="str">
        <f t="shared" si="106"/>
        <v>CONSUMO PER CAPITA (kg ó litros por individuo)Mariscos Ing.MEDIA BAJA</v>
      </c>
      <c r="B5190" s="20">
        <v>0</v>
      </c>
      <c r="C5190" s="20">
        <v>0</v>
      </c>
      <c r="D5190" s="21" t="s">
        <v>160</v>
      </c>
      <c r="E5190" s="21">
        <v>1.3717910330863121</v>
      </c>
      <c r="F5190" s="21">
        <v>1.6481011476263494</v>
      </c>
      <c r="G5190" s="21">
        <v>1.0085102029173538</v>
      </c>
      <c r="H5190" s="21">
        <v>1.1636546613774996</v>
      </c>
    </row>
    <row r="5191" spans="1:8" x14ac:dyDescent="0.35">
      <c r="A5191" s="20" t="str">
        <f t="shared" si="106"/>
        <v>CONSUMO PER CAPITA (kg ó litros por individuo)Mariscos Ing.BAJA</v>
      </c>
      <c r="B5191" s="20">
        <v>0</v>
      </c>
      <c r="C5191" s="20">
        <v>0</v>
      </c>
      <c r="D5191" s="21" t="s">
        <v>161</v>
      </c>
      <c r="E5191" s="21">
        <v>1.8705086937919582</v>
      </c>
      <c r="F5191" s="21">
        <v>1.521104117462746</v>
      </c>
      <c r="G5191" s="21">
        <v>0.66251374397554008</v>
      </c>
      <c r="H5191" s="21">
        <v>0.5724595181076424</v>
      </c>
    </row>
    <row r="5192" spans="1:8" x14ac:dyDescent="0.35">
      <c r="A5192" s="20" t="str">
        <f t="shared" si="106"/>
        <v>CONSUMO PER CAPITA (kg ó litros por individuo)Mariscos Ing.HOMBRE</v>
      </c>
      <c r="B5192" s="20">
        <v>0</v>
      </c>
      <c r="C5192" s="20">
        <v>0</v>
      </c>
      <c r="D5192" s="21" t="s">
        <v>162</v>
      </c>
      <c r="E5192" s="21">
        <v>2.4040395731595727</v>
      </c>
      <c r="F5192" s="21">
        <v>2.2367012390118877</v>
      </c>
      <c r="G5192" s="21">
        <v>1.4857213092668999</v>
      </c>
      <c r="H5192" s="21">
        <v>1.8079059349333439</v>
      </c>
    </row>
    <row r="5193" spans="1:8" x14ac:dyDescent="0.35">
      <c r="A5193" s="20" t="str">
        <f t="shared" si="106"/>
        <v>CONSUMO PER CAPITA (kg ó litros por individuo)Mariscos Ing.MUJER</v>
      </c>
      <c r="B5193" s="20">
        <v>0</v>
      </c>
      <c r="C5193" s="20">
        <v>0</v>
      </c>
      <c r="D5193" s="21" t="s">
        <v>163</v>
      </c>
      <c r="E5193" s="21">
        <v>2.0231400533606778</v>
      </c>
      <c r="F5193" s="21">
        <v>2.1015832939821082</v>
      </c>
      <c r="G5193" s="21">
        <v>1.0625848289462299</v>
      </c>
      <c r="H5193" s="21">
        <v>1.4916289652774661</v>
      </c>
    </row>
    <row r="5194" spans="1:8" x14ac:dyDescent="0.35">
      <c r="A5194" s="20" t="str">
        <f>$B$4411&amp;$C$5194&amp;D5194</f>
        <v>CONSUMO PER CAPITA (kg ó litros por individuo)Calamares Ing.T.ESPAÑA</v>
      </c>
      <c r="B5194" s="20">
        <v>0</v>
      </c>
      <c r="C5194" s="20" t="s">
        <v>73</v>
      </c>
      <c r="D5194" s="21" t="s">
        <v>135</v>
      </c>
      <c r="E5194" s="21">
        <v>0.48622044063892594</v>
      </c>
      <c r="F5194" s="21">
        <v>0.5084370029469526</v>
      </c>
      <c r="G5194" s="21">
        <v>0.26415379118853405</v>
      </c>
      <c r="H5194" s="21">
        <v>0.36714770261488572</v>
      </c>
    </row>
    <row r="5195" spans="1:8" x14ac:dyDescent="0.35">
      <c r="A5195" s="20" t="str">
        <f t="shared" ref="A5195:A5222" si="107">$B$4411&amp;$C$5194&amp;D5195</f>
        <v>CONSUMO PER CAPITA (kg ó litros por individuo)Calamares Ing.BCN AM</v>
      </c>
      <c r="B5195" s="20">
        <v>0</v>
      </c>
      <c r="C5195" s="20">
        <v>0</v>
      </c>
      <c r="D5195" s="21" t="s">
        <v>136</v>
      </c>
      <c r="E5195" s="21">
        <v>0.55372908156369016</v>
      </c>
      <c r="F5195" s="21">
        <v>0.65325212122875609</v>
      </c>
      <c r="G5195" s="21">
        <v>0.25336351474529933</v>
      </c>
      <c r="H5195" s="21">
        <v>0.44182272287424201</v>
      </c>
    </row>
    <row r="5196" spans="1:8" x14ac:dyDescent="0.35">
      <c r="A5196" s="20" t="str">
        <f t="shared" si="107"/>
        <v>CONSUMO PER CAPITA (kg ó litros por individuo)Calamares Ing.REST.CAT ARAGON</v>
      </c>
      <c r="B5196" s="20">
        <v>0</v>
      </c>
      <c r="C5196" s="20">
        <v>0</v>
      </c>
      <c r="D5196" s="21" t="s">
        <v>137</v>
      </c>
      <c r="E5196" s="21">
        <v>0.78061526542539605</v>
      </c>
      <c r="F5196" s="21">
        <v>0.56653736772986329</v>
      </c>
      <c r="G5196" s="21">
        <v>0.25455678460509573</v>
      </c>
      <c r="H5196" s="21">
        <v>0.43627907082685274</v>
      </c>
    </row>
    <row r="5197" spans="1:8" x14ac:dyDescent="0.35">
      <c r="A5197" s="20" t="str">
        <f t="shared" si="107"/>
        <v>CONSUMO PER CAPITA (kg ó litros por individuo)Calamares Ing.LEVANTE</v>
      </c>
      <c r="B5197" s="20">
        <v>0</v>
      </c>
      <c r="C5197" s="20">
        <v>0</v>
      </c>
      <c r="D5197" s="21" t="s">
        <v>138</v>
      </c>
      <c r="E5197" s="21">
        <v>0.64888317211564361</v>
      </c>
      <c r="F5197" s="21">
        <v>0.68488323794021266</v>
      </c>
      <c r="G5197" s="21">
        <v>0.34610808986230829</v>
      </c>
      <c r="H5197" s="21">
        <v>0.46017797423316553</v>
      </c>
    </row>
    <row r="5198" spans="1:8" x14ac:dyDescent="0.35">
      <c r="A5198" s="20" t="str">
        <f t="shared" si="107"/>
        <v>CONSUMO PER CAPITA (kg ó litros por individuo)Calamares Ing.ANDALUCIA</v>
      </c>
      <c r="B5198" s="20">
        <v>0</v>
      </c>
      <c r="C5198" s="20">
        <v>0</v>
      </c>
      <c r="D5198" s="21" t="s">
        <v>139</v>
      </c>
      <c r="E5198" s="21">
        <v>0.39710784622530493</v>
      </c>
      <c r="F5198" s="21">
        <v>0.50044709591715897</v>
      </c>
      <c r="G5198" s="21">
        <v>0.31273188846549677</v>
      </c>
      <c r="H5198" s="21">
        <v>0.33094818338788645</v>
      </c>
    </row>
    <row r="5199" spans="1:8" x14ac:dyDescent="0.35">
      <c r="A5199" s="20" t="str">
        <f t="shared" si="107"/>
        <v>CONSUMO PER CAPITA (kg ó litros por individuo)Calamares Ing.MDD AM</v>
      </c>
      <c r="B5199" s="20">
        <v>0</v>
      </c>
      <c r="C5199" s="20">
        <v>0</v>
      </c>
      <c r="D5199" s="21" t="s">
        <v>140</v>
      </c>
      <c r="E5199" s="21">
        <v>0.43546919753273944</v>
      </c>
      <c r="F5199" s="21">
        <v>0.52620919213457484</v>
      </c>
      <c r="G5199" s="21">
        <v>0.31605804915384444</v>
      </c>
      <c r="H5199" s="21">
        <v>0.42303264114331363</v>
      </c>
    </row>
    <row r="5200" spans="1:8" x14ac:dyDescent="0.35">
      <c r="A5200" s="20" t="str">
        <f t="shared" si="107"/>
        <v>CONSUMO PER CAPITA (kg ó litros por individuo)Calamares Ing.RTO CENTRO</v>
      </c>
      <c r="B5200" s="20">
        <v>0</v>
      </c>
      <c r="C5200" s="20">
        <v>0</v>
      </c>
      <c r="D5200" s="21" t="s">
        <v>141</v>
      </c>
      <c r="E5200" s="21">
        <v>0.38989821703124355</v>
      </c>
      <c r="F5200" s="21">
        <v>0.3622711978777225</v>
      </c>
      <c r="G5200" s="21">
        <v>0.22953541495452101</v>
      </c>
      <c r="H5200" s="21">
        <v>0.27372698359305481</v>
      </c>
    </row>
    <row r="5201" spans="1:8" x14ac:dyDescent="0.35">
      <c r="A5201" s="20" t="str">
        <f t="shared" si="107"/>
        <v>CONSUMO PER CAPITA (kg ó litros por individuo)Calamares Ing.NORTE-CENTRO</v>
      </c>
      <c r="B5201" s="20">
        <v>0</v>
      </c>
      <c r="C5201" s="20">
        <v>0</v>
      </c>
      <c r="D5201" s="21" t="s">
        <v>142</v>
      </c>
      <c r="E5201" s="21">
        <v>0.26130010397043835</v>
      </c>
      <c r="F5201" s="21">
        <v>0.36948094548304355</v>
      </c>
      <c r="G5201" s="21">
        <v>0.20072217962538738</v>
      </c>
      <c r="H5201" s="21">
        <v>0.34097903445079375</v>
      </c>
    </row>
    <row r="5202" spans="1:8" x14ac:dyDescent="0.35">
      <c r="A5202" s="20" t="str">
        <f t="shared" si="107"/>
        <v>CONSUMO PER CAPITA (kg ó litros por individuo)Calamares Ing.NOROESTE</v>
      </c>
      <c r="B5202" s="20">
        <v>0</v>
      </c>
      <c r="C5202" s="20">
        <v>0</v>
      </c>
      <c r="D5202" s="21" t="s">
        <v>143</v>
      </c>
      <c r="E5202" s="21">
        <v>0.34833038652200971</v>
      </c>
      <c r="F5202" s="21">
        <v>0.27452202031912681</v>
      </c>
      <c r="G5202" s="21">
        <v>6.8629401329531964E-2</v>
      </c>
      <c r="H5202" s="21">
        <v>0.15659278580690264</v>
      </c>
    </row>
    <row r="5203" spans="1:8" x14ac:dyDescent="0.35">
      <c r="A5203" s="20" t="str">
        <f t="shared" si="107"/>
        <v>CONSUMO PER CAPITA (kg ó litros por individuo)Calamares Ing.&lt;2MIL</v>
      </c>
      <c r="B5203" s="20">
        <v>0</v>
      </c>
      <c r="C5203" s="20">
        <v>0</v>
      </c>
      <c r="D5203" s="21" t="s">
        <v>144</v>
      </c>
      <c r="E5203" s="21">
        <v>0.277754264371119</v>
      </c>
      <c r="F5203" s="21">
        <v>0.29322586673687501</v>
      </c>
      <c r="G5203" s="21">
        <v>0</v>
      </c>
      <c r="H5203" s="21">
        <v>0</v>
      </c>
    </row>
    <row r="5204" spans="1:8" x14ac:dyDescent="0.35">
      <c r="A5204" s="20" t="str">
        <f t="shared" si="107"/>
        <v>CONSUMO PER CAPITA (kg ó litros por individuo)Calamares Ing.2-5MIL</v>
      </c>
      <c r="B5204" s="20">
        <v>0</v>
      </c>
      <c r="C5204" s="20">
        <v>0</v>
      </c>
      <c r="D5204" s="21" t="s">
        <v>145</v>
      </c>
      <c r="E5204" s="21">
        <v>0.49996375940337917</v>
      </c>
      <c r="F5204" s="21">
        <v>0.25321622409133582</v>
      </c>
      <c r="G5204" s="21">
        <v>0.16630240001230343</v>
      </c>
      <c r="H5204" s="21">
        <v>0.38912930620187802</v>
      </c>
    </row>
    <row r="5205" spans="1:8" x14ac:dyDescent="0.35">
      <c r="A5205" s="20" t="str">
        <f t="shared" si="107"/>
        <v>CONSUMO PER CAPITA (kg ó litros por individuo)Calamares Ing.5-10MIL</v>
      </c>
      <c r="B5205" s="20">
        <v>0</v>
      </c>
      <c r="C5205" s="20">
        <v>0</v>
      </c>
      <c r="D5205" s="21" t="s">
        <v>146</v>
      </c>
      <c r="E5205" s="21">
        <v>0.51071203831359613</v>
      </c>
      <c r="F5205" s="21">
        <v>0.50625748691975925</v>
      </c>
      <c r="G5205" s="21">
        <v>0.19436279255113514</v>
      </c>
      <c r="H5205" s="21">
        <v>0.56072641976966064</v>
      </c>
    </row>
    <row r="5206" spans="1:8" x14ac:dyDescent="0.35">
      <c r="A5206" s="20" t="str">
        <f t="shared" si="107"/>
        <v>CONSUMO PER CAPITA (kg ó litros por individuo)Calamares Ing.10-30MIL</v>
      </c>
      <c r="B5206" s="20">
        <v>0</v>
      </c>
      <c r="C5206" s="20">
        <v>0</v>
      </c>
      <c r="D5206" s="21" t="s">
        <v>147</v>
      </c>
      <c r="E5206" s="21">
        <v>0.59649641732608372</v>
      </c>
      <c r="F5206" s="21">
        <v>0.44988731168419893</v>
      </c>
      <c r="G5206" s="21">
        <v>0.24071741339876487</v>
      </c>
      <c r="H5206" s="21">
        <v>0.27343634624043284</v>
      </c>
    </row>
    <row r="5207" spans="1:8" x14ac:dyDescent="0.35">
      <c r="A5207" s="20" t="str">
        <f t="shared" si="107"/>
        <v>CONSUMO PER CAPITA (kg ó litros por individuo)Calamares Ing.30-100MIL</v>
      </c>
      <c r="B5207" s="20">
        <v>0</v>
      </c>
      <c r="C5207" s="20">
        <v>0</v>
      </c>
      <c r="D5207" s="21" t="s">
        <v>148</v>
      </c>
      <c r="E5207" s="21">
        <v>0.37217474077105805</v>
      </c>
      <c r="F5207" s="21">
        <v>0.57353531065724794</v>
      </c>
      <c r="G5207" s="21">
        <v>0.30703664624567034</v>
      </c>
      <c r="H5207" s="21">
        <v>0.39550234763468828</v>
      </c>
    </row>
    <row r="5208" spans="1:8" x14ac:dyDescent="0.35">
      <c r="A5208" s="20" t="str">
        <f t="shared" si="107"/>
        <v>CONSUMO PER CAPITA (kg ó litros por individuo)Calamares Ing.100-200MIL</v>
      </c>
      <c r="B5208" s="20">
        <v>0</v>
      </c>
      <c r="C5208" s="20">
        <v>0</v>
      </c>
      <c r="D5208" s="21" t="s">
        <v>149</v>
      </c>
      <c r="E5208" s="21">
        <v>0.47435240809344392</v>
      </c>
      <c r="F5208" s="21">
        <v>0.46170066806678373</v>
      </c>
      <c r="G5208" s="21">
        <v>0.26916154361231531</v>
      </c>
      <c r="H5208" s="21">
        <v>0.29118590167897013</v>
      </c>
    </row>
    <row r="5209" spans="1:8" x14ac:dyDescent="0.35">
      <c r="A5209" s="20" t="str">
        <f t="shared" si="107"/>
        <v>CONSUMO PER CAPITA (kg ó litros por individuo)Calamares Ing.200-500MIL</v>
      </c>
      <c r="B5209" s="20">
        <v>0</v>
      </c>
      <c r="C5209" s="20">
        <v>0</v>
      </c>
      <c r="D5209" s="21" t="s">
        <v>150</v>
      </c>
      <c r="E5209" s="21">
        <v>0.64018192238411986</v>
      </c>
      <c r="F5209" s="21">
        <v>0.67540187883941916</v>
      </c>
      <c r="G5209" s="21">
        <v>0.32541917450469843</v>
      </c>
      <c r="H5209" s="21">
        <v>0.39761435070865381</v>
      </c>
    </row>
    <row r="5210" spans="1:8" x14ac:dyDescent="0.35">
      <c r="A5210" s="20" t="str">
        <f t="shared" si="107"/>
        <v>CONSUMO PER CAPITA (kg ó litros por individuo)Calamares Ing.&gt;500MIL</v>
      </c>
      <c r="B5210" s="20">
        <v>0</v>
      </c>
      <c r="C5210" s="20">
        <v>0</v>
      </c>
      <c r="D5210" s="21" t="s">
        <v>151</v>
      </c>
      <c r="E5210" s="21">
        <v>0.45052490680624568</v>
      </c>
      <c r="F5210" s="21">
        <v>0.57640584814809726</v>
      </c>
      <c r="G5210" s="21">
        <v>0.31149352206258346</v>
      </c>
      <c r="H5210" s="21">
        <v>0.43740744438697499</v>
      </c>
    </row>
    <row r="5211" spans="1:8" x14ac:dyDescent="0.35">
      <c r="A5211" s="20" t="str">
        <f t="shared" si="107"/>
        <v>CONSUMO PER CAPITA (kg ó litros por individuo)Calamares Ing.DE 15 A 19 AÑOS</v>
      </c>
      <c r="B5211" s="20">
        <v>0</v>
      </c>
      <c r="C5211" s="20">
        <v>0</v>
      </c>
      <c r="D5211" s="21" t="s">
        <v>152</v>
      </c>
      <c r="E5211" s="21">
        <v>0</v>
      </c>
      <c r="F5211" s="21">
        <v>0</v>
      </c>
      <c r="G5211" s="21">
        <v>0</v>
      </c>
      <c r="H5211" s="21">
        <v>0</v>
      </c>
    </row>
    <row r="5212" spans="1:8" x14ac:dyDescent="0.35">
      <c r="A5212" s="20" t="str">
        <f t="shared" si="107"/>
        <v>CONSUMO PER CAPITA (kg ó litros por individuo)Calamares Ing.DE 20 A 24 AÑOS</v>
      </c>
      <c r="B5212" s="20">
        <v>0</v>
      </c>
      <c r="C5212" s="20">
        <v>0</v>
      </c>
      <c r="D5212" s="21" t="s">
        <v>153</v>
      </c>
      <c r="E5212" s="21">
        <v>0.11057419439064198</v>
      </c>
      <c r="F5212" s="21">
        <v>0.17746167900322224</v>
      </c>
      <c r="G5212" s="21">
        <v>4.7344785299434686E-2</v>
      </c>
      <c r="H5212" s="21">
        <v>0.10958572982702466</v>
      </c>
    </row>
    <row r="5213" spans="1:8" x14ac:dyDescent="0.35">
      <c r="A5213" s="20" t="str">
        <f t="shared" si="107"/>
        <v>CONSUMO PER CAPITA (kg ó litros por individuo)Calamares Ing.DE 25 A 34 AÑOS</v>
      </c>
      <c r="B5213" s="20">
        <v>0</v>
      </c>
      <c r="C5213" s="20">
        <v>0</v>
      </c>
      <c r="D5213" s="21" t="s">
        <v>154</v>
      </c>
      <c r="E5213" s="21">
        <v>0.2253876449086801</v>
      </c>
      <c r="F5213" s="21">
        <v>0.16911374107882118</v>
      </c>
      <c r="G5213" s="21">
        <v>0.10150880438101738</v>
      </c>
      <c r="H5213" s="21">
        <v>0.103524761428001</v>
      </c>
    </row>
    <row r="5214" spans="1:8" x14ac:dyDescent="0.35">
      <c r="A5214" s="20" t="str">
        <f t="shared" si="107"/>
        <v>CONSUMO PER CAPITA (kg ó litros por individuo)Calamares Ing.DE 35 A 49 AÑOS</v>
      </c>
      <c r="B5214" s="20">
        <v>0</v>
      </c>
      <c r="C5214" s="20">
        <v>0</v>
      </c>
      <c r="D5214" s="21" t="s">
        <v>155</v>
      </c>
      <c r="E5214" s="21">
        <v>0.39547572285007765</v>
      </c>
      <c r="F5214" s="21">
        <v>0.3902220810017118</v>
      </c>
      <c r="G5214" s="21">
        <v>0.21566872668521939</v>
      </c>
      <c r="H5214" s="21">
        <v>0.23371560434489685</v>
      </c>
    </row>
    <row r="5215" spans="1:8" x14ac:dyDescent="0.35">
      <c r="A5215" s="20" t="str">
        <f t="shared" si="107"/>
        <v>CONSUMO PER CAPITA (kg ó litros por individuo)Calamares Ing.DE 50 A 59 AÑOS</v>
      </c>
      <c r="B5215" s="20">
        <v>0</v>
      </c>
      <c r="C5215" s="20">
        <v>0</v>
      </c>
      <c r="D5215" s="21" t="s">
        <v>156</v>
      </c>
      <c r="E5215" s="21">
        <v>0.72109139140765166</v>
      </c>
      <c r="F5215" s="21">
        <v>0.68587833534936116</v>
      </c>
      <c r="G5215" s="21">
        <v>0.38423360207858442</v>
      </c>
      <c r="H5215" s="21">
        <v>0.45574647193754564</v>
      </c>
    </row>
    <row r="5216" spans="1:8" x14ac:dyDescent="0.35">
      <c r="A5216" s="20" t="str">
        <f t="shared" si="107"/>
        <v>CONSUMO PER CAPITA (kg ó litros por individuo)Calamares Ing.DE 60 A 75 AÑOS</v>
      </c>
      <c r="B5216" s="20">
        <v>0</v>
      </c>
      <c r="C5216" s="20">
        <v>0</v>
      </c>
      <c r="D5216" s="21" t="s">
        <v>157</v>
      </c>
      <c r="E5216" s="21">
        <v>0.83139036678355127</v>
      </c>
      <c r="F5216" s="21">
        <v>0.98981224314532534</v>
      </c>
      <c r="G5216" s="21">
        <v>0.46484972635565425</v>
      </c>
      <c r="H5216" s="21">
        <v>0.81720086961256044</v>
      </c>
    </row>
    <row r="5217" spans="1:8" x14ac:dyDescent="0.35">
      <c r="A5217" s="20" t="str">
        <f t="shared" si="107"/>
        <v>CONSUMO PER CAPITA (kg ó litros por individuo)Calamares Ing.ALTA Y MEDIA ALTA</v>
      </c>
      <c r="B5217" s="20">
        <v>0</v>
      </c>
      <c r="C5217" s="20">
        <v>0</v>
      </c>
      <c r="D5217" s="21" t="s">
        <v>158</v>
      </c>
      <c r="E5217" s="21">
        <v>0.72410993119293887</v>
      </c>
      <c r="F5217" s="21">
        <v>0.82280880960022384</v>
      </c>
      <c r="G5217" s="21">
        <v>0.41600869608703533</v>
      </c>
      <c r="H5217" s="21">
        <v>0.73191089621497707</v>
      </c>
    </row>
    <row r="5218" spans="1:8" x14ac:dyDescent="0.35">
      <c r="A5218" s="20" t="str">
        <f t="shared" si="107"/>
        <v>CONSUMO PER CAPITA (kg ó litros por individuo)Calamares Ing.MEDIA</v>
      </c>
      <c r="B5218" s="20">
        <v>0</v>
      </c>
      <c r="C5218" s="20">
        <v>0</v>
      </c>
      <c r="D5218" s="21" t="s">
        <v>159</v>
      </c>
      <c r="E5218" s="21">
        <v>0.5191341570544844</v>
      </c>
      <c r="F5218" s="21">
        <v>0.48521466198262542</v>
      </c>
      <c r="G5218" s="21">
        <v>0.27771744165446516</v>
      </c>
      <c r="H5218" s="21">
        <v>0.35548327504158711</v>
      </c>
    </row>
    <row r="5219" spans="1:8" x14ac:dyDescent="0.35">
      <c r="A5219" s="20" t="str">
        <f t="shared" si="107"/>
        <v>CONSUMO PER CAPITA (kg ó litros por individuo)Calamares Ing.MEDIA BAJA</v>
      </c>
      <c r="B5219" s="20">
        <v>0</v>
      </c>
      <c r="C5219" s="20">
        <v>0</v>
      </c>
      <c r="D5219" s="21" t="s">
        <v>160</v>
      </c>
      <c r="E5219" s="21">
        <v>0.31828177503023014</v>
      </c>
      <c r="F5219" s="21">
        <v>0.37453820356637846</v>
      </c>
      <c r="G5219" s="21">
        <v>0.21515669538964036</v>
      </c>
      <c r="H5219" s="21">
        <v>0.25916333155386079</v>
      </c>
    </row>
    <row r="5220" spans="1:8" x14ac:dyDescent="0.35">
      <c r="A5220" s="20" t="str">
        <f t="shared" si="107"/>
        <v>CONSUMO PER CAPITA (kg ó litros por individuo)Calamares Ing.BAJA</v>
      </c>
      <c r="B5220" s="20">
        <v>0</v>
      </c>
      <c r="C5220" s="20">
        <v>0</v>
      </c>
      <c r="D5220" s="21" t="s">
        <v>161</v>
      </c>
      <c r="E5220" s="21">
        <v>0.39474563881675567</v>
      </c>
      <c r="F5220" s="21">
        <v>0.38179896739681052</v>
      </c>
      <c r="G5220" s="21">
        <v>0.13914233036613086</v>
      </c>
      <c r="H5220" s="21">
        <v>0.12843905757663721</v>
      </c>
    </row>
    <row r="5221" spans="1:8" x14ac:dyDescent="0.35">
      <c r="A5221" s="20" t="str">
        <f t="shared" si="107"/>
        <v>CONSUMO PER CAPITA (kg ó litros por individuo)Calamares Ing.HOMBRE</v>
      </c>
      <c r="B5221" s="20">
        <v>0</v>
      </c>
      <c r="C5221" s="20">
        <v>0</v>
      </c>
      <c r="D5221" s="21" t="s">
        <v>162</v>
      </c>
      <c r="E5221" s="21">
        <v>0.51846579793349001</v>
      </c>
      <c r="F5221" s="21">
        <v>0.53862920654714497</v>
      </c>
      <c r="G5221" s="21">
        <v>0.31023782122707194</v>
      </c>
      <c r="H5221" s="21">
        <v>0.41769930599676591</v>
      </c>
    </row>
    <row r="5222" spans="1:8" x14ac:dyDescent="0.35">
      <c r="A5222" s="20" t="str">
        <f t="shared" si="107"/>
        <v>CONSUMO PER CAPITA (kg ó litros por individuo)Calamares Ing.MUJER</v>
      </c>
      <c r="B5222" s="20">
        <v>0</v>
      </c>
      <c r="C5222" s="20">
        <v>0</v>
      </c>
      <c r="D5222" s="21" t="s">
        <v>163</v>
      </c>
      <c r="E5222" s="21">
        <v>0.45435935524107901</v>
      </c>
      <c r="F5222" s="21">
        <v>0.4786975235455716</v>
      </c>
      <c r="G5222" s="21">
        <v>0.21883742791644328</v>
      </c>
      <c r="H5222" s="21">
        <v>0.31735816154870589</v>
      </c>
    </row>
    <row r="5223" spans="1:8" x14ac:dyDescent="0.35">
      <c r="A5223" s="20" t="str">
        <f>$B$4411&amp;$C$5223&amp;D5223</f>
        <v>CONSUMO PER CAPITA (kg ó litros por individuo)Pulpo/sepia Ing.T.ESPAÑA</v>
      </c>
      <c r="B5223" s="20">
        <v>0</v>
      </c>
      <c r="C5223" s="20" t="s">
        <v>74</v>
      </c>
      <c r="D5223" s="21" t="s">
        <v>135</v>
      </c>
      <c r="E5223" s="21">
        <v>0.47016406206665168</v>
      </c>
      <c r="F5223" s="21">
        <v>0.4504779427537699</v>
      </c>
      <c r="G5223" s="21">
        <v>0.26437734438396238</v>
      </c>
      <c r="H5223" s="21">
        <v>0.3448866761819106</v>
      </c>
    </row>
    <row r="5224" spans="1:8" x14ac:dyDescent="0.35">
      <c r="A5224" s="20" t="str">
        <f t="shared" ref="A5224:A5251" si="108">$B$4411&amp;$C$5223&amp;D5224</f>
        <v>CONSUMO PER CAPITA (kg ó litros por individuo)Pulpo/sepia Ing.BCN AM</v>
      </c>
      <c r="B5224" s="20">
        <v>0</v>
      </c>
      <c r="C5224" s="20">
        <v>0</v>
      </c>
      <c r="D5224" s="21" t="s">
        <v>136</v>
      </c>
      <c r="E5224" s="21">
        <v>0.73065976517239428</v>
      </c>
      <c r="F5224" s="21">
        <v>0.74991049876866744</v>
      </c>
      <c r="G5224" s="21">
        <v>0.35182310445563808</v>
      </c>
      <c r="H5224" s="21">
        <v>0.50444542485681176</v>
      </c>
    </row>
    <row r="5225" spans="1:8" x14ac:dyDescent="0.35">
      <c r="A5225" s="20" t="str">
        <f t="shared" si="108"/>
        <v>CONSUMO PER CAPITA (kg ó litros por individuo)Pulpo/sepia Ing.REST.CAT ARAGON</v>
      </c>
      <c r="B5225" s="20">
        <v>0</v>
      </c>
      <c r="C5225" s="20">
        <v>0</v>
      </c>
      <c r="D5225" s="21" t="s">
        <v>137</v>
      </c>
      <c r="E5225" s="21">
        <v>0.84890345661429334</v>
      </c>
      <c r="F5225" s="21">
        <v>0.62345042475734569</v>
      </c>
      <c r="G5225" s="21">
        <v>0.37927697718937259</v>
      </c>
      <c r="H5225" s="21">
        <v>0.50026026632384402</v>
      </c>
    </row>
    <row r="5226" spans="1:8" x14ac:dyDescent="0.35">
      <c r="A5226" s="20" t="str">
        <f t="shared" si="108"/>
        <v>CONSUMO PER CAPITA (kg ó litros por individuo)Pulpo/sepia Ing.LEVANTE</v>
      </c>
      <c r="B5226" s="20">
        <v>0</v>
      </c>
      <c r="C5226" s="20">
        <v>0</v>
      </c>
      <c r="D5226" s="21" t="s">
        <v>138</v>
      </c>
      <c r="E5226" s="21">
        <v>0.66454925793831909</v>
      </c>
      <c r="F5226" s="21">
        <v>0.59250735626487538</v>
      </c>
      <c r="G5226" s="21">
        <v>0.38369923197671013</v>
      </c>
      <c r="H5226" s="21">
        <v>0.41985936373695232</v>
      </c>
    </row>
    <row r="5227" spans="1:8" x14ac:dyDescent="0.35">
      <c r="A5227" s="20" t="str">
        <f t="shared" si="108"/>
        <v>CONSUMO PER CAPITA (kg ó litros por individuo)Pulpo/sepia Ing.ANDALUCIA</v>
      </c>
      <c r="B5227" s="20">
        <v>0</v>
      </c>
      <c r="C5227" s="20">
        <v>0</v>
      </c>
      <c r="D5227" s="21" t="s">
        <v>139</v>
      </c>
      <c r="E5227" s="21">
        <v>0.28713210025848873</v>
      </c>
      <c r="F5227" s="21">
        <v>0.34295655709689277</v>
      </c>
      <c r="G5227" s="21">
        <v>0.22196673420154786</v>
      </c>
      <c r="H5227" s="21">
        <v>0.24555528402706217</v>
      </c>
    </row>
    <row r="5228" spans="1:8" x14ac:dyDescent="0.35">
      <c r="A5228" s="20" t="str">
        <f t="shared" si="108"/>
        <v>CONSUMO PER CAPITA (kg ó litros por individuo)Pulpo/sepia Ing.MDD AM</v>
      </c>
      <c r="B5228" s="20">
        <v>0</v>
      </c>
      <c r="C5228" s="20">
        <v>0</v>
      </c>
      <c r="D5228" s="21" t="s">
        <v>140</v>
      </c>
      <c r="E5228" s="21">
        <v>0.38876320126131642</v>
      </c>
      <c r="F5228" s="21">
        <v>0.45644788484231369</v>
      </c>
      <c r="G5228" s="21">
        <v>0.26710227165891404</v>
      </c>
      <c r="H5228" s="21">
        <v>0.36603135348402854</v>
      </c>
    </row>
    <row r="5229" spans="1:8" x14ac:dyDescent="0.35">
      <c r="A5229" s="20" t="str">
        <f t="shared" si="108"/>
        <v>CONSUMO PER CAPITA (kg ó litros por individuo)Pulpo/sepia Ing.RTO CENTRO</v>
      </c>
      <c r="B5229" s="20">
        <v>0</v>
      </c>
      <c r="C5229" s="20">
        <v>0</v>
      </c>
      <c r="D5229" s="21" t="s">
        <v>141</v>
      </c>
      <c r="E5229" s="21">
        <v>0.28508224045234953</v>
      </c>
      <c r="F5229" s="21">
        <v>0.23961736487134544</v>
      </c>
      <c r="G5229" s="21">
        <v>0.16111641770230811</v>
      </c>
      <c r="H5229" s="21">
        <v>0.22116880949759204</v>
      </c>
    </row>
    <row r="5230" spans="1:8" x14ac:dyDescent="0.35">
      <c r="A5230" s="20" t="str">
        <f t="shared" si="108"/>
        <v>CONSUMO PER CAPITA (kg ó litros por individuo)Pulpo/sepia Ing.NORTE-CENTRO</v>
      </c>
      <c r="B5230" s="20">
        <v>0</v>
      </c>
      <c r="C5230" s="20">
        <v>0</v>
      </c>
      <c r="D5230" s="21" t="s">
        <v>142</v>
      </c>
      <c r="E5230" s="21">
        <v>0.22729346947258314</v>
      </c>
      <c r="F5230" s="21">
        <v>0.30208906482413506</v>
      </c>
      <c r="G5230" s="21">
        <v>0.15982553775383682</v>
      </c>
      <c r="H5230" s="21">
        <v>0.33545194087148011</v>
      </c>
    </row>
    <row r="5231" spans="1:8" x14ac:dyDescent="0.35">
      <c r="A5231" s="20" t="str">
        <f t="shared" si="108"/>
        <v>CONSUMO PER CAPITA (kg ó litros por individuo)Pulpo/sepia Ing.NOROESTE</v>
      </c>
      <c r="B5231" s="20">
        <v>0</v>
      </c>
      <c r="C5231" s="20">
        <v>0</v>
      </c>
      <c r="D5231" s="21" t="s">
        <v>143</v>
      </c>
      <c r="E5231" s="21">
        <v>0.33541399106025299</v>
      </c>
      <c r="F5231" s="21">
        <v>0.27150362552210172</v>
      </c>
      <c r="G5231" s="21">
        <v>0.11812339964329009</v>
      </c>
      <c r="H5231" s="21">
        <v>0.16170789110577355</v>
      </c>
    </row>
    <row r="5232" spans="1:8" x14ac:dyDescent="0.35">
      <c r="A5232" s="20" t="str">
        <f t="shared" si="108"/>
        <v>CONSUMO PER CAPITA (kg ó litros por individuo)Pulpo/sepia Ing.&lt;2MIL</v>
      </c>
      <c r="B5232" s="20">
        <v>0</v>
      </c>
      <c r="C5232" s="20">
        <v>0</v>
      </c>
      <c r="D5232" s="21" t="s">
        <v>144</v>
      </c>
      <c r="E5232" s="21">
        <v>0.29562171939821474</v>
      </c>
      <c r="F5232" s="21">
        <v>0</v>
      </c>
      <c r="G5232" s="21">
        <v>0</v>
      </c>
      <c r="H5232" s="21">
        <v>0</v>
      </c>
    </row>
    <row r="5233" spans="1:8" x14ac:dyDescent="0.35">
      <c r="A5233" s="20" t="str">
        <f t="shared" si="108"/>
        <v>CONSUMO PER CAPITA (kg ó litros por individuo)Pulpo/sepia Ing.2-5MIL</v>
      </c>
      <c r="B5233" s="20">
        <v>0</v>
      </c>
      <c r="C5233" s="20">
        <v>0</v>
      </c>
      <c r="D5233" s="21" t="s">
        <v>145</v>
      </c>
      <c r="E5233" s="21">
        <v>0.69179379899210491</v>
      </c>
      <c r="F5233" s="21">
        <v>0.2189695884557244</v>
      </c>
      <c r="G5233" s="21">
        <v>0</v>
      </c>
      <c r="H5233" s="21">
        <v>0.33443643963059944</v>
      </c>
    </row>
    <row r="5234" spans="1:8" x14ac:dyDescent="0.35">
      <c r="A5234" s="20" t="str">
        <f t="shared" si="108"/>
        <v>CONSUMO PER CAPITA (kg ó litros por individuo)Pulpo/sepia Ing.5-10MIL</v>
      </c>
      <c r="B5234" s="20">
        <v>0</v>
      </c>
      <c r="C5234" s="20">
        <v>0</v>
      </c>
      <c r="D5234" s="21" t="s">
        <v>146</v>
      </c>
      <c r="E5234" s="21">
        <v>0.4094075627015249</v>
      </c>
      <c r="F5234" s="21">
        <v>0.38916757968476878</v>
      </c>
      <c r="G5234" s="21">
        <v>0.20522683956591734</v>
      </c>
      <c r="H5234" s="21">
        <v>0.60644396071962248</v>
      </c>
    </row>
    <row r="5235" spans="1:8" x14ac:dyDescent="0.35">
      <c r="A5235" s="20" t="str">
        <f t="shared" si="108"/>
        <v>CONSUMO PER CAPITA (kg ó litros por individuo)Pulpo/sepia Ing.10-30MIL</v>
      </c>
      <c r="B5235" s="20">
        <v>0</v>
      </c>
      <c r="C5235" s="20">
        <v>0</v>
      </c>
      <c r="D5235" s="21" t="s">
        <v>147</v>
      </c>
      <c r="E5235" s="21">
        <v>0.54773392711198632</v>
      </c>
      <c r="F5235" s="21">
        <v>0.45840110613959684</v>
      </c>
      <c r="G5235" s="21">
        <v>0.32433907005310875</v>
      </c>
      <c r="H5235" s="21">
        <v>0.27259590644863557</v>
      </c>
    </row>
    <row r="5236" spans="1:8" x14ac:dyDescent="0.35">
      <c r="A5236" s="20" t="str">
        <f t="shared" si="108"/>
        <v>CONSUMO PER CAPITA (kg ó litros por individuo)Pulpo/sepia Ing.30-100MIL</v>
      </c>
      <c r="B5236" s="20">
        <v>0</v>
      </c>
      <c r="C5236" s="20">
        <v>0</v>
      </c>
      <c r="D5236" s="21" t="s">
        <v>148</v>
      </c>
      <c r="E5236" s="21">
        <v>0.41815345210769955</v>
      </c>
      <c r="F5236" s="21">
        <v>0.54663162791530118</v>
      </c>
      <c r="G5236" s="21">
        <v>0.28274807172084782</v>
      </c>
      <c r="H5236" s="21">
        <v>0.36666672618635021</v>
      </c>
    </row>
    <row r="5237" spans="1:8" x14ac:dyDescent="0.35">
      <c r="A5237" s="20" t="str">
        <f t="shared" si="108"/>
        <v>CONSUMO PER CAPITA (kg ó litros por individuo)Pulpo/sepia Ing.100-200MIL</v>
      </c>
      <c r="B5237" s="20">
        <v>0</v>
      </c>
      <c r="C5237" s="20">
        <v>0</v>
      </c>
      <c r="D5237" s="21" t="s">
        <v>149</v>
      </c>
      <c r="E5237" s="21">
        <v>0.3882172789282004</v>
      </c>
      <c r="F5237" s="21">
        <v>0.35435703158888032</v>
      </c>
      <c r="G5237" s="21">
        <v>0.25384915986339834</v>
      </c>
      <c r="H5237" s="21">
        <v>0.30113533646241125</v>
      </c>
    </row>
    <row r="5238" spans="1:8" x14ac:dyDescent="0.35">
      <c r="A5238" s="20" t="str">
        <f t="shared" si="108"/>
        <v>CONSUMO PER CAPITA (kg ó litros por individuo)Pulpo/sepia Ing.200-500MIL</v>
      </c>
      <c r="B5238" s="20">
        <v>0</v>
      </c>
      <c r="C5238" s="20">
        <v>0</v>
      </c>
      <c r="D5238" s="21" t="s">
        <v>150</v>
      </c>
      <c r="E5238" s="21">
        <v>0.54658803204215334</v>
      </c>
      <c r="F5238" s="21">
        <v>0.54096480201523622</v>
      </c>
      <c r="G5238" s="21">
        <v>0.23470508864896314</v>
      </c>
      <c r="H5238" s="21">
        <v>0.3174711887283686</v>
      </c>
    </row>
    <row r="5239" spans="1:8" x14ac:dyDescent="0.35">
      <c r="A5239" s="20" t="str">
        <f t="shared" si="108"/>
        <v>CONSUMO PER CAPITA (kg ó litros por individuo)Pulpo/sepia Ing.&gt;500MIL</v>
      </c>
      <c r="B5239" s="20">
        <v>0</v>
      </c>
      <c r="C5239" s="20">
        <v>0</v>
      </c>
      <c r="D5239" s="21" t="s">
        <v>151</v>
      </c>
      <c r="E5239" s="21">
        <v>0.44292379473490462</v>
      </c>
      <c r="F5239" s="21">
        <v>0.48909658340155332</v>
      </c>
      <c r="G5239" s="21">
        <v>0.3259173833922564</v>
      </c>
      <c r="H5239" s="21">
        <v>0.38064109072913882</v>
      </c>
    </row>
    <row r="5240" spans="1:8" x14ac:dyDescent="0.35">
      <c r="A5240" s="20" t="str">
        <f t="shared" si="108"/>
        <v>CONSUMO PER CAPITA (kg ó litros por individuo)Pulpo/sepia Ing.DE 15 A 19 AÑOS</v>
      </c>
      <c r="B5240" s="20">
        <v>0</v>
      </c>
      <c r="C5240" s="20">
        <v>0</v>
      </c>
      <c r="D5240" s="21" t="s">
        <v>152</v>
      </c>
      <c r="E5240" s="21">
        <v>0</v>
      </c>
      <c r="F5240" s="21">
        <v>0</v>
      </c>
      <c r="G5240" s="21">
        <v>0</v>
      </c>
      <c r="H5240" s="21">
        <v>0</v>
      </c>
    </row>
    <row r="5241" spans="1:8" x14ac:dyDescent="0.35">
      <c r="A5241" s="20" t="str">
        <f t="shared" si="108"/>
        <v>CONSUMO PER CAPITA (kg ó litros por individuo)Pulpo/sepia Ing.DE 20 A 24 AÑOS</v>
      </c>
      <c r="B5241" s="20">
        <v>0</v>
      </c>
      <c r="C5241" s="20">
        <v>0</v>
      </c>
      <c r="D5241" s="21" t="s">
        <v>153</v>
      </c>
      <c r="E5241" s="21">
        <v>9.3689613767745136E-2</v>
      </c>
      <c r="F5241" s="21">
        <v>0</v>
      </c>
      <c r="G5241" s="21">
        <v>0</v>
      </c>
      <c r="H5241" s="21">
        <v>0</v>
      </c>
    </row>
    <row r="5242" spans="1:8" x14ac:dyDescent="0.35">
      <c r="A5242" s="20" t="str">
        <f t="shared" si="108"/>
        <v>CONSUMO PER CAPITA (kg ó litros por individuo)Pulpo/sepia Ing.DE 25 A 34 AÑOS</v>
      </c>
      <c r="B5242" s="20">
        <v>0</v>
      </c>
      <c r="C5242" s="20">
        <v>0</v>
      </c>
      <c r="D5242" s="21" t="s">
        <v>154</v>
      </c>
      <c r="E5242" s="21">
        <v>0.21300119136068429</v>
      </c>
      <c r="F5242" s="21">
        <v>0.16049068642103884</v>
      </c>
      <c r="G5242" s="21">
        <v>0.10944646593798979</v>
      </c>
      <c r="H5242" s="21">
        <v>9.9043330065082702E-2</v>
      </c>
    </row>
    <row r="5243" spans="1:8" x14ac:dyDescent="0.35">
      <c r="A5243" s="20" t="str">
        <f t="shared" si="108"/>
        <v>CONSUMO PER CAPITA (kg ó litros por individuo)Pulpo/sepia Ing.DE 35 A 49 AÑOS</v>
      </c>
      <c r="B5243" s="20">
        <v>0</v>
      </c>
      <c r="C5243" s="20">
        <v>0</v>
      </c>
      <c r="D5243" s="21" t="s">
        <v>155</v>
      </c>
      <c r="E5243" s="21">
        <v>0.36317824448160752</v>
      </c>
      <c r="F5243" s="21">
        <v>0.36722582940795895</v>
      </c>
      <c r="G5243" s="21">
        <v>0.18254857446825939</v>
      </c>
      <c r="H5243" s="21">
        <v>0.20961027348648092</v>
      </c>
    </row>
    <row r="5244" spans="1:8" x14ac:dyDescent="0.35">
      <c r="A5244" s="20" t="str">
        <f t="shared" si="108"/>
        <v>CONSUMO PER CAPITA (kg ó litros por individuo)Pulpo/sepia Ing.DE 50 A 59 AÑOS</v>
      </c>
      <c r="B5244" s="20">
        <v>0</v>
      </c>
      <c r="C5244" s="20">
        <v>0</v>
      </c>
      <c r="D5244" s="21" t="s">
        <v>156</v>
      </c>
      <c r="E5244" s="21">
        <v>0.71375756856148542</v>
      </c>
      <c r="F5244" s="21">
        <v>0.64920516370716153</v>
      </c>
      <c r="G5244" s="21">
        <v>0.36845121506998735</v>
      </c>
      <c r="H5244" s="21">
        <v>0.46252321691331388</v>
      </c>
    </row>
    <row r="5245" spans="1:8" x14ac:dyDescent="0.35">
      <c r="A5245" s="20" t="str">
        <f t="shared" si="108"/>
        <v>CONSUMO PER CAPITA (kg ó litros por individuo)Pulpo/sepia Ing.DE 60 A 75 AÑOS</v>
      </c>
      <c r="B5245" s="20">
        <v>0</v>
      </c>
      <c r="C5245" s="20">
        <v>0</v>
      </c>
      <c r="D5245" s="21" t="s">
        <v>157</v>
      </c>
      <c r="E5245" s="21">
        <v>0.83146271182798837</v>
      </c>
      <c r="F5245" s="21">
        <v>0.80484900531339931</v>
      </c>
      <c r="G5245" s="21">
        <v>0.5273204012061431</v>
      </c>
      <c r="H5245" s="21">
        <v>0.75810560511497105</v>
      </c>
    </row>
    <row r="5246" spans="1:8" x14ac:dyDescent="0.35">
      <c r="A5246" s="20" t="str">
        <f t="shared" si="108"/>
        <v>CONSUMO PER CAPITA (kg ó litros por individuo)Pulpo/sepia Ing.ALTA Y MEDIA ALTA</v>
      </c>
      <c r="B5246" s="20">
        <v>0</v>
      </c>
      <c r="C5246" s="20">
        <v>0</v>
      </c>
      <c r="D5246" s="21" t="s">
        <v>158</v>
      </c>
      <c r="E5246" s="21">
        <v>0.70240999699428563</v>
      </c>
      <c r="F5246" s="21">
        <v>0.69669853072677612</v>
      </c>
      <c r="G5246" s="21">
        <v>0.4617036643489007</v>
      </c>
      <c r="H5246" s="21">
        <v>0.74096987454374474</v>
      </c>
    </row>
    <row r="5247" spans="1:8" x14ac:dyDescent="0.35">
      <c r="A5247" s="20" t="str">
        <f t="shared" si="108"/>
        <v>CONSUMO PER CAPITA (kg ó litros por individuo)Pulpo/sepia Ing.MEDIA</v>
      </c>
      <c r="B5247" s="20">
        <v>0</v>
      </c>
      <c r="C5247" s="20">
        <v>0</v>
      </c>
      <c r="D5247" s="21" t="s">
        <v>159</v>
      </c>
      <c r="E5247" s="21">
        <v>0.47983596196304884</v>
      </c>
      <c r="F5247" s="21">
        <v>0.43705130190117863</v>
      </c>
      <c r="G5247" s="21">
        <v>0.2493723959781988</v>
      </c>
      <c r="H5247" s="21">
        <v>0.31617856109725689</v>
      </c>
    </row>
    <row r="5248" spans="1:8" x14ac:dyDescent="0.35">
      <c r="A5248" s="20" t="str">
        <f t="shared" si="108"/>
        <v>CONSUMO PER CAPITA (kg ó litros por individuo)Pulpo/sepia Ing.MEDIA BAJA</v>
      </c>
      <c r="B5248" s="20">
        <v>0</v>
      </c>
      <c r="C5248" s="20">
        <v>0</v>
      </c>
      <c r="D5248" s="21" t="s">
        <v>160</v>
      </c>
      <c r="E5248" s="21">
        <v>0.29819259790019037</v>
      </c>
      <c r="F5248" s="21">
        <v>0.36087001731747798</v>
      </c>
      <c r="G5248" s="21">
        <v>0.20855113749961521</v>
      </c>
      <c r="H5248" s="21">
        <v>0.2416501306861322</v>
      </c>
    </row>
    <row r="5249" spans="1:8" x14ac:dyDescent="0.35">
      <c r="A5249" s="20" t="str">
        <f t="shared" si="108"/>
        <v>CONSUMO PER CAPITA (kg ó litros por individuo)Pulpo/sepia Ing.BAJA</v>
      </c>
      <c r="B5249" s="20">
        <v>0</v>
      </c>
      <c r="C5249" s="20">
        <v>0</v>
      </c>
      <c r="D5249" s="21" t="s">
        <v>161</v>
      </c>
      <c r="E5249" s="21">
        <v>0.43003379001837788</v>
      </c>
      <c r="F5249" s="21">
        <v>0.32204836954109767</v>
      </c>
      <c r="G5249" s="21">
        <v>0.14710303127963406</v>
      </c>
      <c r="H5249" s="21">
        <v>9.4006086622287668E-2</v>
      </c>
    </row>
    <row r="5250" spans="1:8" x14ac:dyDescent="0.35">
      <c r="A5250" s="20" t="str">
        <f t="shared" si="108"/>
        <v>CONSUMO PER CAPITA (kg ó litros por individuo)Pulpo/sepia Ing.HOMBRE</v>
      </c>
      <c r="B5250" s="20">
        <v>0</v>
      </c>
      <c r="C5250" s="20">
        <v>0</v>
      </c>
      <c r="D5250" s="21" t="s">
        <v>162</v>
      </c>
      <c r="E5250" s="21">
        <v>0.52192383049895219</v>
      </c>
      <c r="F5250" s="21">
        <v>0.46496125435474916</v>
      </c>
      <c r="G5250" s="21">
        <v>0.31668243258203943</v>
      </c>
      <c r="H5250" s="21">
        <v>0.38029621946977704</v>
      </c>
    </row>
    <row r="5251" spans="1:8" x14ac:dyDescent="0.35">
      <c r="A5251" s="20" t="str">
        <f t="shared" si="108"/>
        <v>CONSUMO PER CAPITA (kg ó litros por individuo)Pulpo/sepia Ing.MUJER</v>
      </c>
      <c r="B5251" s="20">
        <v>0</v>
      </c>
      <c r="C5251" s="20">
        <v>0</v>
      </c>
      <c r="D5251" s="21" t="s">
        <v>163</v>
      </c>
      <c r="E5251" s="21">
        <v>0.41902104816232522</v>
      </c>
      <c r="F5251" s="21">
        <v>0.43621194872255797</v>
      </c>
      <c r="G5251" s="21">
        <v>0.21294358193051172</v>
      </c>
      <c r="H5251" s="21">
        <v>0.31001103968898069</v>
      </c>
    </row>
    <row r="5252" spans="1:8" x14ac:dyDescent="0.35">
      <c r="A5252" s="20" t="str">
        <f>$B$4411&amp;$C$5252&amp;D5252</f>
        <v>CONSUMO PER CAPITA (kg ó litros por individuo)Langostinos/Gamb.IngT.ESPAÑA</v>
      </c>
      <c r="B5252" s="20">
        <v>0</v>
      </c>
      <c r="C5252" s="20" t="s">
        <v>75</v>
      </c>
      <c r="D5252" s="21" t="s">
        <v>135</v>
      </c>
      <c r="E5252" s="21">
        <v>0.57825515289977891</v>
      </c>
      <c r="F5252" s="21">
        <v>0.56953030754469358</v>
      </c>
      <c r="G5252" s="21">
        <v>0.34771341323389188</v>
      </c>
      <c r="H5252" s="21">
        <v>0.44541930172974276</v>
      </c>
    </row>
    <row r="5253" spans="1:8" x14ac:dyDescent="0.35">
      <c r="A5253" s="20" t="str">
        <f t="shared" ref="A5253:A5280" si="109">$B$4411&amp;$C$5252&amp;D5253</f>
        <v>CONSUMO PER CAPITA (kg ó litros por individuo)Langostinos/Gamb.IngBCN AM</v>
      </c>
      <c r="B5253" s="20">
        <v>0</v>
      </c>
      <c r="C5253" s="20">
        <v>0</v>
      </c>
      <c r="D5253" s="21" t="s">
        <v>136</v>
      </c>
      <c r="E5253" s="21">
        <v>0.85579948348066115</v>
      </c>
      <c r="F5253" s="21">
        <v>0.87142075635210048</v>
      </c>
      <c r="G5253" s="21">
        <v>0.46034978438417401</v>
      </c>
      <c r="H5253" s="21">
        <v>0.56916506744402984</v>
      </c>
    </row>
    <row r="5254" spans="1:8" x14ac:dyDescent="0.35">
      <c r="A5254" s="20" t="str">
        <f t="shared" si="109"/>
        <v>CONSUMO PER CAPITA (kg ó litros por individuo)Langostinos/Gamb.IngREST.CAT ARAGON</v>
      </c>
      <c r="B5254" s="20">
        <v>0</v>
      </c>
      <c r="C5254" s="20">
        <v>0</v>
      </c>
      <c r="D5254" s="21" t="s">
        <v>137</v>
      </c>
      <c r="E5254" s="21">
        <v>1.0052891596277869</v>
      </c>
      <c r="F5254" s="21">
        <v>0.71559345990133161</v>
      </c>
      <c r="G5254" s="21">
        <v>0.42533388803399746</v>
      </c>
      <c r="H5254" s="21">
        <v>0.57206904215482046</v>
      </c>
    </row>
    <row r="5255" spans="1:8" x14ac:dyDescent="0.35">
      <c r="A5255" s="20" t="str">
        <f t="shared" si="109"/>
        <v>CONSUMO PER CAPITA (kg ó litros por individuo)Langostinos/Gamb.IngLEVANTE</v>
      </c>
      <c r="B5255" s="20">
        <v>0</v>
      </c>
      <c r="C5255" s="20">
        <v>0</v>
      </c>
      <c r="D5255" s="21" t="s">
        <v>138</v>
      </c>
      <c r="E5255" s="21">
        <v>0.70595746450887198</v>
      </c>
      <c r="F5255" s="21">
        <v>0.70938963990101078</v>
      </c>
      <c r="G5255" s="21">
        <v>0.47082961183372851</v>
      </c>
      <c r="H5255" s="21">
        <v>0.46429833670637283</v>
      </c>
    </row>
    <row r="5256" spans="1:8" x14ac:dyDescent="0.35">
      <c r="A5256" s="20" t="str">
        <f t="shared" si="109"/>
        <v>CONSUMO PER CAPITA (kg ó litros por individuo)Langostinos/Gamb.IngANDALUCIA</v>
      </c>
      <c r="B5256" s="20">
        <v>0</v>
      </c>
      <c r="C5256" s="20">
        <v>0</v>
      </c>
      <c r="D5256" s="21" t="s">
        <v>139</v>
      </c>
      <c r="E5256" s="21">
        <v>0.45085502411816392</v>
      </c>
      <c r="F5256" s="21">
        <v>0.52397821868115102</v>
      </c>
      <c r="G5256" s="21">
        <v>0.3221091640509991</v>
      </c>
      <c r="H5256" s="21">
        <v>0.3819752980028972</v>
      </c>
    </row>
    <row r="5257" spans="1:8" x14ac:dyDescent="0.35">
      <c r="A5257" s="20" t="str">
        <f t="shared" si="109"/>
        <v>CONSUMO PER CAPITA (kg ó litros por individuo)Langostinos/Gamb.IngMDD AM</v>
      </c>
      <c r="B5257" s="20">
        <v>0</v>
      </c>
      <c r="C5257" s="20">
        <v>0</v>
      </c>
      <c r="D5257" s="21" t="s">
        <v>140</v>
      </c>
      <c r="E5257" s="21">
        <v>0.55603887582107137</v>
      </c>
      <c r="F5257" s="21">
        <v>0.58830062983157516</v>
      </c>
      <c r="G5257" s="21">
        <v>0.41264497004112094</v>
      </c>
      <c r="H5257" s="21">
        <v>0.62136812082643722</v>
      </c>
    </row>
    <row r="5258" spans="1:8" x14ac:dyDescent="0.35">
      <c r="A5258" s="20" t="str">
        <f t="shared" si="109"/>
        <v>CONSUMO PER CAPITA (kg ó litros por individuo)Langostinos/Gamb.IngRTO CENTRO</v>
      </c>
      <c r="B5258" s="20">
        <v>0</v>
      </c>
      <c r="C5258" s="20">
        <v>0</v>
      </c>
      <c r="D5258" s="21" t="s">
        <v>141</v>
      </c>
      <c r="E5258" s="21">
        <v>0.41207588046163368</v>
      </c>
      <c r="F5258" s="21">
        <v>0.34946686690534984</v>
      </c>
      <c r="G5258" s="21">
        <v>0.24002931208233749</v>
      </c>
      <c r="H5258" s="21">
        <v>0.31977847822189381</v>
      </c>
    </row>
    <row r="5259" spans="1:8" x14ac:dyDescent="0.35">
      <c r="A5259" s="20" t="str">
        <f t="shared" si="109"/>
        <v>CONSUMO PER CAPITA (kg ó litros por individuo)Langostinos/Gamb.IngNORTE-CENTRO</v>
      </c>
      <c r="B5259" s="20">
        <v>0</v>
      </c>
      <c r="C5259" s="20">
        <v>0</v>
      </c>
      <c r="D5259" s="21" t="s">
        <v>142</v>
      </c>
      <c r="E5259" s="21">
        <v>0.34362233983139728</v>
      </c>
      <c r="F5259" s="21">
        <v>0.4991708998781389</v>
      </c>
      <c r="G5259" s="21">
        <v>0.24461008657549885</v>
      </c>
      <c r="H5259" s="21">
        <v>0.38210033238413599</v>
      </c>
    </row>
    <row r="5260" spans="1:8" x14ac:dyDescent="0.35">
      <c r="A5260" s="20" t="str">
        <f t="shared" si="109"/>
        <v>CONSUMO PER CAPITA (kg ó litros por individuo)Langostinos/Gamb.IngNOROESTE</v>
      </c>
      <c r="B5260" s="20">
        <v>0</v>
      </c>
      <c r="C5260" s="20">
        <v>0</v>
      </c>
      <c r="D5260" s="21" t="s">
        <v>143</v>
      </c>
      <c r="E5260" s="21">
        <v>0.23830208851541551</v>
      </c>
      <c r="F5260" s="21">
        <v>0.20524898084665896</v>
      </c>
      <c r="G5260" s="21">
        <v>0</v>
      </c>
      <c r="H5260" s="21">
        <v>0.18154025876029509</v>
      </c>
    </row>
    <row r="5261" spans="1:8" x14ac:dyDescent="0.35">
      <c r="A5261" s="20" t="str">
        <f t="shared" si="109"/>
        <v>CONSUMO PER CAPITA (kg ó litros por individuo)Langostinos/Gamb.Ing&lt;2MIL</v>
      </c>
      <c r="B5261" s="20">
        <v>0</v>
      </c>
      <c r="C5261" s="20">
        <v>0</v>
      </c>
      <c r="D5261" s="21" t="s">
        <v>144</v>
      </c>
      <c r="E5261" s="21">
        <v>0.3750340501450658</v>
      </c>
      <c r="F5261" s="21">
        <v>0.34815868858301652</v>
      </c>
      <c r="G5261" s="21">
        <v>0</v>
      </c>
      <c r="H5261" s="21">
        <v>0</v>
      </c>
    </row>
    <row r="5262" spans="1:8" x14ac:dyDescent="0.35">
      <c r="A5262" s="20" t="str">
        <f t="shared" si="109"/>
        <v>CONSUMO PER CAPITA (kg ó litros por individuo)Langostinos/Gamb.Ing2-5MIL</v>
      </c>
      <c r="B5262" s="20">
        <v>0</v>
      </c>
      <c r="C5262" s="20">
        <v>0</v>
      </c>
      <c r="D5262" s="21" t="s">
        <v>145</v>
      </c>
      <c r="E5262" s="21">
        <v>0.53942461503302708</v>
      </c>
      <c r="F5262" s="21">
        <v>0.26646943844314958</v>
      </c>
      <c r="G5262" s="21">
        <v>0.2668361746848732</v>
      </c>
      <c r="H5262" s="21">
        <v>0.43245851036073518</v>
      </c>
    </row>
    <row r="5263" spans="1:8" x14ac:dyDescent="0.35">
      <c r="A5263" s="20" t="str">
        <f t="shared" si="109"/>
        <v>CONSUMO PER CAPITA (kg ó litros por individuo)Langostinos/Gamb.Ing5-10MIL</v>
      </c>
      <c r="B5263" s="20">
        <v>0</v>
      </c>
      <c r="C5263" s="20">
        <v>0</v>
      </c>
      <c r="D5263" s="21" t="s">
        <v>146</v>
      </c>
      <c r="E5263" s="21">
        <v>0.53110188121754687</v>
      </c>
      <c r="F5263" s="21">
        <v>0.47912840544462804</v>
      </c>
      <c r="G5263" s="21">
        <v>0.22846602264064056</v>
      </c>
      <c r="H5263" s="21">
        <v>0.61184789070104295</v>
      </c>
    </row>
    <row r="5264" spans="1:8" x14ac:dyDescent="0.35">
      <c r="A5264" s="20" t="str">
        <f t="shared" si="109"/>
        <v>CONSUMO PER CAPITA (kg ó litros por individuo)Langostinos/Gamb.Ing10-30MIL</v>
      </c>
      <c r="B5264" s="20">
        <v>0</v>
      </c>
      <c r="C5264" s="20">
        <v>0</v>
      </c>
      <c r="D5264" s="21" t="s">
        <v>147</v>
      </c>
      <c r="E5264" s="21">
        <v>0.66894547195049225</v>
      </c>
      <c r="F5264" s="21">
        <v>0.57043165678924446</v>
      </c>
      <c r="G5264" s="21">
        <v>0.32417810181707579</v>
      </c>
      <c r="H5264" s="21">
        <v>0.31086230001719173</v>
      </c>
    </row>
    <row r="5265" spans="1:8" x14ac:dyDescent="0.35">
      <c r="A5265" s="20" t="str">
        <f t="shared" si="109"/>
        <v>CONSUMO PER CAPITA (kg ó litros por individuo)Langostinos/Gamb.Ing30-100MIL</v>
      </c>
      <c r="B5265" s="20">
        <v>0</v>
      </c>
      <c r="C5265" s="20">
        <v>0</v>
      </c>
      <c r="D5265" s="21" t="s">
        <v>148</v>
      </c>
      <c r="E5265" s="21">
        <v>0.53638573818570412</v>
      </c>
      <c r="F5265" s="21">
        <v>0.65911624008438696</v>
      </c>
      <c r="G5265" s="21">
        <v>0.38046665082654912</v>
      </c>
      <c r="H5265" s="21">
        <v>0.48817402097985202</v>
      </c>
    </row>
    <row r="5266" spans="1:8" x14ac:dyDescent="0.35">
      <c r="A5266" s="20" t="str">
        <f t="shared" si="109"/>
        <v>CONSUMO PER CAPITA (kg ó litros por individuo)Langostinos/Gamb.Ing100-200MIL</v>
      </c>
      <c r="B5266" s="20">
        <v>0</v>
      </c>
      <c r="C5266" s="20">
        <v>0</v>
      </c>
      <c r="D5266" s="21" t="s">
        <v>149</v>
      </c>
      <c r="E5266" s="21">
        <v>0.52345062830979139</v>
      </c>
      <c r="F5266" s="21">
        <v>0.56931022974851353</v>
      </c>
      <c r="G5266" s="21">
        <v>0.36598207744692385</v>
      </c>
      <c r="H5266" s="21">
        <v>0.44393356483508922</v>
      </c>
    </row>
    <row r="5267" spans="1:8" x14ac:dyDescent="0.35">
      <c r="A5267" s="20" t="str">
        <f t="shared" si="109"/>
        <v>CONSUMO PER CAPITA (kg ó litros por individuo)Langostinos/Gamb.Ing200-500MIL</v>
      </c>
      <c r="B5267" s="20">
        <v>0</v>
      </c>
      <c r="C5267" s="20">
        <v>0</v>
      </c>
      <c r="D5267" s="21" t="s">
        <v>150</v>
      </c>
      <c r="E5267" s="21">
        <v>0.68653459445698561</v>
      </c>
      <c r="F5267" s="21">
        <v>0.69663855550855525</v>
      </c>
      <c r="G5267" s="21">
        <v>0.3335559930742234</v>
      </c>
      <c r="H5267" s="21">
        <v>0.39885073993027204</v>
      </c>
    </row>
    <row r="5268" spans="1:8" x14ac:dyDescent="0.35">
      <c r="A5268" s="20" t="str">
        <f t="shared" si="109"/>
        <v>CONSUMO PER CAPITA (kg ó litros por individuo)Langostinos/Gamb.Ing&gt;500MIL</v>
      </c>
      <c r="B5268" s="20">
        <v>0</v>
      </c>
      <c r="C5268" s="20">
        <v>0</v>
      </c>
      <c r="D5268" s="21" t="s">
        <v>151</v>
      </c>
      <c r="E5268" s="21">
        <v>0.59236896724071175</v>
      </c>
      <c r="F5268" s="21">
        <v>0.60765308001559593</v>
      </c>
      <c r="G5268" s="21">
        <v>0.46675792240674241</v>
      </c>
      <c r="H5268" s="21">
        <v>0.5701058037210146</v>
      </c>
    </row>
    <row r="5269" spans="1:8" x14ac:dyDescent="0.35">
      <c r="A5269" s="20" t="str">
        <f t="shared" si="109"/>
        <v>CONSUMO PER CAPITA (kg ó litros por individuo)Langostinos/Gamb.IngDE 15 A 19 AÑOS</v>
      </c>
      <c r="B5269" s="20">
        <v>0</v>
      </c>
      <c r="C5269" s="20">
        <v>0</v>
      </c>
      <c r="D5269" s="21" t="s">
        <v>152</v>
      </c>
      <c r="E5269" s="21">
        <v>0</v>
      </c>
      <c r="F5269" s="21">
        <v>0</v>
      </c>
      <c r="G5269" s="21">
        <v>0</v>
      </c>
      <c r="H5269" s="21">
        <v>0</v>
      </c>
    </row>
    <row r="5270" spans="1:8" x14ac:dyDescent="0.35">
      <c r="A5270" s="20" t="str">
        <f t="shared" si="109"/>
        <v>CONSUMO PER CAPITA (kg ó litros por individuo)Langostinos/Gamb.IngDE 20 A 24 AÑOS</v>
      </c>
      <c r="B5270" s="20">
        <v>0</v>
      </c>
      <c r="C5270" s="20">
        <v>0</v>
      </c>
      <c r="D5270" s="21" t="s">
        <v>153</v>
      </c>
      <c r="E5270" s="21">
        <v>9.1493792765038967E-2</v>
      </c>
      <c r="F5270" s="21">
        <v>0.20301187993102299</v>
      </c>
      <c r="G5270" s="21">
        <v>0</v>
      </c>
      <c r="H5270" s="21">
        <v>0</v>
      </c>
    </row>
    <row r="5271" spans="1:8" x14ac:dyDescent="0.35">
      <c r="A5271" s="20" t="str">
        <f t="shared" si="109"/>
        <v>CONSUMO PER CAPITA (kg ó litros por individuo)Langostinos/Gamb.IngDE 25 A 34 AÑOS</v>
      </c>
      <c r="B5271" s="20">
        <v>0</v>
      </c>
      <c r="C5271" s="20">
        <v>0</v>
      </c>
      <c r="D5271" s="21" t="s">
        <v>154</v>
      </c>
      <c r="E5271" s="21">
        <v>0.25364851342334044</v>
      </c>
      <c r="F5271" s="21">
        <v>0.17961136382900614</v>
      </c>
      <c r="G5271" s="21">
        <v>0.14943193076557515</v>
      </c>
      <c r="H5271" s="21">
        <v>0.13604646122138739</v>
      </c>
    </row>
    <row r="5272" spans="1:8" x14ac:dyDescent="0.35">
      <c r="A5272" s="20" t="str">
        <f t="shared" si="109"/>
        <v>CONSUMO PER CAPITA (kg ó litros por individuo)Langostinos/Gamb.IngDE 35 A 49 AÑOS</v>
      </c>
      <c r="B5272" s="20">
        <v>0</v>
      </c>
      <c r="C5272" s="20">
        <v>0</v>
      </c>
      <c r="D5272" s="21" t="s">
        <v>155</v>
      </c>
      <c r="E5272" s="21">
        <v>0.50159017557999175</v>
      </c>
      <c r="F5272" s="21">
        <v>0.45828036256363747</v>
      </c>
      <c r="G5272" s="21">
        <v>0.26388122211096032</v>
      </c>
      <c r="H5272" s="21">
        <v>0.28577639218501794</v>
      </c>
    </row>
    <row r="5273" spans="1:8" x14ac:dyDescent="0.35">
      <c r="A5273" s="20" t="str">
        <f t="shared" si="109"/>
        <v>CONSUMO PER CAPITA (kg ó litros por individuo)Langostinos/Gamb.IngDE 50 A 59 AÑOS</v>
      </c>
      <c r="B5273" s="20">
        <v>0</v>
      </c>
      <c r="C5273" s="20">
        <v>0</v>
      </c>
      <c r="D5273" s="21" t="s">
        <v>156</v>
      </c>
      <c r="E5273" s="21">
        <v>0.84295601266546671</v>
      </c>
      <c r="F5273" s="21">
        <v>0.81418964410804495</v>
      </c>
      <c r="G5273" s="21">
        <v>0.48088945802946481</v>
      </c>
      <c r="H5273" s="21">
        <v>0.62534834121580285</v>
      </c>
    </row>
    <row r="5274" spans="1:8" x14ac:dyDescent="0.35">
      <c r="A5274" s="20" t="str">
        <f t="shared" si="109"/>
        <v>CONSUMO PER CAPITA (kg ó litros por individuo)Langostinos/Gamb.IngDE 60 A 75 AÑOS</v>
      </c>
      <c r="B5274" s="20">
        <v>0</v>
      </c>
      <c r="C5274" s="20">
        <v>0</v>
      </c>
      <c r="D5274" s="21" t="s">
        <v>157</v>
      </c>
      <c r="E5274" s="21">
        <v>0.98576696414143328</v>
      </c>
      <c r="F5274" s="21">
        <v>1.0395099144332167</v>
      </c>
      <c r="G5274" s="21">
        <v>0.66257789198746753</v>
      </c>
      <c r="H5274" s="21">
        <v>0.94136771947790632</v>
      </c>
    </row>
    <row r="5275" spans="1:8" x14ac:dyDescent="0.35">
      <c r="A5275" s="20" t="str">
        <f t="shared" si="109"/>
        <v>CONSUMO PER CAPITA (kg ó litros por individuo)Langostinos/Gamb.IngALTA Y MEDIA ALTA</v>
      </c>
      <c r="B5275" s="20">
        <v>0</v>
      </c>
      <c r="C5275" s="20">
        <v>0</v>
      </c>
      <c r="D5275" s="21" t="s">
        <v>158</v>
      </c>
      <c r="E5275" s="21">
        <v>0.89047256203877689</v>
      </c>
      <c r="F5275" s="21">
        <v>0.92124639506732642</v>
      </c>
      <c r="G5275" s="21">
        <v>0.54458462960358567</v>
      </c>
      <c r="H5275" s="21">
        <v>0.91106399734235466</v>
      </c>
    </row>
    <row r="5276" spans="1:8" x14ac:dyDescent="0.35">
      <c r="A5276" s="20" t="str">
        <f t="shared" si="109"/>
        <v>CONSUMO PER CAPITA (kg ó litros por individuo)Langostinos/Gamb.IngMEDIA</v>
      </c>
      <c r="B5276" s="20">
        <v>0</v>
      </c>
      <c r="C5276" s="20">
        <v>0</v>
      </c>
      <c r="D5276" s="21" t="s">
        <v>159</v>
      </c>
      <c r="E5276" s="21">
        <v>0.5918580188736895</v>
      </c>
      <c r="F5276" s="21">
        <v>0.55567529714467367</v>
      </c>
      <c r="G5276" s="21">
        <v>0.36607603832049329</v>
      </c>
      <c r="H5276" s="21">
        <v>0.42004072285037292</v>
      </c>
    </row>
    <row r="5277" spans="1:8" x14ac:dyDescent="0.35">
      <c r="A5277" s="20" t="str">
        <f t="shared" si="109"/>
        <v>CONSUMO PER CAPITA (kg ó litros por individuo)Langostinos/Gamb.IngMEDIA BAJA</v>
      </c>
      <c r="B5277" s="20">
        <v>0</v>
      </c>
      <c r="C5277" s="20">
        <v>0</v>
      </c>
      <c r="D5277" s="21" t="s">
        <v>160</v>
      </c>
      <c r="E5277" s="21">
        <v>0.39515732026426925</v>
      </c>
      <c r="F5277" s="21">
        <v>0.43475853756642785</v>
      </c>
      <c r="G5277" s="21">
        <v>0.27292914209239771</v>
      </c>
      <c r="H5277" s="21">
        <v>0.30147452082051002</v>
      </c>
    </row>
    <row r="5278" spans="1:8" x14ac:dyDescent="0.35">
      <c r="A5278" s="20" t="str">
        <f t="shared" si="109"/>
        <v>CONSUMO PER CAPITA (kg ó litros por individuo)Langostinos/Gamb.IngBAJA</v>
      </c>
      <c r="B5278" s="20">
        <v>0</v>
      </c>
      <c r="C5278" s="20">
        <v>0</v>
      </c>
      <c r="D5278" s="21" t="s">
        <v>161</v>
      </c>
      <c r="E5278" s="21">
        <v>0.45783349370943538</v>
      </c>
      <c r="F5278" s="21">
        <v>0.38623163253567055</v>
      </c>
      <c r="G5278" s="21">
        <v>0.19981817163291662</v>
      </c>
      <c r="H5278" s="21">
        <v>0.16690690008139095</v>
      </c>
    </row>
    <row r="5279" spans="1:8" x14ac:dyDescent="0.35">
      <c r="A5279" s="20" t="str">
        <f t="shared" si="109"/>
        <v>CONSUMO PER CAPITA (kg ó litros por individuo)Langostinos/Gamb.IngHOMBRE</v>
      </c>
      <c r="B5279" s="20">
        <v>0</v>
      </c>
      <c r="C5279" s="20">
        <v>0</v>
      </c>
      <c r="D5279" s="21" t="s">
        <v>162</v>
      </c>
      <c r="E5279" s="21">
        <v>0.60410674387073937</v>
      </c>
      <c r="F5279" s="21">
        <v>0.58915823293404979</v>
      </c>
      <c r="G5279" s="21">
        <v>0.39852154567149012</v>
      </c>
      <c r="H5279" s="21">
        <v>0.48938394188406376</v>
      </c>
    </row>
    <row r="5280" spans="1:8" x14ac:dyDescent="0.35">
      <c r="A5280" s="20" t="str">
        <f t="shared" si="109"/>
        <v>CONSUMO PER CAPITA (kg ó litros por individuo)Langostinos/Gamb.IngMUJER</v>
      </c>
      <c r="B5280" s="20">
        <v>0</v>
      </c>
      <c r="C5280" s="20">
        <v>0</v>
      </c>
      <c r="D5280" s="21" t="s">
        <v>163</v>
      </c>
      <c r="E5280" s="21">
        <v>0.55271159797514702</v>
      </c>
      <c r="F5280" s="21">
        <v>0.55019680528125292</v>
      </c>
      <c r="G5280" s="21">
        <v>0.29775165001974663</v>
      </c>
      <c r="H5280" s="21">
        <v>0.40211745166587165</v>
      </c>
    </row>
    <row r="5281" spans="1:8" x14ac:dyDescent="0.35">
      <c r="A5281" s="20" t="str">
        <f>$B$4411&amp;$C$5281&amp;D5281</f>
        <v>CONSUMO PER CAPITA (kg ó litros por individuo)Otros mariscos Ing.T.ESPAÑA</v>
      </c>
      <c r="B5281" s="20">
        <v>0</v>
      </c>
      <c r="C5281" s="20" t="s">
        <v>76</v>
      </c>
      <c r="D5281" s="21" t="s">
        <v>135</v>
      </c>
      <c r="E5281" s="21">
        <v>0.6778085774846776</v>
      </c>
      <c r="F5281" s="21">
        <v>0.64018639282237444</v>
      </c>
      <c r="G5281" s="21">
        <v>0.39613157781810188</v>
      </c>
      <c r="H5281" s="21">
        <v>0.49111274176312825</v>
      </c>
    </row>
    <row r="5282" spans="1:8" x14ac:dyDescent="0.35">
      <c r="A5282" s="20" t="str">
        <f t="shared" ref="A5282:A5309" si="110">$B$4411&amp;$C$5281&amp;D5282</f>
        <v>CONSUMO PER CAPITA (kg ó litros por individuo)Otros mariscos Ing.BCN AM</v>
      </c>
      <c r="B5282" s="20">
        <v>0</v>
      </c>
      <c r="C5282" s="20">
        <v>0</v>
      </c>
      <c r="D5282" s="21" t="s">
        <v>136</v>
      </c>
      <c r="E5282" s="21">
        <v>1.128379857404483</v>
      </c>
      <c r="F5282" s="21">
        <v>0.92051754549831288</v>
      </c>
      <c r="G5282" s="21">
        <v>0.49042781737142505</v>
      </c>
      <c r="H5282" s="21">
        <v>0.67795255823090228</v>
      </c>
    </row>
    <row r="5283" spans="1:8" x14ac:dyDescent="0.35">
      <c r="A5283" s="20" t="str">
        <f t="shared" si="110"/>
        <v>CONSUMO PER CAPITA (kg ó litros por individuo)Otros mariscos Ing.REST.CAT ARAGON</v>
      </c>
      <c r="B5283" s="20">
        <v>0</v>
      </c>
      <c r="C5283" s="20">
        <v>0</v>
      </c>
      <c r="D5283" s="21" t="s">
        <v>137</v>
      </c>
      <c r="E5283" s="21">
        <v>1.1334245987078764</v>
      </c>
      <c r="F5283" s="21">
        <v>0.7047369276871146</v>
      </c>
      <c r="G5283" s="21">
        <v>0.41779770306255426</v>
      </c>
      <c r="H5283" s="21">
        <v>0.58197039406882556</v>
      </c>
    </row>
    <row r="5284" spans="1:8" x14ac:dyDescent="0.35">
      <c r="A5284" s="20" t="str">
        <f t="shared" si="110"/>
        <v>CONSUMO PER CAPITA (kg ó litros por individuo)Otros mariscos Ing.LEVANTE</v>
      </c>
      <c r="B5284" s="20">
        <v>0</v>
      </c>
      <c r="C5284" s="20">
        <v>0</v>
      </c>
      <c r="D5284" s="21" t="s">
        <v>138</v>
      </c>
      <c r="E5284" s="21">
        <v>0.68864001173281453</v>
      </c>
      <c r="F5284" s="21">
        <v>0.69072711416550447</v>
      </c>
      <c r="G5284" s="21">
        <v>0.46314324089973963</v>
      </c>
      <c r="H5284" s="21">
        <v>0.46964891337193443</v>
      </c>
    </row>
    <row r="5285" spans="1:8" x14ac:dyDescent="0.35">
      <c r="A5285" s="20" t="str">
        <f t="shared" si="110"/>
        <v>CONSUMO PER CAPITA (kg ó litros por individuo)Otros mariscos Ing.ANDALUCIA</v>
      </c>
      <c r="B5285" s="20">
        <v>0</v>
      </c>
      <c r="C5285" s="20">
        <v>0</v>
      </c>
      <c r="D5285" s="21" t="s">
        <v>139</v>
      </c>
      <c r="E5285" s="21">
        <v>0.59899700067791828</v>
      </c>
      <c r="F5285" s="21">
        <v>0.63581933690150227</v>
      </c>
      <c r="G5285" s="21">
        <v>0.47459881089189909</v>
      </c>
      <c r="H5285" s="21">
        <v>0.4785682184839446</v>
      </c>
    </row>
    <row r="5286" spans="1:8" x14ac:dyDescent="0.35">
      <c r="A5286" s="20" t="str">
        <f t="shared" si="110"/>
        <v>CONSUMO PER CAPITA (kg ó litros por individuo)Otros mariscos Ing.MDD AM</v>
      </c>
      <c r="B5286" s="20">
        <v>0</v>
      </c>
      <c r="C5286" s="20">
        <v>0</v>
      </c>
      <c r="D5286" s="21" t="s">
        <v>140</v>
      </c>
      <c r="E5286" s="21">
        <v>0.54969966439761697</v>
      </c>
      <c r="F5286" s="21">
        <v>0.63271136905932934</v>
      </c>
      <c r="G5286" s="21">
        <v>0.42572557010930934</v>
      </c>
      <c r="H5286" s="21">
        <v>0.52959219021642867</v>
      </c>
    </row>
    <row r="5287" spans="1:8" x14ac:dyDescent="0.35">
      <c r="A5287" s="20" t="str">
        <f t="shared" si="110"/>
        <v>CONSUMO PER CAPITA (kg ó litros por individuo)Otros mariscos Ing.RTO CENTRO</v>
      </c>
      <c r="B5287" s="20">
        <v>0</v>
      </c>
      <c r="C5287" s="20">
        <v>0</v>
      </c>
      <c r="D5287" s="21" t="s">
        <v>141</v>
      </c>
      <c r="E5287" s="21">
        <v>0.39323653477938014</v>
      </c>
      <c r="F5287" s="21">
        <v>0.37891607675660044</v>
      </c>
      <c r="G5287" s="21">
        <v>0.21554165913957538</v>
      </c>
      <c r="H5287" s="21">
        <v>0.33117729909665006</v>
      </c>
    </row>
    <row r="5288" spans="1:8" x14ac:dyDescent="0.35">
      <c r="A5288" s="20" t="str">
        <f t="shared" si="110"/>
        <v>CONSUMO PER CAPITA (kg ó litros por individuo)Otros mariscos Ing.NORTE-CENTRO</v>
      </c>
      <c r="B5288" s="20">
        <v>0</v>
      </c>
      <c r="C5288" s="20">
        <v>0</v>
      </c>
      <c r="D5288" s="21" t="s">
        <v>142</v>
      </c>
      <c r="E5288" s="21">
        <v>0.35087506604830065</v>
      </c>
      <c r="F5288" s="21">
        <v>0.42414814781149723</v>
      </c>
      <c r="G5288" s="21">
        <v>0.29079013727532732</v>
      </c>
      <c r="H5288" s="21">
        <v>0.50597666160374943</v>
      </c>
    </row>
    <row r="5289" spans="1:8" x14ac:dyDescent="0.35">
      <c r="A5289" s="20" t="str">
        <f t="shared" si="110"/>
        <v>CONSUMO PER CAPITA (kg ó litros por individuo)Otros mariscos Ing.NOROESTE</v>
      </c>
      <c r="B5289" s="20">
        <v>0</v>
      </c>
      <c r="C5289" s="20">
        <v>0</v>
      </c>
      <c r="D5289" s="21" t="s">
        <v>143</v>
      </c>
      <c r="E5289" s="21">
        <v>0.57329885126328728</v>
      </c>
      <c r="F5289" s="21">
        <v>0.69044647210541621</v>
      </c>
      <c r="G5289" s="21">
        <v>0.23214667395940708</v>
      </c>
      <c r="H5289" s="21">
        <v>0.32694040588255352</v>
      </c>
    </row>
    <row r="5290" spans="1:8" x14ac:dyDescent="0.35">
      <c r="A5290" s="20" t="str">
        <f t="shared" si="110"/>
        <v>CONSUMO PER CAPITA (kg ó litros por individuo)Otros mariscos Ing.&lt;2MIL</v>
      </c>
      <c r="B5290" s="20">
        <v>0</v>
      </c>
      <c r="C5290" s="20">
        <v>0</v>
      </c>
      <c r="D5290" s="21" t="s">
        <v>144</v>
      </c>
      <c r="E5290" s="21">
        <v>0.30297033744742596</v>
      </c>
      <c r="F5290" s="21">
        <v>0.36279979646868959</v>
      </c>
      <c r="G5290" s="21">
        <v>0</v>
      </c>
      <c r="H5290" s="21">
        <v>0</v>
      </c>
    </row>
    <row r="5291" spans="1:8" x14ac:dyDescent="0.35">
      <c r="A5291" s="20" t="str">
        <f t="shared" si="110"/>
        <v>CONSUMO PER CAPITA (kg ó litros por individuo)Otros mariscos Ing.2-5MIL</v>
      </c>
      <c r="B5291" s="20">
        <v>0</v>
      </c>
      <c r="C5291" s="20">
        <v>0</v>
      </c>
      <c r="D5291" s="21" t="s">
        <v>145</v>
      </c>
      <c r="E5291" s="21">
        <v>0.61128107654241826</v>
      </c>
      <c r="F5291" s="21">
        <v>0.40511470636054009</v>
      </c>
      <c r="G5291" s="21">
        <v>0.17282288111328109</v>
      </c>
      <c r="H5291" s="21">
        <v>0.50258254218922671</v>
      </c>
    </row>
    <row r="5292" spans="1:8" x14ac:dyDescent="0.35">
      <c r="A5292" s="20" t="str">
        <f t="shared" si="110"/>
        <v>CONSUMO PER CAPITA (kg ó litros por individuo)Otros mariscos Ing.5-10MIL</v>
      </c>
      <c r="B5292" s="20">
        <v>0</v>
      </c>
      <c r="C5292" s="20">
        <v>0</v>
      </c>
      <c r="D5292" s="21" t="s">
        <v>146</v>
      </c>
      <c r="E5292" s="21">
        <v>0.64480901008801661</v>
      </c>
      <c r="F5292" s="21">
        <v>0.53103813421949597</v>
      </c>
      <c r="G5292" s="21">
        <v>0.246586015100761</v>
      </c>
      <c r="H5292" s="21">
        <v>0.66682450000259497</v>
      </c>
    </row>
    <row r="5293" spans="1:8" x14ac:dyDescent="0.35">
      <c r="A5293" s="20" t="str">
        <f t="shared" si="110"/>
        <v>CONSUMO PER CAPITA (kg ó litros por individuo)Otros mariscos Ing.10-30MIL</v>
      </c>
      <c r="B5293" s="20">
        <v>0</v>
      </c>
      <c r="C5293" s="20">
        <v>0</v>
      </c>
      <c r="D5293" s="21" t="s">
        <v>147</v>
      </c>
      <c r="E5293" s="21">
        <v>0.79193414850342148</v>
      </c>
      <c r="F5293" s="21">
        <v>0.6197764871606285</v>
      </c>
      <c r="G5293" s="21">
        <v>0.35862947541084422</v>
      </c>
      <c r="H5293" s="21">
        <v>0.37946511335373623</v>
      </c>
    </row>
    <row r="5294" spans="1:8" x14ac:dyDescent="0.35">
      <c r="A5294" s="20" t="str">
        <f t="shared" si="110"/>
        <v>CONSUMO PER CAPITA (kg ó litros por individuo)Otros mariscos Ing.30-100MIL</v>
      </c>
      <c r="B5294" s="20">
        <v>0</v>
      </c>
      <c r="C5294" s="20">
        <v>0</v>
      </c>
      <c r="D5294" s="21" t="s">
        <v>148</v>
      </c>
      <c r="E5294" s="21">
        <v>0.58611044217579389</v>
      </c>
      <c r="F5294" s="21">
        <v>0.77213005390176648</v>
      </c>
      <c r="G5294" s="21">
        <v>0.43244157205683803</v>
      </c>
      <c r="H5294" s="21">
        <v>0.55124455901776648</v>
      </c>
    </row>
    <row r="5295" spans="1:8" x14ac:dyDescent="0.35">
      <c r="A5295" s="20" t="str">
        <f t="shared" si="110"/>
        <v>CONSUMO PER CAPITA (kg ó litros por individuo)Otros mariscos Ing.100-200MIL</v>
      </c>
      <c r="B5295" s="20">
        <v>0</v>
      </c>
      <c r="C5295" s="20">
        <v>0</v>
      </c>
      <c r="D5295" s="21" t="s">
        <v>149</v>
      </c>
      <c r="E5295" s="21">
        <v>0.71909830682052178</v>
      </c>
      <c r="F5295" s="21">
        <v>0.60428644250283814</v>
      </c>
      <c r="G5295" s="21">
        <v>0.44950619022373445</v>
      </c>
      <c r="H5295" s="21">
        <v>0.50345778951259657</v>
      </c>
    </row>
    <row r="5296" spans="1:8" x14ac:dyDescent="0.35">
      <c r="A5296" s="20" t="str">
        <f t="shared" si="110"/>
        <v>CONSUMO PER CAPITA (kg ó litros por individuo)Otros mariscos Ing.200-500MIL</v>
      </c>
      <c r="B5296" s="20">
        <v>0</v>
      </c>
      <c r="C5296" s="20">
        <v>0</v>
      </c>
      <c r="D5296" s="21" t="s">
        <v>150</v>
      </c>
      <c r="E5296" s="21">
        <v>0.79636025924230258</v>
      </c>
      <c r="F5296" s="21">
        <v>0.72723061610401341</v>
      </c>
      <c r="G5296" s="21">
        <v>0.42763065838796765</v>
      </c>
      <c r="H5296" s="21">
        <v>0.45825035201917774</v>
      </c>
    </row>
    <row r="5297" spans="1:8" x14ac:dyDescent="0.35">
      <c r="A5297" s="20" t="str">
        <f t="shared" si="110"/>
        <v>CONSUMO PER CAPITA (kg ó litros por individuo)Otros mariscos Ing.&gt;500MIL</v>
      </c>
      <c r="B5297" s="20">
        <v>0</v>
      </c>
      <c r="C5297" s="20">
        <v>0</v>
      </c>
      <c r="D5297" s="21" t="s">
        <v>151</v>
      </c>
      <c r="E5297" s="21">
        <v>0.72448580024629528</v>
      </c>
      <c r="F5297" s="21">
        <v>0.70420642421502799</v>
      </c>
      <c r="G5297" s="21">
        <v>0.53953203031542063</v>
      </c>
      <c r="H5297" s="21">
        <v>0.56918476568589593</v>
      </c>
    </row>
    <row r="5298" spans="1:8" x14ac:dyDescent="0.35">
      <c r="A5298" s="20" t="str">
        <f t="shared" si="110"/>
        <v>CONSUMO PER CAPITA (kg ó litros por individuo)Otros mariscos Ing.DE 15 A 19 AÑOS</v>
      </c>
      <c r="B5298" s="20">
        <v>0</v>
      </c>
      <c r="C5298" s="20">
        <v>0</v>
      </c>
      <c r="D5298" s="21" t="s">
        <v>152</v>
      </c>
      <c r="E5298" s="21">
        <v>0</v>
      </c>
      <c r="F5298" s="21">
        <v>0</v>
      </c>
      <c r="G5298" s="21">
        <v>0</v>
      </c>
      <c r="H5298" s="21">
        <v>0</v>
      </c>
    </row>
    <row r="5299" spans="1:8" x14ac:dyDescent="0.35">
      <c r="A5299" s="20" t="str">
        <f t="shared" si="110"/>
        <v>CONSUMO PER CAPITA (kg ó litros por individuo)Otros mariscos Ing.DE 20 A 24 AÑOS</v>
      </c>
      <c r="B5299" s="20">
        <v>0</v>
      </c>
      <c r="C5299" s="20">
        <v>0</v>
      </c>
      <c r="D5299" s="21" t="s">
        <v>153</v>
      </c>
      <c r="E5299" s="21">
        <v>0.13377653258352237</v>
      </c>
      <c r="F5299" s="21">
        <v>0.17156880801202595</v>
      </c>
      <c r="G5299" s="21">
        <v>0</v>
      </c>
      <c r="H5299" s="21">
        <v>0</v>
      </c>
    </row>
    <row r="5300" spans="1:8" x14ac:dyDescent="0.35">
      <c r="A5300" s="20" t="str">
        <f t="shared" si="110"/>
        <v>CONSUMO PER CAPITA (kg ó litros por individuo)Otros mariscos Ing.DE 25 A 34 AÑOS</v>
      </c>
      <c r="B5300" s="20">
        <v>0</v>
      </c>
      <c r="C5300" s="20">
        <v>0</v>
      </c>
      <c r="D5300" s="21" t="s">
        <v>154</v>
      </c>
      <c r="E5300" s="21">
        <v>0.29303815510939629</v>
      </c>
      <c r="F5300" s="21">
        <v>0.21889604992209041</v>
      </c>
      <c r="G5300" s="21">
        <v>0.15679257446330461</v>
      </c>
      <c r="H5300" s="21">
        <v>0.16438411572715306</v>
      </c>
    </row>
    <row r="5301" spans="1:8" x14ac:dyDescent="0.35">
      <c r="A5301" s="20" t="str">
        <f t="shared" si="110"/>
        <v>CONSUMO PER CAPITA (kg ó litros por individuo)Otros mariscos Ing.DE 35 A 49 AÑOS</v>
      </c>
      <c r="B5301" s="20">
        <v>0</v>
      </c>
      <c r="C5301" s="20">
        <v>0</v>
      </c>
      <c r="D5301" s="21" t="s">
        <v>155</v>
      </c>
      <c r="E5301" s="21">
        <v>0.49808349138198871</v>
      </c>
      <c r="F5301" s="21">
        <v>0.54239610306729225</v>
      </c>
      <c r="G5301" s="21">
        <v>0.25789227027214229</v>
      </c>
      <c r="H5301" s="21">
        <v>0.32056273336299146</v>
      </c>
    </row>
    <row r="5302" spans="1:8" x14ac:dyDescent="0.35">
      <c r="A5302" s="20" t="str">
        <f t="shared" si="110"/>
        <v>CONSUMO PER CAPITA (kg ó litros por individuo)Otros mariscos Ing.DE 50 A 59 AÑOS</v>
      </c>
      <c r="B5302" s="20">
        <v>0</v>
      </c>
      <c r="C5302" s="20">
        <v>0</v>
      </c>
      <c r="D5302" s="21" t="s">
        <v>156</v>
      </c>
      <c r="E5302" s="21">
        <v>0.99646777808230402</v>
      </c>
      <c r="F5302" s="21">
        <v>0.90498763832824203</v>
      </c>
      <c r="G5302" s="21">
        <v>0.53270150011826867</v>
      </c>
      <c r="H5302" s="21">
        <v>0.72630496068661932</v>
      </c>
    </row>
    <row r="5303" spans="1:8" x14ac:dyDescent="0.35">
      <c r="A5303" s="20" t="str">
        <f t="shared" si="110"/>
        <v>CONSUMO PER CAPITA (kg ó litros por individuo)Otros mariscos Ing.DE 60 A 75 AÑOS</v>
      </c>
      <c r="B5303" s="20">
        <v>0</v>
      </c>
      <c r="C5303" s="20">
        <v>0</v>
      </c>
      <c r="D5303" s="21" t="s">
        <v>157</v>
      </c>
      <c r="E5303" s="21">
        <v>1.267805483542267</v>
      </c>
      <c r="F5303" s="21">
        <v>1.1465109666896014</v>
      </c>
      <c r="G5303" s="21">
        <v>0.8345066763516874</v>
      </c>
      <c r="H5303" s="21">
        <v>0.98589863128666777</v>
      </c>
    </row>
    <row r="5304" spans="1:8" x14ac:dyDescent="0.35">
      <c r="A5304" s="20" t="str">
        <f t="shared" si="110"/>
        <v>CONSUMO PER CAPITA (kg ó litros por individuo)Otros mariscos Ing.ALTA Y MEDIA ALTA</v>
      </c>
      <c r="B5304" s="20">
        <v>0</v>
      </c>
      <c r="C5304" s="20">
        <v>0</v>
      </c>
      <c r="D5304" s="21" t="s">
        <v>158</v>
      </c>
      <c r="E5304" s="21">
        <v>1.0592606375991118</v>
      </c>
      <c r="F5304" s="21">
        <v>1.0149538839828771</v>
      </c>
      <c r="G5304" s="21">
        <v>0.67537655017902065</v>
      </c>
      <c r="H5304" s="21">
        <v>1.038888684023892</v>
      </c>
    </row>
    <row r="5305" spans="1:8" x14ac:dyDescent="0.35">
      <c r="A5305" s="20" t="str">
        <f t="shared" si="110"/>
        <v>CONSUMO PER CAPITA (kg ó litros por individuo)Otros mariscos Ing.MEDIA</v>
      </c>
      <c r="B5305" s="20">
        <v>0</v>
      </c>
      <c r="C5305" s="20">
        <v>0</v>
      </c>
      <c r="D5305" s="21" t="s">
        <v>159</v>
      </c>
      <c r="E5305" s="21">
        <v>0.73590042549689016</v>
      </c>
      <c r="F5305" s="21">
        <v>0.64837733321186297</v>
      </c>
      <c r="G5305" s="21">
        <v>0.4104363301461586</v>
      </c>
      <c r="H5305" s="21">
        <v>0.41822704922742027</v>
      </c>
    </row>
    <row r="5306" spans="1:8" x14ac:dyDescent="0.35">
      <c r="A5306" s="20" t="str">
        <f t="shared" si="110"/>
        <v>CONSUMO PER CAPITA (kg ó litros por individuo)Otros mariscos Ing.MEDIA BAJA</v>
      </c>
      <c r="B5306" s="20">
        <v>0</v>
      </c>
      <c r="C5306" s="20">
        <v>0</v>
      </c>
      <c r="D5306" s="21" t="s">
        <v>160</v>
      </c>
      <c r="E5306" s="21">
        <v>0.3601593398916223</v>
      </c>
      <c r="F5306" s="21">
        <v>0.47793438917606518</v>
      </c>
      <c r="G5306" s="21">
        <v>0.31187322793570049</v>
      </c>
      <c r="H5306" s="21">
        <v>0.36136667831699676</v>
      </c>
    </row>
    <row r="5307" spans="1:8" x14ac:dyDescent="0.35">
      <c r="A5307" s="20" t="str">
        <f t="shared" si="110"/>
        <v>CONSUMO PER CAPITA (kg ó litros por individuo)Otros mariscos Ing.BAJA</v>
      </c>
      <c r="B5307" s="20">
        <v>0</v>
      </c>
      <c r="C5307" s="20">
        <v>0</v>
      </c>
      <c r="D5307" s="21" t="s">
        <v>161</v>
      </c>
      <c r="E5307" s="21">
        <v>0.58789577124738945</v>
      </c>
      <c r="F5307" s="21">
        <v>0.43102514798916725</v>
      </c>
      <c r="G5307" s="21">
        <v>0.17645021069685848</v>
      </c>
      <c r="H5307" s="21">
        <v>0.18310747382732664</v>
      </c>
    </row>
    <row r="5308" spans="1:8" x14ac:dyDescent="0.35">
      <c r="A5308" s="20" t="str">
        <f t="shared" si="110"/>
        <v>CONSUMO PER CAPITA (kg ó litros por individuo)Otros mariscos Ing.HOMBRE</v>
      </c>
      <c r="B5308" s="20">
        <v>0</v>
      </c>
      <c r="C5308" s="20">
        <v>0</v>
      </c>
      <c r="D5308" s="21" t="s">
        <v>162</v>
      </c>
      <c r="E5308" s="21">
        <v>0.75954320085639104</v>
      </c>
      <c r="F5308" s="21">
        <v>0.64395254517594425</v>
      </c>
      <c r="G5308" s="21">
        <v>0.46027950978629828</v>
      </c>
      <c r="H5308" s="21">
        <v>0.52052646758273713</v>
      </c>
    </row>
    <row r="5309" spans="1:8" x14ac:dyDescent="0.35">
      <c r="A5309" s="20" t="str">
        <f t="shared" si="110"/>
        <v>CONSUMO PER CAPITA (kg ó litros por individuo)Otros mariscos Ing.MUJER</v>
      </c>
      <c r="B5309" s="20">
        <v>0</v>
      </c>
      <c r="C5309" s="20">
        <v>0</v>
      </c>
      <c r="D5309" s="21" t="s">
        <v>163</v>
      </c>
      <c r="E5309" s="21">
        <v>0.5970480519821264</v>
      </c>
      <c r="F5309" s="21">
        <v>0.6364770164327257</v>
      </c>
      <c r="G5309" s="21">
        <v>0.33305216907952828</v>
      </c>
      <c r="H5309" s="21">
        <v>0.46214231237390774</v>
      </c>
    </row>
    <row r="5310" spans="1:8" x14ac:dyDescent="0.35">
      <c r="A5310" s="20" t="str">
        <f>$B$4411&amp;$C$5310&amp;D5310</f>
        <v>CONSUMO PER CAPITA (kg ó litros por individuo).Derivados lacteos IngT.ESPAÑA</v>
      </c>
      <c r="B5310" s="20">
        <v>0</v>
      </c>
      <c r="C5310" s="20" t="s">
        <v>77</v>
      </c>
      <c r="D5310" s="21" t="s">
        <v>135</v>
      </c>
      <c r="E5310" s="21">
        <v>1.8775682999298218</v>
      </c>
      <c r="F5310" s="21">
        <v>1.8204961464996161</v>
      </c>
      <c r="G5310" s="21">
        <v>1.1661134146202694</v>
      </c>
      <c r="H5310" s="21">
        <v>1.3550587804278817</v>
      </c>
    </row>
    <row r="5311" spans="1:8" x14ac:dyDescent="0.35">
      <c r="A5311" s="20" t="str">
        <f t="shared" ref="A5311:A5338" si="111">$B$4411&amp;$C$5310&amp;D5311</f>
        <v>CONSUMO PER CAPITA (kg ó litros por individuo).Derivados lacteos IngBCN AM</v>
      </c>
      <c r="B5311" s="20">
        <v>0</v>
      </c>
      <c r="C5311" s="20">
        <v>0</v>
      </c>
      <c r="D5311" s="21" t="s">
        <v>136</v>
      </c>
      <c r="E5311" s="21">
        <v>2.1697102549053495</v>
      </c>
      <c r="F5311" s="21">
        <v>2.3767478529513508</v>
      </c>
      <c r="G5311" s="21">
        <v>1.2688146480297586</v>
      </c>
      <c r="H5311" s="21">
        <v>1.6275562517279425</v>
      </c>
    </row>
    <row r="5312" spans="1:8" x14ac:dyDescent="0.35">
      <c r="A5312" s="20" t="str">
        <f t="shared" si="111"/>
        <v>CONSUMO PER CAPITA (kg ó litros por individuo).Derivados lacteos IngREST.CAT ARAGON</v>
      </c>
      <c r="B5312" s="20">
        <v>0</v>
      </c>
      <c r="C5312" s="20">
        <v>0</v>
      </c>
      <c r="D5312" s="21" t="s">
        <v>137</v>
      </c>
      <c r="E5312" s="21">
        <v>2.574634898074982</v>
      </c>
      <c r="F5312" s="21">
        <v>1.7896489877025772</v>
      </c>
      <c r="G5312" s="21">
        <v>1.0463029267817341</v>
      </c>
      <c r="H5312" s="21">
        <v>1.3381413161877338</v>
      </c>
    </row>
    <row r="5313" spans="1:8" x14ac:dyDescent="0.35">
      <c r="A5313" s="20" t="str">
        <f t="shared" si="111"/>
        <v>CONSUMO PER CAPITA (kg ó litros por individuo).Derivados lacteos IngLEVANTE</v>
      </c>
      <c r="B5313" s="20">
        <v>0</v>
      </c>
      <c r="C5313" s="20">
        <v>0</v>
      </c>
      <c r="D5313" s="21" t="s">
        <v>138</v>
      </c>
      <c r="E5313" s="21">
        <v>1.9681520136466686</v>
      </c>
      <c r="F5313" s="21">
        <v>2.069904051201128</v>
      </c>
      <c r="G5313" s="21">
        <v>1.2744309548147872</v>
      </c>
      <c r="H5313" s="21">
        <v>1.4752005096652669</v>
      </c>
    </row>
    <row r="5314" spans="1:8" x14ac:dyDescent="0.35">
      <c r="A5314" s="20" t="str">
        <f t="shared" si="111"/>
        <v>CONSUMO PER CAPITA (kg ó litros por individuo).Derivados lacteos IngANDALUCIA</v>
      </c>
      <c r="B5314" s="20">
        <v>0</v>
      </c>
      <c r="C5314" s="20">
        <v>0</v>
      </c>
      <c r="D5314" s="21" t="s">
        <v>139</v>
      </c>
      <c r="E5314" s="21">
        <v>1.5149175392764476</v>
      </c>
      <c r="F5314" s="21">
        <v>1.5752297972096991</v>
      </c>
      <c r="G5314" s="21">
        <v>1.1395809389727507</v>
      </c>
      <c r="H5314" s="21">
        <v>1.1841034273644597</v>
      </c>
    </row>
    <row r="5315" spans="1:8" x14ac:dyDescent="0.35">
      <c r="A5315" s="20" t="str">
        <f t="shared" si="111"/>
        <v>CONSUMO PER CAPITA (kg ó litros por individuo).Derivados lacteos IngMDD AM</v>
      </c>
      <c r="B5315" s="20">
        <v>0</v>
      </c>
      <c r="C5315" s="20">
        <v>0</v>
      </c>
      <c r="D5315" s="21" t="s">
        <v>140</v>
      </c>
      <c r="E5315" s="21">
        <v>2.2897095259823717</v>
      </c>
      <c r="F5315" s="21">
        <v>2.0483560035691948</v>
      </c>
      <c r="G5315" s="21">
        <v>1.4708457665645713</v>
      </c>
      <c r="H5315" s="21">
        <v>1.6958997516981884</v>
      </c>
    </row>
    <row r="5316" spans="1:8" x14ac:dyDescent="0.35">
      <c r="A5316" s="20" t="str">
        <f t="shared" si="111"/>
        <v>CONSUMO PER CAPITA (kg ó litros por individuo).Derivados lacteos IngRTO CENTRO</v>
      </c>
      <c r="B5316" s="20">
        <v>0</v>
      </c>
      <c r="C5316" s="20">
        <v>0</v>
      </c>
      <c r="D5316" s="21" t="s">
        <v>141</v>
      </c>
      <c r="E5316" s="21">
        <v>1.2785144107816517</v>
      </c>
      <c r="F5316" s="21">
        <v>1.4091788002349552</v>
      </c>
      <c r="G5316" s="21">
        <v>1.0962504877943748</v>
      </c>
      <c r="H5316" s="21">
        <v>1.1701139578365372</v>
      </c>
    </row>
    <row r="5317" spans="1:8" x14ac:dyDescent="0.35">
      <c r="A5317" s="20" t="str">
        <f t="shared" si="111"/>
        <v>CONSUMO PER CAPITA (kg ó litros por individuo).Derivados lacteos IngNORTE-CENTRO</v>
      </c>
      <c r="B5317" s="20">
        <v>0</v>
      </c>
      <c r="C5317" s="20">
        <v>0</v>
      </c>
      <c r="D5317" s="21" t="s">
        <v>142</v>
      </c>
      <c r="E5317" s="21">
        <v>1.4446583577832994</v>
      </c>
      <c r="F5317" s="21">
        <v>1.7207662640294732</v>
      </c>
      <c r="G5317" s="21">
        <v>1.0270719935480179</v>
      </c>
      <c r="H5317" s="21">
        <v>1.3434284327748915</v>
      </c>
    </row>
    <row r="5318" spans="1:8" x14ac:dyDescent="0.35">
      <c r="A5318" s="20" t="str">
        <f t="shared" si="111"/>
        <v>CONSUMO PER CAPITA (kg ó litros por individuo).Derivados lacteos IngNOROESTE</v>
      </c>
      <c r="B5318" s="20">
        <v>0</v>
      </c>
      <c r="C5318" s="20">
        <v>0</v>
      </c>
      <c r="D5318" s="21" t="s">
        <v>143</v>
      </c>
      <c r="E5318" s="21">
        <v>1.7600165605264411</v>
      </c>
      <c r="F5318" s="21">
        <v>1.6278390101099123</v>
      </c>
      <c r="G5318" s="21">
        <v>0.87679942230885199</v>
      </c>
      <c r="H5318" s="21">
        <v>0.97648088241654019</v>
      </c>
    </row>
    <row r="5319" spans="1:8" x14ac:dyDescent="0.35">
      <c r="A5319" s="20" t="str">
        <f t="shared" si="111"/>
        <v>CONSUMO PER CAPITA (kg ó litros por individuo).Derivados lacteos Ing&lt;2MIL</v>
      </c>
      <c r="B5319" s="20">
        <v>0</v>
      </c>
      <c r="C5319" s="20">
        <v>0</v>
      </c>
      <c r="D5319" s="21" t="s">
        <v>144</v>
      </c>
      <c r="E5319" s="21">
        <v>1.0090627686627776</v>
      </c>
      <c r="F5319" s="21">
        <v>1.2847639218755003</v>
      </c>
      <c r="G5319" s="21">
        <v>0.78912615524629548</v>
      </c>
      <c r="H5319" s="21">
        <v>0.70648277903868539</v>
      </c>
    </row>
    <row r="5320" spans="1:8" x14ac:dyDescent="0.35">
      <c r="A5320" s="20" t="str">
        <f t="shared" si="111"/>
        <v>CONSUMO PER CAPITA (kg ó litros por individuo).Derivados lacteos Ing2-5MIL</v>
      </c>
      <c r="B5320" s="20">
        <v>0</v>
      </c>
      <c r="C5320" s="20">
        <v>0</v>
      </c>
      <c r="D5320" s="21" t="s">
        <v>145</v>
      </c>
      <c r="E5320" s="21">
        <v>2.883352240706456</v>
      </c>
      <c r="F5320" s="21">
        <v>1.5180765876632814</v>
      </c>
      <c r="G5320" s="21">
        <v>0.88568916269375486</v>
      </c>
      <c r="H5320" s="21">
        <v>1.303869014452419</v>
      </c>
    </row>
    <row r="5321" spans="1:8" x14ac:dyDescent="0.35">
      <c r="A5321" s="20" t="str">
        <f t="shared" si="111"/>
        <v>CONSUMO PER CAPITA (kg ó litros por individuo).Derivados lacteos Ing5-10MIL</v>
      </c>
      <c r="B5321" s="20">
        <v>0</v>
      </c>
      <c r="C5321" s="20">
        <v>0</v>
      </c>
      <c r="D5321" s="21" t="s">
        <v>146</v>
      </c>
      <c r="E5321" s="21">
        <v>1.4478542705289685</v>
      </c>
      <c r="F5321" s="21">
        <v>1.7108989235151393</v>
      </c>
      <c r="G5321" s="21">
        <v>0.91582972634512438</v>
      </c>
      <c r="H5321" s="21">
        <v>1.21269292927275</v>
      </c>
    </row>
    <row r="5322" spans="1:8" x14ac:dyDescent="0.35">
      <c r="A5322" s="20" t="str">
        <f t="shared" si="111"/>
        <v>CONSUMO PER CAPITA (kg ó litros por individuo).Derivados lacteos Ing10-30MIL</v>
      </c>
      <c r="B5322" s="20">
        <v>0</v>
      </c>
      <c r="C5322" s="20">
        <v>0</v>
      </c>
      <c r="D5322" s="21" t="s">
        <v>147</v>
      </c>
      <c r="E5322" s="21">
        <v>2.0172097558446853</v>
      </c>
      <c r="F5322" s="21">
        <v>1.7666313634840474</v>
      </c>
      <c r="G5322" s="21">
        <v>1.1053770495051929</v>
      </c>
      <c r="H5322" s="21">
        <v>1.4591276467312622</v>
      </c>
    </row>
    <row r="5323" spans="1:8" x14ac:dyDescent="0.35">
      <c r="A5323" s="20" t="str">
        <f t="shared" si="111"/>
        <v>CONSUMO PER CAPITA (kg ó litros por individuo).Derivados lacteos Ing30-100MIL</v>
      </c>
      <c r="B5323" s="20">
        <v>0</v>
      </c>
      <c r="C5323" s="20">
        <v>0</v>
      </c>
      <c r="D5323" s="21" t="s">
        <v>148</v>
      </c>
      <c r="E5323" s="21">
        <v>1.8099938725727045</v>
      </c>
      <c r="F5323" s="21">
        <v>2.0206952473596838</v>
      </c>
      <c r="G5323" s="21">
        <v>1.276039367781526</v>
      </c>
      <c r="H5323" s="21">
        <v>1.3213711894458664</v>
      </c>
    </row>
    <row r="5324" spans="1:8" x14ac:dyDescent="0.35">
      <c r="A5324" s="20" t="str">
        <f t="shared" si="111"/>
        <v>CONSUMO PER CAPITA (kg ó litros por individuo).Derivados lacteos Ing100-200MIL</v>
      </c>
      <c r="B5324" s="20">
        <v>0</v>
      </c>
      <c r="C5324" s="20">
        <v>0</v>
      </c>
      <c r="D5324" s="21" t="s">
        <v>149</v>
      </c>
      <c r="E5324" s="21">
        <v>1.8446749922048906</v>
      </c>
      <c r="F5324" s="21">
        <v>1.7968447012533884</v>
      </c>
      <c r="G5324" s="21">
        <v>1.2275773480733865</v>
      </c>
      <c r="H5324" s="21">
        <v>1.4377600654216642</v>
      </c>
    </row>
    <row r="5325" spans="1:8" x14ac:dyDescent="0.35">
      <c r="A5325" s="20" t="str">
        <f t="shared" si="111"/>
        <v>CONSUMO PER CAPITA (kg ó litros por individuo).Derivados lacteos Ing200-500MIL</v>
      </c>
      <c r="B5325" s="20">
        <v>0</v>
      </c>
      <c r="C5325" s="20">
        <v>0</v>
      </c>
      <c r="D5325" s="21" t="s">
        <v>150</v>
      </c>
      <c r="E5325" s="21">
        <v>1.9629100391089869</v>
      </c>
      <c r="F5325" s="21">
        <v>1.9788369237634975</v>
      </c>
      <c r="G5325" s="21">
        <v>1.2397443291543149</v>
      </c>
      <c r="H5325" s="21">
        <v>1.3634145720178614</v>
      </c>
    </row>
    <row r="5326" spans="1:8" x14ac:dyDescent="0.35">
      <c r="A5326" s="20" t="str">
        <f t="shared" si="111"/>
        <v>CONSUMO PER CAPITA (kg ó litros por individuo).Derivados lacteos Ing&gt;500MIL</v>
      </c>
      <c r="B5326" s="20">
        <v>0</v>
      </c>
      <c r="C5326" s="20">
        <v>0</v>
      </c>
      <c r="D5326" s="21" t="s">
        <v>151</v>
      </c>
      <c r="E5326" s="21">
        <v>1.8760675020336546</v>
      </c>
      <c r="F5326" s="21">
        <v>1.896917953605926</v>
      </c>
      <c r="G5326" s="21">
        <v>1.3685414056222804</v>
      </c>
      <c r="H5326" s="21">
        <v>1.5394652038673284</v>
      </c>
    </row>
    <row r="5327" spans="1:8" x14ac:dyDescent="0.35">
      <c r="A5327" s="20" t="str">
        <f t="shared" si="111"/>
        <v>CONSUMO PER CAPITA (kg ó litros por individuo).Derivados lacteos IngDE 15 A 19 AÑOS</v>
      </c>
      <c r="B5327" s="20">
        <v>0</v>
      </c>
      <c r="C5327" s="20">
        <v>0</v>
      </c>
      <c r="D5327" s="21" t="s">
        <v>152</v>
      </c>
      <c r="E5327" s="21">
        <v>0.92490102081936976</v>
      </c>
      <c r="F5327" s="21">
        <v>0.66721383217765096</v>
      </c>
      <c r="G5327" s="21">
        <v>0.48076345916565882</v>
      </c>
      <c r="H5327" s="21">
        <v>0.75075283228370959</v>
      </c>
    </row>
    <row r="5328" spans="1:8" x14ac:dyDescent="0.35">
      <c r="A5328" s="20" t="str">
        <f t="shared" si="111"/>
        <v>CONSUMO PER CAPITA (kg ó litros por individuo).Derivados lacteos IngDE 20 A 24 AÑOS</v>
      </c>
      <c r="B5328" s="20">
        <v>0</v>
      </c>
      <c r="C5328" s="20">
        <v>0</v>
      </c>
      <c r="D5328" s="21" t="s">
        <v>153</v>
      </c>
      <c r="E5328" s="21">
        <v>1.2929568436590095</v>
      </c>
      <c r="F5328" s="21">
        <v>1.1543820947890124</v>
      </c>
      <c r="G5328" s="21">
        <v>0.89111845386006061</v>
      </c>
      <c r="H5328" s="21">
        <v>0.91925014523025572</v>
      </c>
    </row>
    <row r="5329" spans="1:8" x14ac:dyDescent="0.35">
      <c r="A5329" s="20" t="str">
        <f t="shared" si="111"/>
        <v>CONSUMO PER CAPITA (kg ó litros por individuo).Derivados lacteos IngDE 25 A 34 AÑOS</v>
      </c>
      <c r="B5329" s="20">
        <v>0</v>
      </c>
      <c r="C5329" s="20">
        <v>0</v>
      </c>
      <c r="D5329" s="21" t="s">
        <v>154</v>
      </c>
      <c r="E5329" s="21">
        <v>1.5943822062340038</v>
      </c>
      <c r="F5329" s="21">
        <v>1.5220825365682999</v>
      </c>
      <c r="G5329" s="21">
        <v>1.1359162506782161</v>
      </c>
      <c r="H5329" s="21">
        <v>1.258859618474782</v>
      </c>
    </row>
    <row r="5330" spans="1:8" x14ac:dyDescent="0.35">
      <c r="A5330" s="20" t="str">
        <f t="shared" si="111"/>
        <v>CONSUMO PER CAPITA (kg ó litros por individuo).Derivados lacteos IngDE 35 A 49 AÑOS</v>
      </c>
      <c r="B5330" s="20">
        <v>0</v>
      </c>
      <c r="C5330" s="20">
        <v>0</v>
      </c>
      <c r="D5330" s="21" t="s">
        <v>155</v>
      </c>
      <c r="E5330" s="21">
        <v>1.8116579717966139</v>
      </c>
      <c r="F5330" s="21">
        <v>1.8049383453114245</v>
      </c>
      <c r="G5330" s="21">
        <v>1.153758765915198</v>
      </c>
      <c r="H5330" s="21">
        <v>1.1697886036286127</v>
      </c>
    </row>
    <row r="5331" spans="1:8" x14ac:dyDescent="0.35">
      <c r="A5331" s="20" t="str">
        <f t="shared" si="111"/>
        <v>CONSUMO PER CAPITA (kg ó litros por individuo).Derivados lacteos IngDE 50 A 59 AÑOS</v>
      </c>
      <c r="B5331" s="20">
        <v>0</v>
      </c>
      <c r="C5331" s="20">
        <v>0</v>
      </c>
      <c r="D5331" s="21" t="s">
        <v>156</v>
      </c>
      <c r="E5331" s="21">
        <v>2.3973494409971137</v>
      </c>
      <c r="F5331" s="21">
        <v>2.3960472612822055</v>
      </c>
      <c r="G5331" s="21">
        <v>1.5495246217707757</v>
      </c>
      <c r="H5331" s="21">
        <v>1.8112651100841555</v>
      </c>
    </row>
    <row r="5332" spans="1:8" x14ac:dyDescent="0.35">
      <c r="A5332" s="20" t="str">
        <f t="shared" si="111"/>
        <v>CONSUMO PER CAPITA (kg ó litros por individuo).Derivados lacteos IngDE 60 A 75 AÑOS</v>
      </c>
      <c r="B5332" s="20">
        <v>0</v>
      </c>
      <c r="C5332" s="20">
        <v>0</v>
      </c>
      <c r="D5332" s="21" t="s">
        <v>157</v>
      </c>
      <c r="E5332" s="21">
        <v>2.1581632337711687</v>
      </c>
      <c r="F5332" s="21">
        <v>2.0705164232515383</v>
      </c>
      <c r="G5332" s="21">
        <v>1.1518466461162351</v>
      </c>
      <c r="H5332" s="21">
        <v>1.5742537427611336</v>
      </c>
    </row>
    <row r="5333" spans="1:8" x14ac:dyDescent="0.35">
      <c r="A5333" s="20" t="str">
        <f t="shared" si="111"/>
        <v>CONSUMO PER CAPITA (kg ó litros por individuo).Derivados lacteos IngALTA Y MEDIA ALTA</v>
      </c>
      <c r="B5333" s="20">
        <v>0</v>
      </c>
      <c r="C5333" s="20">
        <v>0</v>
      </c>
      <c r="D5333" s="21" t="s">
        <v>158</v>
      </c>
      <c r="E5333" s="21">
        <v>2.3542887380796529</v>
      </c>
      <c r="F5333" s="21">
        <v>2.4026467608341613</v>
      </c>
      <c r="G5333" s="21">
        <v>1.4045865507701056</v>
      </c>
      <c r="H5333" s="21">
        <v>1.8168034252492478</v>
      </c>
    </row>
    <row r="5334" spans="1:8" x14ac:dyDescent="0.35">
      <c r="A5334" s="20" t="str">
        <f t="shared" si="111"/>
        <v>CONSUMO PER CAPITA (kg ó litros por individuo).Derivados lacteos IngMEDIA</v>
      </c>
      <c r="B5334" s="20">
        <v>0</v>
      </c>
      <c r="C5334" s="20">
        <v>0</v>
      </c>
      <c r="D5334" s="21" t="s">
        <v>159</v>
      </c>
      <c r="E5334" s="21">
        <v>1.8058503692536427</v>
      </c>
      <c r="F5334" s="21">
        <v>1.6338653638861047</v>
      </c>
      <c r="G5334" s="21">
        <v>1.1203273583698605</v>
      </c>
      <c r="H5334" s="21">
        <v>1.1905425937093987</v>
      </c>
    </row>
    <row r="5335" spans="1:8" x14ac:dyDescent="0.35">
      <c r="A5335" s="20" t="str">
        <f t="shared" si="111"/>
        <v>CONSUMO PER CAPITA (kg ó litros por individuo).Derivados lacteos IngMEDIA BAJA</v>
      </c>
      <c r="B5335" s="20">
        <v>0</v>
      </c>
      <c r="C5335" s="20">
        <v>0</v>
      </c>
      <c r="D5335" s="21" t="s">
        <v>160</v>
      </c>
      <c r="E5335" s="21">
        <v>1.44441405842173</v>
      </c>
      <c r="F5335" s="21">
        <v>1.654510537532341</v>
      </c>
      <c r="G5335" s="21">
        <v>1.0714560466916709</v>
      </c>
      <c r="H5335" s="21">
        <v>1.2583285481130035</v>
      </c>
    </row>
    <row r="5336" spans="1:8" x14ac:dyDescent="0.35">
      <c r="A5336" s="20" t="str">
        <f t="shared" si="111"/>
        <v>CONSUMO PER CAPITA (kg ó litros por individuo).Derivados lacteos IngBAJA</v>
      </c>
      <c r="B5336" s="20">
        <v>0</v>
      </c>
      <c r="C5336" s="20">
        <v>0</v>
      </c>
      <c r="D5336" s="21" t="s">
        <v>161</v>
      </c>
      <c r="E5336" s="21">
        <v>2.0602843352862017</v>
      </c>
      <c r="F5336" s="21">
        <v>1.7204987604828241</v>
      </c>
      <c r="G5336" s="21">
        <v>1.1092601271875178</v>
      </c>
      <c r="H5336" s="21">
        <v>1.2543273764125646</v>
      </c>
    </row>
    <row r="5337" spans="1:8" x14ac:dyDescent="0.35">
      <c r="A5337" s="20" t="str">
        <f t="shared" si="111"/>
        <v>CONSUMO PER CAPITA (kg ó litros por individuo).Derivados lacteos IngHOMBRE</v>
      </c>
      <c r="B5337" s="20">
        <v>0</v>
      </c>
      <c r="C5337" s="20">
        <v>0</v>
      </c>
      <c r="D5337" s="21" t="s">
        <v>162</v>
      </c>
      <c r="E5337" s="21">
        <v>1.8580049212675551</v>
      </c>
      <c r="F5337" s="21">
        <v>1.7618258880837627</v>
      </c>
      <c r="G5337" s="21">
        <v>1.0881426515959609</v>
      </c>
      <c r="H5337" s="21">
        <v>1.3210127005875327</v>
      </c>
    </row>
    <row r="5338" spans="1:8" x14ac:dyDescent="0.35">
      <c r="A5338" s="20" t="str">
        <f t="shared" si="111"/>
        <v>CONSUMO PER CAPITA (kg ó litros por individuo).Derivados lacteos IngMUJER</v>
      </c>
      <c r="B5338" s="20">
        <v>0</v>
      </c>
      <c r="C5338" s="20">
        <v>0</v>
      </c>
      <c r="D5338" s="21" t="s">
        <v>163</v>
      </c>
      <c r="E5338" s="21">
        <v>1.8968981066123989</v>
      </c>
      <c r="F5338" s="21">
        <v>1.8782877762682284</v>
      </c>
      <c r="G5338" s="21">
        <v>1.2427855684690072</v>
      </c>
      <c r="H5338" s="21">
        <v>1.3885910474270222</v>
      </c>
    </row>
    <row r="5339" spans="1:8" x14ac:dyDescent="0.35">
      <c r="A5339" s="20" t="str">
        <f>$B$4411&amp;$C$5339&amp;D5339</f>
        <v>CONSUMO PER CAPITA (kg ó litros por individuo)Mantequilla Ing.T.ESPAÑA</v>
      </c>
      <c r="B5339" s="20">
        <v>0</v>
      </c>
      <c r="C5339" s="20" t="s">
        <v>78</v>
      </c>
      <c r="D5339" s="21" t="s">
        <v>135</v>
      </c>
      <c r="E5339" s="21">
        <v>2.0033632517631302E-2</v>
      </c>
      <c r="F5339" s="21">
        <v>2.5920392609062846E-2</v>
      </c>
      <c r="G5339" s="21">
        <v>2.0006145073269189E-2</v>
      </c>
      <c r="H5339" s="21">
        <v>1.5623849750128033E-2</v>
      </c>
    </row>
    <row r="5340" spans="1:8" x14ac:dyDescent="0.35">
      <c r="A5340" s="20" t="str">
        <f t="shared" ref="A5340:A5367" si="112">$B$4411&amp;$C$5339&amp;D5340</f>
        <v>CONSUMO PER CAPITA (kg ó litros por individuo)Mantequilla Ing.BCN AM</v>
      </c>
      <c r="B5340" s="20">
        <v>0</v>
      </c>
      <c r="C5340" s="20">
        <v>0</v>
      </c>
      <c r="D5340" s="21" t="s">
        <v>136</v>
      </c>
      <c r="E5340" s="21">
        <v>0</v>
      </c>
      <c r="F5340" s="21">
        <v>0</v>
      </c>
      <c r="G5340" s="21">
        <v>0</v>
      </c>
      <c r="H5340" s="21">
        <v>0</v>
      </c>
    </row>
    <row r="5341" spans="1:8" x14ac:dyDescent="0.35">
      <c r="A5341" s="20" t="str">
        <f t="shared" si="112"/>
        <v>CONSUMO PER CAPITA (kg ó litros por individuo)Mantequilla Ing.REST.CAT ARAGON</v>
      </c>
      <c r="B5341" s="20">
        <v>0</v>
      </c>
      <c r="C5341" s="20">
        <v>0</v>
      </c>
      <c r="D5341" s="21" t="s">
        <v>137</v>
      </c>
      <c r="E5341" s="21">
        <v>0</v>
      </c>
      <c r="F5341" s="21">
        <v>0</v>
      </c>
      <c r="G5341" s="21">
        <v>0</v>
      </c>
      <c r="H5341" s="21">
        <v>0</v>
      </c>
    </row>
    <row r="5342" spans="1:8" x14ac:dyDescent="0.35">
      <c r="A5342" s="20" t="str">
        <f t="shared" si="112"/>
        <v>CONSUMO PER CAPITA (kg ó litros por individuo)Mantequilla Ing.LEVANTE</v>
      </c>
      <c r="B5342" s="20">
        <v>0</v>
      </c>
      <c r="C5342" s="20">
        <v>0</v>
      </c>
      <c r="D5342" s="21" t="s">
        <v>138</v>
      </c>
      <c r="E5342" s="21">
        <v>1.3417172944086488E-2</v>
      </c>
      <c r="F5342" s="21">
        <v>1.9958628584718096E-2</v>
      </c>
      <c r="G5342" s="21">
        <v>1.6215032512139342E-2</v>
      </c>
      <c r="H5342" s="21">
        <v>1.8240327291562945E-2</v>
      </c>
    </row>
    <row r="5343" spans="1:8" x14ac:dyDescent="0.35">
      <c r="A5343" s="20" t="str">
        <f t="shared" si="112"/>
        <v>CONSUMO PER CAPITA (kg ó litros por individuo)Mantequilla Ing.ANDALUCIA</v>
      </c>
      <c r="B5343" s="20">
        <v>0</v>
      </c>
      <c r="C5343" s="20">
        <v>0</v>
      </c>
      <c r="D5343" s="21" t="s">
        <v>139</v>
      </c>
      <c r="E5343" s="21">
        <v>5.4590188679710536E-2</v>
      </c>
      <c r="F5343" s="21">
        <v>7.4371394914959019E-2</v>
      </c>
      <c r="G5343" s="21">
        <v>6.19821130337787E-2</v>
      </c>
      <c r="H5343" s="21">
        <v>4.0144089300414874E-2</v>
      </c>
    </row>
    <row r="5344" spans="1:8" x14ac:dyDescent="0.35">
      <c r="A5344" s="20" t="str">
        <f t="shared" si="112"/>
        <v>CONSUMO PER CAPITA (kg ó litros por individuo)Mantequilla Ing.MDD AM</v>
      </c>
      <c r="B5344" s="20">
        <v>0</v>
      </c>
      <c r="C5344" s="20">
        <v>0</v>
      </c>
      <c r="D5344" s="21" t="s">
        <v>140</v>
      </c>
      <c r="E5344" s="21">
        <v>9.4702962788393193E-3</v>
      </c>
      <c r="F5344" s="21">
        <v>1.8197083005545785E-2</v>
      </c>
      <c r="G5344" s="21">
        <v>1.1830095198827504E-2</v>
      </c>
      <c r="H5344" s="21">
        <v>8.6598160524586961E-3</v>
      </c>
    </row>
    <row r="5345" spans="1:8" x14ac:dyDescent="0.35">
      <c r="A5345" s="20" t="str">
        <f t="shared" si="112"/>
        <v>CONSUMO PER CAPITA (kg ó litros por individuo)Mantequilla Ing.RTO CENTRO</v>
      </c>
      <c r="B5345" s="20">
        <v>0</v>
      </c>
      <c r="C5345" s="20">
        <v>0</v>
      </c>
      <c r="D5345" s="21" t="s">
        <v>141</v>
      </c>
      <c r="E5345" s="21">
        <v>8.0050491461092846E-3</v>
      </c>
      <c r="F5345" s="21">
        <v>1.2880743133663967E-2</v>
      </c>
      <c r="G5345" s="21">
        <v>0</v>
      </c>
      <c r="H5345" s="21">
        <v>0</v>
      </c>
    </row>
    <row r="5346" spans="1:8" x14ac:dyDescent="0.35">
      <c r="A5346" s="20" t="str">
        <f t="shared" si="112"/>
        <v>CONSUMO PER CAPITA (kg ó litros por individuo)Mantequilla Ing.NORTE-CENTRO</v>
      </c>
      <c r="B5346" s="20">
        <v>0</v>
      </c>
      <c r="C5346" s="20">
        <v>0</v>
      </c>
      <c r="D5346" s="21" t="s">
        <v>142</v>
      </c>
      <c r="E5346" s="21">
        <v>0</v>
      </c>
      <c r="F5346" s="21">
        <v>0</v>
      </c>
      <c r="G5346" s="21">
        <v>0</v>
      </c>
      <c r="H5346" s="21">
        <v>0</v>
      </c>
    </row>
    <row r="5347" spans="1:8" x14ac:dyDescent="0.35">
      <c r="A5347" s="20" t="str">
        <f t="shared" si="112"/>
        <v>CONSUMO PER CAPITA (kg ó litros por individuo)Mantequilla Ing.NOROESTE</v>
      </c>
      <c r="B5347" s="20">
        <v>0</v>
      </c>
      <c r="C5347" s="20">
        <v>0</v>
      </c>
      <c r="D5347" s="21" t="s">
        <v>143</v>
      </c>
      <c r="E5347" s="21">
        <v>1.8111619168001317E-2</v>
      </c>
      <c r="F5347" s="21">
        <v>8.3861325186991541E-3</v>
      </c>
      <c r="G5347" s="21">
        <v>0</v>
      </c>
      <c r="H5347" s="21">
        <v>0</v>
      </c>
    </row>
    <row r="5348" spans="1:8" x14ac:dyDescent="0.35">
      <c r="A5348" s="20" t="str">
        <f t="shared" si="112"/>
        <v>CONSUMO PER CAPITA (kg ó litros por individuo)Mantequilla Ing.&lt;2MIL</v>
      </c>
      <c r="B5348" s="20">
        <v>0</v>
      </c>
      <c r="C5348" s="20">
        <v>0</v>
      </c>
      <c r="D5348" s="21" t="s">
        <v>144</v>
      </c>
      <c r="E5348" s="21">
        <v>0</v>
      </c>
      <c r="F5348" s="21">
        <v>0</v>
      </c>
      <c r="G5348" s="21">
        <v>0</v>
      </c>
      <c r="H5348" s="21">
        <v>0</v>
      </c>
    </row>
    <row r="5349" spans="1:8" x14ac:dyDescent="0.35">
      <c r="A5349" s="20" t="str">
        <f t="shared" si="112"/>
        <v>CONSUMO PER CAPITA (kg ó litros por individuo)Mantequilla Ing.2-5MIL</v>
      </c>
      <c r="B5349" s="20">
        <v>0</v>
      </c>
      <c r="C5349" s="20">
        <v>0</v>
      </c>
      <c r="D5349" s="21" t="s">
        <v>145</v>
      </c>
      <c r="E5349" s="21">
        <v>0</v>
      </c>
      <c r="F5349" s="21">
        <v>0</v>
      </c>
      <c r="G5349" s="21">
        <v>0</v>
      </c>
      <c r="H5349" s="21">
        <v>0</v>
      </c>
    </row>
    <row r="5350" spans="1:8" x14ac:dyDescent="0.35">
      <c r="A5350" s="20" t="str">
        <f t="shared" si="112"/>
        <v>CONSUMO PER CAPITA (kg ó litros por individuo)Mantequilla Ing.5-10MIL</v>
      </c>
      <c r="B5350" s="20">
        <v>0</v>
      </c>
      <c r="C5350" s="20">
        <v>0</v>
      </c>
      <c r="D5350" s="21" t="s">
        <v>146</v>
      </c>
      <c r="E5350" s="21">
        <v>0</v>
      </c>
      <c r="F5350" s="21">
        <v>0</v>
      </c>
      <c r="G5350" s="21">
        <v>0</v>
      </c>
      <c r="H5350" s="21">
        <v>0</v>
      </c>
    </row>
    <row r="5351" spans="1:8" x14ac:dyDescent="0.35">
      <c r="A5351" s="20" t="str">
        <f t="shared" si="112"/>
        <v>CONSUMO PER CAPITA (kg ó litros por individuo)Mantequilla Ing.10-30MIL</v>
      </c>
      <c r="B5351" s="20">
        <v>0</v>
      </c>
      <c r="C5351" s="20">
        <v>0</v>
      </c>
      <c r="D5351" s="21" t="s">
        <v>147</v>
      </c>
      <c r="E5351" s="21">
        <v>1.5431917167907748E-2</v>
      </c>
      <c r="F5351" s="21">
        <v>1.5945258268199421E-2</v>
      </c>
      <c r="G5351" s="21">
        <v>1.5202350388628827E-2</v>
      </c>
      <c r="H5351" s="21">
        <v>1.4956430260549318E-2</v>
      </c>
    </row>
    <row r="5352" spans="1:8" x14ac:dyDescent="0.35">
      <c r="A5352" s="20" t="str">
        <f t="shared" si="112"/>
        <v>CONSUMO PER CAPITA (kg ó litros por individuo)Mantequilla Ing.30-100MIL</v>
      </c>
      <c r="B5352" s="20">
        <v>0</v>
      </c>
      <c r="C5352" s="20">
        <v>0</v>
      </c>
      <c r="D5352" s="21" t="s">
        <v>148</v>
      </c>
      <c r="E5352" s="21">
        <v>2.0924218582269932E-2</v>
      </c>
      <c r="F5352" s="21">
        <v>3.6163338528946209E-2</v>
      </c>
      <c r="G5352" s="21">
        <v>3.5708741039644915E-2</v>
      </c>
      <c r="H5352" s="21">
        <v>1.1900651323068214E-2</v>
      </c>
    </row>
    <row r="5353" spans="1:8" x14ac:dyDescent="0.35">
      <c r="A5353" s="20" t="str">
        <f t="shared" si="112"/>
        <v>CONSUMO PER CAPITA (kg ó litros por individuo)Mantequilla Ing.100-200MIL</v>
      </c>
      <c r="B5353" s="20">
        <v>0</v>
      </c>
      <c r="C5353" s="20">
        <v>0</v>
      </c>
      <c r="D5353" s="21" t="s">
        <v>149</v>
      </c>
      <c r="E5353" s="21">
        <v>3.673852055685687E-2</v>
      </c>
      <c r="F5353" s="21">
        <v>5.7468701672381627E-2</v>
      </c>
      <c r="G5353" s="21">
        <v>4.414129485819767E-2</v>
      </c>
      <c r="H5353" s="21">
        <v>3.839479315508048E-2</v>
      </c>
    </row>
    <row r="5354" spans="1:8" x14ac:dyDescent="0.35">
      <c r="A5354" s="20" t="str">
        <f t="shared" si="112"/>
        <v>CONSUMO PER CAPITA (kg ó litros por individuo)Mantequilla Ing.200-500MIL</v>
      </c>
      <c r="B5354" s="20">
        <v>0</v>
      </c>
      <c r="C5354" s="20">
        <v>0</v>
      </c>
      <c r="D5354" s="21" t="s">
        <v>150</v>
      </c>
      <c r="E5354" s="21">
        <v>3.9677821301106905E-2</v>
      </c>
      <c r="F5354" s="21">
        <v>3.3758691107799887E-2</v>
      </c>
      <c r="G5354" s="21">
        <v>2.435433209761978E-2</v>
      </c>
      <c r="H5354" s="21">
        <v>2.4732680581746203E-2</v>
      </c>
    </row>
    <row r="5355" spans="1:8" x14ac:dyDescent="0.35">
      <c r="A5355" s="20" t="str">
        <f t="shared" si="112"/>
        <v>CONSUMO PER CAPITA (kg ó litros por individuo)Mantequilla Ing.&gt;500MIL</v>
      </c>
      <c r="B5355" s="20">
        <v>0</v>
      </c>
      <c r="C5355" s="20">
        <v>0</v>
      </c>
      <c r="D5355" s="21" t="s">
        <v>151</v>
      </c>
      <c r="E5355" s="21">
        <v>9.8816373979164485E-3</v>
      </c>
      <c r="F5355" s="21">
        <v>1.7772634440889046E-2</v>
      </c>
      <c r="G5355" s="21">
        <v>9.4022848316929249E-3</v>
      </c>
      <c r="H5355" s="21">
        <v>1.3921222315492445E-2</v>
      </c>
    </row>
    <row r="5356" spans="1:8" x14ac:dyDescent="0.35">
      <c r="A5356" s="20" t="str">
        <f t="shared" si="112"/>
        <v>CONSUMO PER CAPITA (kg ó litros por individuo)Mantequilla Ing.DE 15 A 19 AÑOS</v>
      </c>
      <c r="B5356" s="20">
        <v>0</v>
      </c>
      <c r="C5356" s="20">
        <v>0</v>
      </c>
      <c r="D5356" s="21" t="s">
        <v>152</v>
      </c>
      <c r="E5356" s="21">
        <v>0</v>
      </c>
      <c r="F5356" s="21">
        <v>0</v>
      </c>
      <c r="G5356" s="21">
        <v>0</v>
      </c>
      <c r="H5356" s="21">
        <v>0</v>
      </c>
    </row>
    <row r="5357" spans="1:8" x14ac:dyDescent="0.35">
      <c r="A5357" s="20" t="str">
        <f t="shared" si="112"/>
        <v>CONSUMO PER CAPITA (kg ó litros por individuo)Mantequilla Ing.DE 20 A 24 AÑOS</v>
      </c>
      <c r="B5357" s="20">
        <v>0</v>
      </c>
      <c r="C5357" s="20">
        <v>0</v>
      </c>
      <c r="D5357" s="21" t="s">
        <v>153</v>
      </c>
      <c r="E5357" s="21">
        <v>5.061633524154209E-3</v>
      </c>
      <c r="F5357" s="21">
        <v>0</v>
      </c>
      <c r="G5357" s="21">
        <v>0</v>
      </c>
      <c r="H5357" s="21">
        <v>0</v>
      </c>
    </row>
    <row r="5358" spans="1:8" x14ac:dyDescent="0.35">
      <c r="A5358" s="20" t="str">
        <f t="shared" si="112"/>
        <v>CONSUMO PER CAPITA (kg ó litros por individuo)Mantequilla Ing.DE 25 A 34 AÑOS</v>
      </c>
      <c r="B5358" s="20">
        <v>0</v>
      </c>
      <c r="C5358" s="20">
        <v>0</v>
      </c>
      <c r="D5358" s="21" t="s">
        <v>154</v>
      </c>
      <c r="E5358" s="21">
        <v>9.9796410842045852E-3</v>
      </c>
      <c r="F5358" s="21">
        <v>6.7058965593783694E-3</v>
      </c>
      <c r="G5358" s="21">
        <v>4.028897649220182E-3</v>
      </c>
      <c r="H5358" s="21">
        <v>3.191086849582699E-3</v>
      </c>
    </row>
    <row r="5359" spans="1:8" x14ac:dyDescent="0.35">
      <c r="A5359" s="20" t="str">
        <f t="shared" si="112"/>
        <v>CONSUMO PER CAPITA (kg ó litros por individuo)Mantequilla Ing.DE 35 A 49 AÑOS</v>
      </c>
      <c r="B5359" s="20">
        <v>0</v>
      </c>
      <c r="C5359" s="20">
        <v>0</v>
      </c>
      <c r="D5359" s="21" t="s">
        <v>155</v>
      </c>
      <c r="E5359" s="21">
        <v>2.2278375894841596E-2</v>
      </c>
      <c r="F5359" s="21">
        <v>2.961029142713107E-2</v>
      </c>
      <c r="G5359" s="21">
        <v>2.5912032299617371E-2</v>
      </c>
      <c r="H5359" s="21">
        <v>1.2277333479471976E-2</v>
      </c>
    </row>
    <row r="5360" spans="1:8" x14ac:dyDescent="0.35">
      <c r="A5360" s="20" t="str">
        <f t="shared" si="112"/>
        <v>CONSUMO PER CAPITA (kg ó litros por individuo)Mantequilla Ing.DE 50 A 59 AÑOS</v>
      </c>
      <c r="B5360" s="20">
        <v>0</v>
      </c>
      <c r="C5360" s="20">
        <v>0</v>
      </c>
      <c r="D5360" s="21" t="s">
        <v>156</v>
      </c>
      <c r="E5360" s="21">
        <v>1.9800458460967309E-2</v>
      </c>
      <c r="F5360" s="21">
        <v>2.8724685419076676E-2</v>
      </c>
      <c r="G5360" s="21">
        <v>2.4459203089637165E-2</v>
      </c>
      <c r="H5360" s="21">
        <v>2.4388761411055025E-2</v>
      </c>
    </row>
    <row r="5361" spans="1:8" x14ac:dyDescent="0.35">
      <c r="A5361" s="20" t="str">
        <f t="shared" si="112"/>
        <v>CONSUMO PER CAPITA (kg ó litros por individuo)Mantequilla Ing.DE 60 A 75 AÑOS</v>
      </c>
      <c r="B5361" s="20">
        <v>0</v>
      </c>
      <c r="C5361" s="20">
        <v>0</v>
      </c>
      <c r="D5361" s="21" t="s">
        <v>157</v>
      </c>
      <c r="E5361" s="21">
        <v>3.2579362226217434E-2</v>
      </c>
      <c r="F5361" s="21">
        <v>4.0223001822606012E-2</v>
      </c>
      <c r="G5361" s="21">
        <v>2.8953175779843351E-2</v>
      </c>
      <c r="H5361" s="21">
        <v>2.4628139412811133E-2</v>
      </c>
    </row>
    <row r="5362" spans="1:8" x14ac:dyDescent="0.35">
      <c r="A5362" s="20" t="str">
        <f t="shared" si="112"/>
        <v>CONSUMO PER CAPITA (kg ó litros por individuo)Mantequilla Ing.ALTA Y MEDIA ALTA</v>
      </c>
      <c r="B5362" s="20">
        <v>0</v>
      </c>
      <c r="C5362" s="20">
        <v>0</v>
      </c>
      <c r="D5362" s="21" t="s">
        <v>158</v>
      </c>
      <c r="E5362" s="21">
        <v>3.617133094940498E-2</v>
      </c>
      <c r="F5362" s="21">
        <v>4.3913049018058273E-2</v>
      </c>
      <c r="G5362" s="21">
        <v>3.021275071322559E-2</v>
      </c>
      <c r="H5362" s="21">
        <v>2.3858928520228508E-2</v>
      </c>
    </row>
    <row r="5363" spans="1:8" x14ac:dyDescent="0.35">
      <c r="A5363" s="20" t="str">
        <f t="shared" si="112"/>
        <v>CONSUMO PER CAPITA (kg ó litros por individuo)Mantequilla Ing.MEDIA</v>
      </c>
      <c r="B5363" s="20">
        <v>0</v>
      </c>
      <c r="C5363" s="20">
        <v>0</v>
      </c>
      <c r="D5363" s="21" t="s">
        <v>159</v>
      </c>
      <c r="E5363" s="21">
        <v>1.5773022837825893E-2</v>
      </c>
      <c r="F5363" s="21">
        <v>1.6614627339618746E-2</v>
      </c>
      <c r="G5363" s="21">
        <v>1.3035795910883791E-2</v>
      </c>
      <c r="H5363" s="21">
        <v>1.0159784338452209E-2</v>
      </c>
    </row>
    <row r="5364" spans="1:8" x14ac:dyDescent="0.35">
      <c r="A5364" s="20" t="str">
        <f t="shared" si="112"/>
        <v>CONSUMO PER CAPITA (kg ó litros por individuo)Mantequilla Ing.MEDIA BAJA</v>
      </c>
      <c r="B5364" s="20">
        <v>0</v>
      </c>
      <c r="C5364" s="20">
        <v>0</v>
      </c>
      <c r="D5364" s="21" t="s">
        <v>160</v>
      </c>
      <c r="E5364" s="21">
        <v>2.0792695691147643E-2</v>
      </c>
      <c r="F5364" s="21">
        <v>1.2669179325553221E-2</v>
      </c>
      <c r="G5364" s="21">
        <v>2.6800201717409294E-2</v>
      </c>
      <c r="H5364" s="21">
        <v>1.5757542959760173E-2</v>
      </c>
    </row>
    <row r="5365" spans="1:8" x14ac:dyDescent="0.35">
      <c r="A5365" s="20" t="str">
        <f t="shared" si="112"/>
        <v>CONSUMO PER CAPITA (kg ó litros por individuo)Mantequilla Ing.BAJA</v>
      </c>
      <c r="B5365" s="20">
        <v>0</v>
      </c>
      <c r="C5365" s="20">
        <v>0</v>
      </c>
      <c r="D5365" s="21" t="s">
        <v>161</v>
      </c>
      <c r="E5365" s="21">
        <v>8.352081878486196E-3</v>
      </c>
      <c r="F5365" s="21">
        <v>4.0120074782672287E-2</v>
      </c>
      <c r="G5365" s="21">
        <v>1.1232443306219541E-2</v>
      </c>
      <c r="H5365" s="21">
        <v>1.5619521948759426E-2</v>
      </c>
    </row>
    <row r="5366" spans="1:8" x14ac:dyDescent="0.35">
      <c r="A5366" s="20" t="str">
        <f t="shared" si="112"/>
        <v>CONSUMO PER CAPITA (kg ó litros por individuo)Mantequilla Ing.HOMBRE</v>
      </c>
      <c r="B5366" s="20">
        <v>0</v>
      </c>
      <c r="C5366" s="20">
        <v>0</v>
      </c>
      <c r="D5366" s="21" t="s">
        <v>162</v>
      </c>
      <c r="E5366" s="21">
        <v>2.1324667490399161E-2</v>
      </c>
      <c r="F5366" s="21">
        <v>3.2973873923179554E-2</v>
      </c>
      <c r="G5366" s="21">
        <v>3.0417213197305767E-2</v>
      </c>
      <c r="H5366" s="21">
        <v>2.1548701286734747E-2</v>
      </c>
    </row>
    <row r="5367" spans="1:8" x14ac:dyDescent="0.35">
      <c r="A5367" s="20" t="str">
        <f t="shared" si="112"/>
        <v>CONSUMO PER CAPITA (kg ó litros por individuo)Mantequilla Ing.MUJER</v>
      </c>
      <c r="B5367" s="20">
        <v>0</v>
      </c>
      <c r="C5367" s="20">
        <v>0</v>
      </c>
      <c r="D5367" s="21" t="s">
        <v>163</v>
      </c>
      <c r="E5367" s="21">
        <v>1.8757979814969163E-2</v>
      </c>
      <c r="F5367" s="21">
        <v>1.8972643780069434E-2</v>
      </c>
      <c r="G5367" s="21">
        <v>9.7685058523489417E-3</v>
      </c>
      <c r="H5367" s="21">
        <v>9.7883468736926615E-3</v>
      </c>
    </row>
    <row r="5368" spans="1:8" x14ac:dyDescent="0.35">
      <c r="A5368" s="20" t="str">
        <f>$B$4411&amp;$C$5368&amp;D5368</f>
        <v>CONSUMO PER CAPITA (kg ó litros por individuo)Postres Ing.T.ESPAÑA</v>
      </c>
      <c r="B5368" s="20">
        <v>0</v>
      </c>
      <c r="C5368" s="20" t="s">
        <v>79</v>
      </c>
      <c r="D5368" s="21" t="s">
        <v>135</v>
      </c>
      <c r="E5368" s="21">
        <v>0.72956324509721016</v>
      </c>
      <c r="F5368" s="21">
        <v>0.71120269924112334</v>
      </c>
      <c r="G5368" s="21">
        <v>0.36741926042283746</v>
      </c>
      <c r="H5368" s="21">
        <v>0.48073715314253851</v>
      </c>
    </row>
    <row r="5369" spans="1:8" x14ac:dyDescent="0.35">
      <c r="A5369" s="20" t="str">
        <f t="shared" ref="A5369:A5396" si="113">$B$4411&amp;$C$5368&amp;D5369</f>
        <v>CONSUMO PER CAPITA (kg ó litros por individuo)Postres Ing.BCN AM</v>
      </c>
      <c r="B5369" s="20">
        <v>0</v>
      </c>
      <c r="C5369" s="20">
        <v>0</v>
      </c>
      <c r="D5369" s="21" t="s">
        <v>136</v>
      </c>
      <c r="E5369" s="21">
        <v>0.79753748821778059</v>
      </c>
      <c r="F5369" s="21">
        <v>0.8392877317813825</v>
      </c>
      <c r="G5369" s="21">
        <v>0.40854185165033929</v>
      </c>
      <c r="H5369" s="21">
        <v>0.57751710029735792</v>
      </c>
    </row>
    <row r="5370" spans="1:8" x14ac:dyDescent="0.35">
      <c r="A5370" s="20" t="str">
        <f t="shared" si="113"/>
        <v>CONSUMO PER CAPITA (kg ó litros por individuo)Postres Ing.REST.CAT ARAGON</v>
      </c>
      <c r="B5370" s="20">
        <v>0</v>
      </c>
      <c r="C5370" s="20">
        <v>0</v>
      </c>
      <c r="D5370" s="21" t="s">
        <v>137</v>
      </c>
      <c r="E5370" s="21">
        <v>1.0810326572945297</v>
      </c>
      <c r="F5370" s="21">
        <v>0.92076709898194953</v>
      </c>
      <c r="G5370" s="21">
        <v>0.40652807282931758</v>
      </c>
      <c r="H5370" s="21">
        <v>0.52922791466925478</v>
      </c>
    </row>
    <row r="5371" spans="1:8" x14ac:dyDescent="0.35">
      <c r="A5371" s="20" t="str">
        <f t="shared" si="113"/>
        <v>CONSUMO PER CAPITA (kg ó litros por individuo)Postres Ing.LEVANTE</v>
      </c>
      <c r="B5371" s="20">
        <v>0</v>
      </c>
      <c r="C5371" s="20">
        <v>0</v>
      </c>
      <c r="D5371" s="21" t="s">
        <v>138</v>
      </c>
      <c r="E5371" s="21">
        <v>0.82230531963281106</v>
      </c>
      <c r="F5371" s="21">
        <v>0.7926193255932934</v>
      </c>
      <c r="G5371" s="21">
        <v>0.42253816020652341</v>
      </c>
      <c r="H5371" s="21">
        <v>0.50109138372270601</v>
      </c>
    </row>
    <row r="5372" spans="1:8" x14ac:dyDescent="0.35">
      <c r="A5372" s="20" t="str">
        <f t="shared" si="113"/>
        <v>CONSUMO PER CAPITA (kg ó litros por individuo)Postres Ing.ANDALUCIA</v>
      </c>
      <c r="B5372" s="20">
        <v>0</v>
      </c>
      <c r="C5372" s="20">
        <v>0</v>
      </c>
      <c r="D5372" s="21" t="s">
        <v>139</v>
      </c>
      <c r="E5372" s="21">
        <v>0.45666767971282551</v>
      </c>
      <c r="F5372" s="21">
        <v>0.4756128091004998</v>
      </c>
      <c r="G5372" s="21">
        <v>0.2676691131355135</v>
      </c>
      <c r="H5372" s="21">
        <v>0.33809276901244795</v>
      </c>
    </row>
    <row r="5373" spans="1:8" x14ac:dyDescent="0.35">
      <c r="A5373" s="20" t="str">
        <f t="shared" si="113"/>
        <v>CONSUMO PER CAPITA (kg ó litros por individuo)Postres Ing.MDD AM</v>
      </c>
      <c r="B5373" s="20">
        <v>0</v>
      </c>
      <c r="C5373" s="20">
        <v>0</v>
      </c>
      <c r="D5373" s="21" t="s">
        <v>140</v>
      </c>
      <c r="E5373" s="21">
        <v>0.87409941215417797</v>
      </c>
      <c r="F5373" s="21">
        <v>0.72761742531268114</v>
      </c>
      <c r="G5373" s="21">
        <v>0.45990176198328919</v>
      </c>
      <c r="H5373" s="21">
        <v>0.63482013948239435</v>
      </c>
    </row>
    <row r="5374" spans="1:8" x14ac:dyDescent="0.35">
      <c r="A5374" s="20" t="str">
        <f t="shared" si="113"/>
        <v>CONSUMO PER CAPITA (kg ó litros por individuo)Postres Ing.RTO CENTRO</v>
      </c>
      <c r="B5374" s="20">
        <v>0</v>
      </c>
      <c r="C5374" s="20">
        <v>0</v>
      </c>
      <c r="D5374" s="21" t="s">
        <v>141</v>
      </c>
      <c r="E5374" s="21">
        <v>0.44758535748869727</v>
      </c>
      <c r="F5374" s="21">
        <v>0.47206497355516502</v>
      </c>
      <c r="G5374" s="21">
        <v>0.28211889959432113</v>
      </c>
      <c r="H5374" s="21">
        <v>0.36551782878370198</v>
      </c>
    </row>
    <row r="5375" spans="1:8" x14ac:dyDescent="0.35">
      <c r="A5375" s="20" t="str">
        <f t="shared" si="113"/>
        <v>CONSUMO PER CAPITA (kg ó litros por individuo)Postres Ing.NORTE-CENTRO</v>
      </c>
      <c r="B5375" s="20">
        <v>0</v>
      </c>
      <c r="C5375" s="20">
        <v>0</v>
      </c>
      <c r="D5375" s="21" t="s">
        <v>142</v>
      </c>
      <c r="E5375" s="21">
        <v>0.60628553815269048</v>
      </c>
      <c r="F5375" s="21">
        <v>0.77939104114623248</v>
      </c>
      <c r="G5375" s="21">
        <v>0.39633973140421291</v>
      </c>
      <c r="H5375" s="21">
        <v>0.59748235963243934</v>
      </c>
    </row>
    <row r="5376" spans="1:8" x14ac:dyDescent="0.35">
      <c r="A5376" s="20" t="str">
        <f t="shared" si="113"/>
        <v>CONSUMO PER CAPITA (kg ó litros por individuo)Postres Ing.NOROESTE</v>
      </c>
      <c r="B5376" s="20">
        <v>0</v>
      </c>
      <c r="C5376" s="20">
        <v>0</v>
      </c>
      <c r="D5376" s="21" t="s">
        <v>143</v>
      </c>
      <c r="E5376" s="21">
        <v>0.84211652832838768</v>
      </c>
      <c r="F5376" s="21">
        <v>0.82854433406528183</v>
      </c>
      <c r="G5376" s="21">
        <v>0.32314464919730868</v>
      </c>
      <c r="H5376" s="21">
        <v>0.3674396996429512</v>
      </c>
    </row>
    <row r="5377" spans="1:8" x14ac:dyDescent="0.35">
      <c r="A5377" s="20" t="str">
        <f t="shared" si="113"/>
        <v>CONSUMO PER CAPITA (kg ó litros por individuo)Postres Ing.&lt;2MIL</v>
      </c>
      <c r="B5377" s="20">
        <v>0</v>
      </c>
      <c r="C5377" s="20">
        <v>0</v>
      </c>
      <c r="D5377" s="21" t="s">
        <v>144</v>
      </c>
      <c r="E5377" s="21">
        <v>0.39312695614977683</v>
      </c>
      <c r="F5377" s="21">
        <v>0.50117173599002995</v>
      </c>
      <c r="G5377" s="21">
        <v>0.29055821795580283</v>
      </c>
      <c r="H5377" s="21">
        <v>0.24652575185439632</v>
      </c>
    </row>
    <row r="5378" spans="1:8" x14ac:dyDescent="0.35">
      <c r="A5378" s="20" t="str">
        <f t="shared" si="113"/>
        <v>CONSUMO PER CAPITA (kg ó litros por individuo)Postres Ing.2-5MIL</v>
      </c>
      <c r="B5378" s="20">
        <v>0</v>
      </c>
      <c r="C5378" s="20">
        <v>0</v>
      </c>
      <c r="D5378" s="21" t="s">
        <v>145</v>
      </c>
      <c r="E5378" s="21">
        <v>0.85242013401982175</v>
      </c>
      <c r="F5378" s="21">
        <v>0.52312783698370957</v>
      </c>
      <c r="G5378" s="21">
        <v>0.24030840241202864</v>
      </c>
      <c r="H5378" s="21">
        <v>0.33306812213861148</v>
      </c>
    </row>
    <row r="5379" spans="1:8" x14ac:dyDescent="0.35">
      <c r="A5379" s="20" t="str">
        <f t="shared" si="113"/>
        <v>CONSUMO PER CAPITA (kg ó litros por individuo)Postres Ing.5-10MIL</v>
      </c>
      <c r="B5379" s="20">
        <v>0</v>
      </c>
      <c r="C5379" s="20">
        <v>0</v>
      </c>
      <c r="D5379" s="21" t="s">
        <v>146</v>
      </c>
      <c r="E5379" s="21">
        <v>0.5302750373784112</v>
      </c>
      <c r="F5379" s="21">
        <v>0.62011528283966566</v>
      </c>
      <c r="G5379" s="21">
        <v>0.34309083828875864</v>
      </c>
      <c r="H5379" s="21">
        <v>0.5188861312827826</v>
      </c>
    </row>
    <row r="5380" spans="1:8" x14ac:dyDescent="0.35">
      <c r="A5380" s="20" t="str">
        <f t="shared" si="113"/>
        <v>CONSUMO PER CAPITA (kg ó litros por individuo)Postres Ing.10-30MIL</v>
      </c>
      <c r="B5380" s="20">
        <v>0</v>
      </c>
      <c r="C5380" s="20">
        <v>0</v>
      </c>
      <c r="D5380" s="21" t="s">
        <v>147</v>
      </c>
      <c r="E5380" s="21">
        <v>0.95411371572202874</v>
      </c>
      <c r="F5380" s="21">
        <v>0.81988008684444869</v>
      </c>
      <c r="G5380" s="21">
        <v>0.39479816404049745</v>
      </c>
      <c r="H5380" s="21">
        <v>0.60357663038366893</v>
      </c>
    </row>
    <row r="5381" spans="1:8" x14ac:dyDescent="0.35">
      <c r="A5381" s="20" t="str">
        <f t="shared" si="113"/>
        <v>CONSUMO PER CAPITA (kg ó litros por individuo)Postres Ing.30-100MIL</v>
      </c>
      <c r="B5381" s="20">
        <v>0</v>
      </c>
      <c r="C5381" s="20">
        <v>0</v>
      </c>
      <c r="D5381" s="21" t="s">
        <v>148</v>
      </c>
      <c r="E5381" s="21">
        <v>0.65055474616137254</v>
      </c>
      <c r="F5381" s="21">
        <v>0.72194799147680155</v>
      </c>
      <c r="G5381" s="21">
        <v>0.32899893737267999</v>
      </c>
      <c r="H5381" s="21">
        <v>0.39534089491474705</v>
      </c>
    </row>
    <row r="5382" spans="1:8" x14ac:dyDescent="0.35">
      <c r="A5382" s="20" t="str">
        <f t="shared" si="113"/>
        <v>CONSUMO PER CAPITA (kg ó litros por individuo)Postres Ing.100-200MIL</v>
      </c>
      <c r="B5382" s="20">
        <v>0</v>
      </c>
      <c r="C5382" s="20">
        <v>0</v>
      </c>
      <c r="D5382" s="21" t="s">
        <v>149</v>
      </c>
      <c r="E5382" s="21">
        <v>0.67736746102835133</v>
      </c>
      <c r="F5382" s="21">
        <v>0.66046113015971664</v>
      </c>
      <c r="G5382" s="21">
        <v>0.32604640484837349</v>
      </c>
      <c r="H5382" s="21">
        <v>0.44866844096835784</v>
      </c>
    </row>
    <row r="5383" spans="1:8" x14ac:dyDescent="0.35">
      <c r="A5383" s="20" t="str">
        <f t="shared" si="113"/>
        <v>CONSUMO PER CAPITA (kg ó litros por individuo)Postres Ing.200-500MIL</v>
      </c>
      <c r="B5383" s="20">
        <v>0</v>
      </c>
      <c r="C5383" s="20">
        <v>0</v>
      </c>
      <c r="D5383" s="21" t="s">
        <v>150</v>
      </c>
      <c r="E5383" s="21">
        <v>0.8103974574493068</v>
      </c>
      <c r="F5383" s="21">
        <v>0.79012455178920793</v>
      </c>
      <c r="G5383" s="21">
        <v>0.43277765904469434</v>
      </c>
      <c r="H5383" s="21">
        <v>0.44507872499825346</v>
      </c>
    </row>
    <row r="5384" spans="1:8" x14ac:dyDescent="0.35">
      <c r="A5384" s="20" t="str">
        <f t="shared" si="113"/>
        <v>CONSUMO PER CAPITA (kg ó litros por individuo)Postres Ing.&gt;500MIL</v>
      </c>
      <c r="B5384" s="20">
        <v>0</v>
      </c>
      <c r="C5384" s="20">
        <v>0</v>
      </c>
      <c r="D5384" s="21" t="s">
        <v>151</v>
      </c>
      <c r="E5384" s="21">
        <v>0.71803479647892687</v>
      </c>
      <c r="F5384" s="21">
        <v>0.74181785192521388</v>
      </c>
      <c r="G5384" s="21">
        <v>0.4471708700617491</v>
      </c>
      <c r="H5384" s="21">
        <v>0.61639602698473273</v>
      </c>
    </row>
    <row r="5385" spans="1:8" x14ac:dyDescent="0.35">
      <c r="A5385" s="20" t="str">
        <f t="shared" si="113"/>
        <v>CONSUMO PER CAPITA (kg ó litros por individuo)Postres Ing.DE 15 A 19 AÑOS</v>
      </c>
      <c r="B5385" s="20">
        <v>0</v>
      </c>
      <c r="C5385" s="20">
        <v>0</v>
      </c>
      <c r="D5385" s="21" t="s">
        <v>152</v>
      </c>
      <c r="E5385" s="21">
        <v>0</v>
      </c>
      <c r="F5385" s="21">
        <v>0</v>
      </c>
      <c r="G5385" s="21">
        <v>0</v>
      </c>
      <c r="H5385" s="21">
        <v>0</v>
      </c>
    </row>
    <row r="5386" spans="1:8" x14ac:dyDescent="0.35">
      <c r="A5386" s="20" t="str">
        <f t="shared" si="113"/>
        <v>CONSUMO PER CAPITA (kg ó litros por individuo)Postres Ing.DE 20 A 24 AÑOS</v>
      </c>
      <c r="B5386" s="20">
        <v>0</v>
      </c>
      <c r="C5386" s="20">
        <v>0</v>
      </c>
      <c r="D5386" s="21" t="s">
        <v>153</v>
      </c>
      <c r="E5386" s="21">
        <v>0.25118105159362841</v>
      </c>
      <c r="F5386" s="21">
        <v>0.25257158413945524</v>
      </c>
      <c r="G5386" s="21">
        <v>0.1479421238907439</v>
      </c>
      <c r="H5386" s="21">
        <v>0.12043599460975898</v>
      </c>
    </row>
    <row r="5387" spans="1:8" x14ac:dyDescent="0.35">
      <c r="A5387" s="20" t="str">
        <f t="shared" si="113"/>
        <v>CONSUMO PER CAPITA (kg ó litros por individuo)Postres Ing.DE 25 A 34 AÑOS</v>
      </c>
      <c r="B5387" s="20">
        <v>0</v>
      </c>
      <c r="C5387" s="20">
        <v>0</v>
      </c>
      <c r="D5387" s="21" t="s">
        <v>154</v>
      </c>
      <c r="E5387" s="21">
        <v>0.43463762855038535</v>
      </c>
      <c r="F5387" s="21">
        <v>0.37404701332453999</v>
      </c>
      <c r="G5387" s="21">
        <v>0.23442660384579736</v>
      </c>
      <c r="H5387" s="21">
        <v>0.26777338142749452</v>
      </c>
    </row>
    <row r="5388" spans="1:8" x14ac:dyDescent="0.35">
      <c r="A5388" s="20" t="str">
        <f t="shared" si="113"/>
        <v>CONSUMO PER CAPITA (kg ó litros por individuo)Postres Ing.DE 35 A 49 AÑOS</v>
      </c>
      <c r="B5388" s="20">
        <v>0</v>
      </c>
      <c r="C5388" s="20">
        <v>0</v>
      </c>
      <c r="D5388" s="21" t="s">
        <v>155</v>
      </c>
      <c r="E5388" s="21">
        <v>0.57792937424713231</v>
      </c>
      <c r="F5388" s="21">
        <v>0.57393364476117614</v>
      </c>
      <c r="G5388" s="21">
        <v>0.28846042159626051</v>
      </c>
      <c r="H5388" s="21">
        <v>0.32877078994779924</v>
      </c>
    </row>
    <row r="5389" spans="1:8" x14ac:dyDescent="0.35">
      <c r="A5389" s="20" t="str">
        <f t="shared" si="113"/>
        <v>CONSUMO PER CAPITA (kg ó litros por individuo)Postres Ing.DE 50 A 59 AÑOS</v>
      </c>
      <c r="B5389" s="20">
        <v>0</v>
      </c>
      <c r="C5389" s="20">
        <v>0</v>
      </c>
      <c r="D5389" s="21" t="s">
        <v>156</v>
      </c>
      <c r="E5389" s="21">
        <v>1.1139531422580862</v>
      </c>
      <c r="F5389" s="21">
        <v>0.91283739076742731</v>
      </c>
      <c r="G5389" s="21">
        <v>0.53078425065765567</v>
      </c>
      <c r="H5389" s="21">
        <v>0.69218425111833881</v>
      </c>
    </row>
    <row r="5390" spans="1:8" x14ac:dyDescent="0.35">
      <c r="A5390" s="20" t="str">
        <f t="shared" si="113"/>
        <v>CONSUMO PER CAPITA (kg ó litros por individuo)Postres Ing.DE 60 A 75 AÑOS</v>
      </c>
      <c r="B5390" s="20">
        <v>0</v>
      </c>
      <c r="C5390" s="20">
        <v>0</v>
      </c>
      <c r="D5390" s="21" t="s">
        <v>157</v>
      </c>
      <c r="E5390" s="21">
        <v>1.1403126747860006</v>
      </c>
      <c r="F5390" s="21">
        <v>1.2661252002955707</v>
      </c>
      <c r="G5390" s="21">
        <v>0.55987541484750669</v>
      </c>
      <c r="H5390" s="21">
        <v>0.84358820555325931</v>
      </c>
    </row>
    <row r="5391" spans="1:8" x14ac:dyDescent="0.35">
      <c r="A5391" s="20" t="str">
        <f t="shared" si="113"/>
        <v>CONSUMO PER CAPITA (kg ó litros por individuo)Postres Ing.ALTA Y MEDIA ALTA</v>
      </c>
      <c r="B5391" s="20">
        <v>0</v>
      </c>
      <c r="C5391" s="20">
        <v>0</v>
      </c>
      <c r="D5391" s="21" t="s">
        <v>158</v>
      </c>
      <c r="E5391" s="21">
        <v>1.1512426878850752</v>
      </c>
      <c r="F5391" s="21">
        <v>1.1378399786152502</v>
      </c>
      <c r="G5391" s="21">
        <v>0.50705109916156299</v>
      </c>
      <c r="H5391" s="21">
        <v>0.8215222751599961</v>
      </c>
    </row>
    <row r="5392" spans="1:8" x14ac:dyDescent="0.35">
      <c r="A5392" s="20" t="str">
        <f t="shared" si="113"/>
        <v>CONSUMO PER CAPITA (kg ó litros por individuo)Postres Ing.MEDIA</v>
      </c>
      <c r="B5392" s="20">
        <v>0</v>
      </c>
      <c r="C5392" s="20">
        <v>0</v>
      </c>
      <c r="D5392" s="21" t="s">
        <v>159</v>
      </c>
      <c r="E5392" s="21">
        <v>0.7415562568025873</v>
      </c>
      <c r="F5392" s="21">
        <v>0.60767762206149889</v>
      </c>
      <c r="G5392" s="21">
        <v>0.35162487655166941</v>
      </c>
      <c r="H5392" s="21">
        <v>0.40649980137128278</v>
      </c>
    </row>
    <row r="5393" spans="1:8" x14ac:dyDescent="0.35">
      <c r="A5393" s="20" t="str">
        <f t="shared" si="113"/>
        <v>CONSUMO PER CAPITA (kg ó litros por individuo)Postres Ing.MEDIA BAJA</v>
      </c>
      <c r="B5393" s="20">
        <v>0</v>
      </c>
      <c r="C5393" s="20">
        <v>0</v>
      </c>
      <c r="D5393" s="21" t="s">
        <v>160</v>
      </c>
      <c r="E5393" s="21">
        <v>0.49574122616885286</v>
      </c>
      <c r="F5393" s="21">
        <v>0.64044207006373188</v>
      </c>
      <c r="G5393" s="21">
        <v>0.32687879268954489</v>
      </c>
      <c r="H5393" s="21">
        <v>0.45889064457175888</v>
      </c>
    </row>
    <row r="5394" spans="1:8" x14ac:dyDescent="0.35">
      <c r="A5394" s="20" t="str">
        <f t="shared" si="113"/>
        <v>CONSUMO PER CAPITA (kg ó litros por individuo)Postres Ing.BAJA</v>
      </c>
      <c r="B5394" s="20">
        <v>0</v>
      </c>
      <c r="C5394" s="20">
        <v>0</v>
      </c>
      <c r="D5394" s="21" t="s">
        <v>161</v>
      </c>
      <c r="E5394" s="21">
        <v>0.55945761057644772</v>
      </c>
      <c r="F5394" s="21">
        <v>0.51048025951314058</v>
      </c>
      <c r="G5394" s="21">
        <v>0.29474086488468848</v>
      </c>
      <c r="H5394" s="21">
        <v>0.25835001930869211</v>
      </c>
    </row>
    <row r="5395" spans="1:8" x14ac:dyDescent="0.35">
      <c r="A5395" s="20" t="str">
        <f t="shared" si="113"/>
        <v>CONSUMO PER CAPITA (kg ó litros por individuo)Postres Ing.HOMBRE</v>
      </c>
      <c r="B5395" s="20">
        <v>0</v>
      </c>
      <c r="C5395" s="20">
        <v>0</v>
      </c>
      <c r="D5395" s="21" t="s">
        <v>162</v>
      </c>
      <c r="E5395" s="21">
        <v>0.74853217490292634</v>
      </c>
      <c r="F5395" s="21">
        <v>0.74601617352889982</v>
      </c>
      <c r="G5395" s="21">
        <v>0.37315650547531387</v>
      </c>
      <c r="H5395" s="21">
        <v>0.52726830170705685</v>
      </c>
    </row>
    <row r="5396" spans="1:8" x14ac:dyDescent="0.35">
      <c r="A5396" s="20" t="str">
        <f t="shared" si="113"/>
        <v>CONSUMO PER CAPITA (kg ó litros por individuo)Postres Ing.MUJER</v>
      </c>
      <c r="B5396" s="20">
        <v>0</v>
      </c>
      <c r="C5396" s="20">
        <v>0</v>
      </c>
      <c r="D5396" s="21" t="s">
        <v>163</v>
      </c>
      <c r="E5396" s="21">
        <v>0.71082026118902342</v>
      </c>
      <c r="F5396" s="21">
        <v>0.67691128189131988</v>
      </c>
      <c r="G5396" s="21">
        <v>0.36177769963310091</v>
      </c>
      <c r="H5396" s="21">
        <v>0.43490755223878524</v>
      </c>
    </row>
    <row r="5397" spans="1:8" x14ac:dyDescent="0.35">
      <c r="A5397" s="20" t="str">
        <f>$B$4411&amp;$C$5397&amp;D5397</f>
        <v>CONSUMO PER CAPITA (kg ó litros por individuo)Yogures Ing.T.ESPAÑA</v>
      </c>
      <c r="B5397" s="20">
        <v>0</v>
      </c>
      <c r="C5397" s="20" t="s">
        <v>80</v>
      </c>
      <c r="D5397" s="21" t="s">
        <v>135</v>
      </c>
      <c r="E5397" s="21">
        <v>0.17710734529507374</v>
      </c>
      <c r="F5397" s="21">
        <v>9.5214364738876456E-2</v>
      </c>
      <c r="G5397" s="21">
        <v>6.5408560884332792E-2</v>
      </c>
      <c r="H5397" s="21">
        <v>5.1439312199530532E-2</v>
      </c>
    </row>
    <row r="5398" spans="1:8" x14ac:dyDescent="0.35">
      <c r="A5398" s="20" t="str">
        <f t="shared" ref="A5398:A5425" si="114">$B$4411&amp;$C$5397&amp;D5398</f>
        <v>CONSUMO PER CAPITA (kg ó litros por individuo)Yogures Ing.BCN AM</v>
      </c>
      <c r="B5398" s="20">
        <v>0</v>
      </c>
      <c r="C5398" s="20">
        <v>0</v>
      </c>
      <c r="D5398" s="21" t="s">
        <v>136</v>
      </c>
      <c r="E5398" s="21">
        <v>0.12968594070691031</v>
      </c>
      <c r="F5398" s="21">
        <v>0.1810854877275454</v>
      </c>
      <c r="G5398" s="21">
        <v>0.14887997921300003</v>
      </c>
      <c r="H5398" s="21">
        <v>0.15744084010303958</v>
      </c>
    </row>
    <row r="5399" spans="1:8" x14ac:dyDescent="0.35">
      <c r="A5399" s="20" t="str">
        <f t="shared" si="114"/>
        <v>CONSUMO PER CAPITA (kg ó litros por individuo)Yogures Ing.REST.CAT ARAGON</v>
      </c>
      <c r="B5399" s="20">
        <v>0</v>
      </c>
      <c r="C5399" s="20">
        <v>0</v>
      </c>
      <c r="D5399" s="21" t="s">
        <v>137</v>
      </c>
      <c r="E5399" s="21">
        <v>0.59853133061420749</v>
      </c>
      <c r="F5399" s="21">
        <v>5.9790889281982673E-2</v>
      </c>
      <c r="G5399" s="21">
        <v>6.8085321988916925E-2</v>
      </c>
      <c r="H5399" s="21">
        <v>4.6300215466422587E-2</v>
      </c>
    </row>
    <row r="5400" spans="1:8" x14ac:dyDescent="0.35">
      <c r="A5400" s="20" t="str">
        <f t="shared" si="114"/>
        <v>CONSUMO PER CAPITA (kg ó litros por individuo)Yogures Ing.LEVANTE</v>
      </c>
      <c r="B5400" s="20">
        <v>0</v>
      </c>
      <c r="C5400" s="20">
        <v>0</v>
      </c>
      <c r="D5400" s="21" t="s">
        <v>138</v>
      </c>
      <c r="E5400" s="21">
        <v>7.179638677907825E-2</v>
      </c>
      <c r="F5400" s="21">
        <v>7.5509701384118305E-2</v>
      </c>
      <c r="G5400" s="21">
        <v>2.6764982101356954E-2</v>
      </c>
      <c r="H5400" s="21">
        <v>2.5176545633388496E-2</v>
      </c>
    </row>
    <row r="5401" spans="1:8" x14ac:dyDescent="0.35">
      <c r="A5401" s="20" t="str">
        <f t="shared" si="114"/>
        <v>CONSUMO PER CAPITA (kg ó litros por individuo)Yogures Ing.ANDALUCIA</v>
      </c>
      <c r="B5401" s="20">
        <v>0</v>
      </c>
      <c r="C5401" s="20">
        <v>0</v>
      </c>
      <c r="D5401" s="21" t="s">
        <v>139</v>
      </c>
      <c r="E5401" s="21">
        <v>6.31496721179335E-2</v>
      </c>
      <c r="F5401" s="21">
        <v>6.6432444356238712E-2</v>
      </c>
      <c r="G5401" s="21">
        <v>4.4444798470204612E-2</v>
      </c>
      <c r="H5401" s="21">
        <v>3.1608210999607173E-2</v>
      </c>
    </row>
    <row r="5402" spans="1:8" x14ac:dyDescent="0.35">
      <c r="A5402" s="20" t="str">
        <f t="shared" si="114"/>
        <v>CONSUMO PER CAPITA (kg ó litros por individuo)Yogures Ing.MDD AM</v>
      </c>
      <c r="B5402" s="20">
        <v>0</v>
      </c>
      <c r="C5402" s="20">
        <v>0</v>
      </c>
      <c r="D5402" s="21" t="s">
        <v>140</v>
      </c>
      <c r="E5402" s="21">
        <v>0.22903315397627325</v>
      </c>
      <c r="F5402" s="21">
        <v>0.12111589355149457</v>
      </c>
      <c r="G5402" s="21">
        <v>6.2538131950560197E-2</v>
      </c>
      <c r="H5402" s="21">
        <v>3.3495894321569235E-2</v>
      </c>
    </row>
    <row r="5403" spans="1:8" x14ac:dyDescent="0.35">
      <c r="A5403" s="20" t="str">
        <f t="shared" si="114"/>
        <v>CONSUMO PER CAPITA (kg ó litros por individuo)Yogures Ing.RTO CENTRO</v>
      </c>
      <c r="B5403" s="20">
        <v>0</v>
      </c>
      <c r="C5403" s="20">
        <v>0</v>
      </c>
      <c r="D5403" s="21" t="s">
        <v>141</v>
      </c>
      <c r="E5403" s="21">
        <v>7.6955692556100949E-2</v>
      </c>
      <c r="F5403" s="21">
        <v>5.2904029893592559E-2</v>
      </c>
      <c r="G5403" s="21">
        <v>6.5834555777823836E-2</v>
      </c>
      <c r="H5403" s="21">
        <v>4.5106353739726497E-2</v>
      </c>
    </row>
    <row r="5404" spans="1:8" x14ac:dyDescent="0.35">
      <c r="A5404" s="20" t="str">
        <f t="shared" si="114"/>
        <v>CONSUMO PER CAPITA (kg ó litros por individuo)Yogures Ing.NORTE-CENTRO</v>
      </c>
      <c r="B5404" s="20">
        <v>0</v>
      </c>
      <c r="C5404" s="20">
        <v>0</v>
      </c>
      <c r="D5404" s="21" t="s">
        <v>142</v>
      </c>
      <c r="E5404" s="21">
        <v>0.10143282593429388</v>
      </c>
      <c r="F5404" s="21">
        <v>0.13660581800372085</v>
      </c>
      <c r="G5404" s="21">
        <v>9.3052708046408347E-2</v>
      </c>
      <c r="H5404" s="21">
        <v>5.8499312225006206E-2</v>
      </c>
    </row>
    <row r="5405" spans="1:8" x14ac:dyDescent="0.35">
      <c r="A5405" s="20" t="str">
        <f t="shared" si="114"/>
        <v>CONSUMO PER CAPITA (kg ó litros por individuo)Yogures Ing.NOROESTE</v>
      </c>
      <c r="B5405" s="20">
        <v>0</v>
      </c>
      <c r="C5405" s="20">
        <v>0</v>
      </c>
      <c r="D5405" s="21" t="s">
        <v>143</v>
      </c>
      <c r="E5405" s="21">
        <v>0.18065303565131569</v>
      </c>
      <c r="F5405" s="21">
        <v>0.11789126629133706</v>
      </c>
      <c r="G5405" s="21">
        <v>6.3779836869467352E-2</v>
      </c>
      <c r="H5405" s="21">
        <v>6.4819233403409227E-2</v>
      </c>
    </row>
    <row r="5406" spans="1:8" x14ac:dyDescent="0.35">
      <c r="A5406" s="20" t="str">
        <f t="shared" si="114"/>
        <v>CONSUMO PER CAPITA (kg ó litros por individuo)Yogures Ing.&lt;2MIL</v>
      </c>
      <c r="B5406" s="20">
        <v>0</v>
      </c>
      <c r="C5406" s="20">
        <v>0</v>
      </c>
      <c r="D5406" s="21" t="s">
        <v>144</v>
      </c>
      <c r="E5406" s="21">
        <v>0</v>
      </c>
      <c r="F5406" s="21">
        <v>0</v>
      </c>
      <c r="G5406" s="21">
        <v>0</v>
      </c>
      <c r="H5406" s="21">
        <v>0</v>
      </c>
    </row>
    <row r="5407" spans="1:8" x14ac:dyDescent="0.35">
      <c r="A5407" s="20" t="str">
        <f t="shared" si="114"/>
        <v>CONSUMO PER CAPITA (kg ó litros por individuo)Yogures Ing.2-5MIL</v>
      </c>
      <c r="B5407" s="20">
        <v>0</v>
      </c>
      <c r="C5407" s="20">
        <v>0</v>
      </c>
      <c r="D5407" s="21" t="s">
        <v>145</v>
      </c>
      <c r="E5407" s="21">
        <v>1.1222056944358521</v>
      </c>
      <c r="F5407" s="21">
        <v>7.9372614561909569E-2</v>
      </c>
      <c r="G5407" s="21">
        <v>3.7511248086338787E-2</v>
      </c>
      <c r="H5407" s="21">
        <v>0</v>
      </c>
    </row>
    <row r="5408" spans="1:8" x14ac:dyDescent="0.35">
      <c r="A5408" s="20" t="str">
        <f t="shared" si="114"/>
        <v>CONSUMO PER CAPITA (kg ó litros por individuo)Yogures Ing.5-10MIL</v>
      </c>
      <c r="B5408" s="20">
        <v>0</v>
      </c>
      <c r="C5408" s="20">
        <v>0</v>
      </c>
      <c r="D5408" s="21" t="s">
        <v>146</v>
      </c>
      <c r="E5408" s="21">
        <v>5.7885145773742486E-2</v>
      </c>
      <c r="F5408" s="21">
        <v>0.11503112919242539</v>
      </c>
      <c r="G5408" s="21">
        <v>3.3278082765639892E-2</v>
      </c>
      <c r="H5408" s="21">
        <v>1.9949107140360144E-2</v>
      </c>
    </row>
    <row r="5409" spans="1:8" x14ac:dyDescent="0.35">
      <c r="A5409" s="20" t="str">
        <f t="shared" si="114"/>
        <v>CONSUMO PER CAPITA (kg ó litros por individuo)Yogures Ing.10-30MIL</v>
      </c>
      <c r="B5409" s="20">
        <v>0</v>
      </c>
      <c r="C5409" s="20">
        <v>0</v>
      </c>
      <c r="D5409" s="21" t="s">
        <v>147</v>
      </c>
      <c r="E5409" s="21">
        <v>9.899694331342386E-2</v>
      </c>
      <c r="F5409" s="21">
        <v>7.370240536952713E-2</v>
      </c>
      <c r="G5409" s="21">
        <v>3.3842558574548744E-2</v>
      </c>
      <c r="H5409" s="21">
        <v>3.0979477098280018E-2</v>
      </c>
    </row>
    <row r="5410" spans="1:8" x14ac:dyDescent="0.35">
      <c r="A5410" s="20" t="str">
        <f t="shared" si="114"/>
        <v>CONSUMO PER CAPITA (kg ó litros por individuo)Yogures Ing.30-100MIL</v>
      </c>
      <c r="B5410" s="20">
        <v>0</v>
      </c>
      <c r="C5410" s="20">
        <v>0</v>
      </c>
      <c r="D5410" s="21" t="s">
        <v>148</v>
      </c>
      <c r="E5410" s="21">
        <v>0.128607957564945</v>
      </c>
      <c r="F5410" s="21">
        <v>0.13070006356595884</v>
      </c>
      <c r="G5410" s="21">
        <v>0.10386369042332502</v>
      </c>
      <c r="H5410" s="21">
        <v>6.9126199075878011E-2</v>
      </c>
    </row>
    <row r="5411" spans="1:8" x14ac:dyDescent="0.35">
      <c r="A5411" s="20" t="str">
        <f t="shared" si="114"/>
        <v>CONSUMO PER CAPITA (kg ó litros por individuo)Yogures Ing.100-200MIL</v>
      </c>
      <c r="B5411" s="20">
        <v>0</v>
      </c>
      <c r="C5411" s="20">
        <v>0</v>
      </c>
      <c r="D5411" s="21" t="s">
        <v>149</v>
      </c>
      <c r="E5411" s="21">
        <v>0.15823065786333601</v>
      </c>
      <c r="F5411" s="21">
        <v>8.2121366004683061E-2</v>
      </c>
      <c r="G5411" s="21">
        <v>0.1048628617935058</v>
      </c>
      <c r="H5411" s="21">
        <v>7.0128846290794217E-2</v>
      </c>
    </row>
    <row r="5412" spans="1:8" x14ac:dyDescent="0.35">
      <c r="A5412" s="20" t="str">
        <f t="shared" si="114"/>
        <v>CONSUMO PER CAPITA (kg ó litros por individuo)Yogures Ing.200-500MIL</v>
      </c>
      <c r="B5412" s="20">
        <v>0</v>
      </c>
      <c r="C5412" s="20">
        <v>0</v>
      </c>
      <c r="D5412" s="21" t="s">
        <v>150</v>
      </c>
      <c r="E5412" s="21">
        <v>0.11306639016405023</v>
      </c>
      <c r="F5412" s="21">
        <v>0.10159932288114419</v>
      </c>
      <c r="G5412" s="21">
        <v>5.8347230689133923E-2</v>
      </c>
      <c r="H5412" s="21">
        <v>4.3644517853165581E-2</v>
      </c>
    </row>
    <row r="5413" spans="1:8" x14ac:dyDescent="0.35">
      <c r="A5413" s="20" t="str">
        <f t="shared" si="114"/>
        <v>CONSUMO PER CAPITA (kg ó litros por individuo)Yogures Ing.&gt;500MIL</v>
      </c>
      <c r="B5413" s="20">
        <v>0</v>
      </c>
      <c r="C5413" s="20">
        <v>0</v>
      </c>
      <c r="D5413" s="21" t="s">
        <v>151</v>
      </c>
      <c r="E5413" s="21">
        <v>0.11235854347771121</v>
      </c>
      <c r="F5413" s="21">
        <v>8.4695765540806753E-2</v>
      </c>
      <c r="G5413" s="21">
        <v>7.5445238615320431E-2</v>
      </c>
      <c r="H5413" s="21">
        <v>7.0370630031588818E-2</v>
      </c>
    </row>
    <row r="5414" spans="1:8" x14ac:dyDescent="0.35">
      <c r="A5414" s="20" t="str">
        <f t="shared" si="114"/>
        <v>CONSUMO PER CAPITA (kg ó litros por individuo)Yogures Ing.DE 15 A 19 AÑOS</v>
      </c>
      <c r="B5414" s="20">
        <v>0</v>
      </c>
      <c r="C5414" s="20">
        <v>0</v>
      </c>
      <c r="D5414" s="21" t="s">
        <v>152</v>
      </c>
      <c r="E5414" s="21">
        <v>0</v>
      </c>
      <c r="F5414" s="21">
        <v>0</v>
      </c>
      <c r="G5414" s="21">
        <v>0</v>
      </c>
      <c r="H5414" s="21">
        <v>0</v>
      </c>
    </row>
    <row r="5415" spans="1:8" x14ac:dyDescent="0.35">
      <c r="A5415" s="20" t="str">
        <f t="shared" si="114"/>
        <v>CONSUMO PER CAPITA (kg ó litros por individuo)Yogures Ing.DE 20 A 24 AÑOS</v>
      </c>
      <c r="B5415" s="20">
        <v>0</v>
      </c>
      <c r="C5415" s="20">
        <v>0</v>
      </c>
      <c r="D5415" s="21" t="s">
        <v>153</v>
      </c>
      <c r="E5415" s="21">
        <v>0.13229715815728302</v>
      </c>
      <c r="F5415" s="21">
        <v>2.8487988913024617E-2</v>
      </c>
      <c r="G5415" s="21">
        <v>3.3258695343448816E-2</v>
      </c>
      <c r="H5415" s="21">
        <v>0</v>
      </c>
    </row>
    <row r="5416" spans="1:8" x14ac:dyDescent="0.35">
      <c r="A5416" s="20" t="str">
        <f t="shared" si="114"/>
        <v>CONSUMO PER CAPITA (kg ó litros por individuo)Yogures Ing.DE 25 A 34 AÑOS</v>
      </c>
      <c r="B5416" s="20">
        <v>0</v>
      </c>
      <c r="C5416" s="20">
        <v>0</v>
      </c>
      <c r="D5416" s="21" t="s">
        <v>154</v>
      </c>
      <c r="E5416" s="21">
        <v>6.1092743523990932E-2</v>
      </c>
      <c r="F5416" s="21">
        <v>5.1007302097133132E-2</v>
      </c>
      <c r="G5416" s="21">
        <v>4.1684024156504046E-2</v>
      </c>
      <c r="H5416" s="21">
        <v>4.1122390641680086E-2</v>
      </c>
    </row>
    <row r="5417" spans="1:8" x14ac:dyDescent="0.35">
      <c r="A5417" s="20" t="str">
        <f t="shared" si="114"/>
        <v>CONSUMO PER CAPITA (kg ó litros por individuo)Yogures Ing.DE 35 A 49 AÑOS</v>
      </c>
      <c r="B5417" s="20">
        <v>0</v>
      </c>
      <c r="C5417" s="20">
        <v>0</v>
      </c>
      <c r="D5417" s="21" t="s">
        <v>155</v>
      </c>
      <c r="E5417" s="21">
        <v>0.17055451933386503</v>
      </c>
      <c r="F5417" s="21">
        <v>0.11377069625165148</v>
      </c>
      <c r="G5417" s="21">
        <v>5.5873666366681778E-2</v>
      </c>
      <c r="H5417" s="21">
        <v>2.9508544704723919E-2</v>
      </c>
    </row>
    <row r="5418" spans="1:8" x14ac:dyDescent="0.35">
      <c r="A5418" s="20" t="str">
        <f t="shared" si="114"/>
        <v>CONSUMO PER CAPITA (kg ó litros por individuo)Yogures Ing.DE 50 A 59 AÑOS</v>
      </c>
      <c r="B5418" s="20">
        <v>0</v>
      </c>
      <c r="C5418" s="20">
        <v>0</v>
      </c>
      <c r="D5418" s="21" t="s">
        <v>156</v>
      </c>
      <c r="E5418" s="21">
        <v>0.13622099181821767</v>
      </c>
      <c r="F5418" s="21">
        <v>0.1681901064902247</v>
      </c>
      <c r="G5418" s="21">
        <v>0.11595726069176063</v>
      </c>
      <c r="H5418" s="21">
        <v>9.1072351422136474E-2</v>
      </c>
    </row>
    <row r="5419" spans="1:8" x14ac:dyDescent="0.35">
      <c r="A5419" s="20" t="str">
        <f t="shared" si="114"/>
        <v>CONSUMO PER CAPITA (kg ó litros por individuo)Yogures Ing.DE 60 A 75 AÑOS</v>
      </c>
      <c r="B5419" s="20">
        <v>0</v>
      </c>
      <c r="C5419" s="20">
        <v>0</v>
      </c>
      <c r="D5419" s="21" t="s">
        <v>157</v>
      </c>
      <c r="E5419" s="21">
        <v>0.35797432914259675</v>
      </c>
      <c r="F5419" s="21">
        <v>7.0419393019657855E-2</v>
      </c>
      <c r="G5419" s="21">
        <v>7.1805162863932279E-2</v>
      </c>
      <c r="H5419" s="21">
        <v>6.5852079432779098E-2</v>
      </c>
    </row>
    <row r="5420" spans="1:8" x14ac:dyDescent="0.35">
      <c r="A5420" s="20" t="str">
        <f t="shared" si="114"/>
        <v>CONSUMO PER CAPITA (kg ó litros por individuo)Yogures Ing.ALTA Y MEDIA ALTA</v>
      </c>
      <c r="B5420" s="20">
        <v>0</v>
      </c>
      <c r="C5420" s="20">
        <v>0</v>
      </c>
      <c r="D5420" s="21" t="s">
        <v>158</v>
      </c>
      <c r="E5420" s="21">
        <v>9.9298096962028293E-2</v>
      </c>
      <c r="F5420" s="21">
        <v>9.7290446762145294E-2</v>
      </c>
      <c r="G5420" s="21">
        <v>6.751545558052989E-2</v>
      </c>
      <c r="H5420" s="21">
        <v>4.7830545860376085E-2</v>
      </c>
    </row>
    <row r="5421" spans="1:8" x14ac:dyDescent="0.35">
      <c r="A5421" s="20" t="str">
        <f t="shared" si="114"/>
        <v>CONSUMO PER CAPITA (kg ó litros por individuo)Yogures Ing.MEDIA</v>
      </c>
      <c r="B5421" s="20">
        <v>0</v>
      </c>
      <c r="C5421" s="20">
        <v>0</v>
      </c>
      <c r="D5421" s="21" t="s">
        <v>159</v>
      </c>
      <c r="E5421" s="21">
        <v>9.7133077198014062E-2</v>
      </c>
      <c r="F5421" s="21">
        <v>6.2171499802440286E-2</v>
      </c>
      <c r="G5421" s="21">
        <v>6.644855727785573E-2</v>
      </c>
      <c r="H5421" s="21">
        <v>2.6826199172970487E-2</v>
      </c>
    </row>
    <row r="5422" spans="1:8" x14ac:dyDescent="0.35">
      <c r="A5422" s="20" t="str">
        <f t="shared" si="114"/>
        <v>CONSUMO PER CAPITA (kg ó litros por individuo)Yogures Ing.MEDIA BAJA</v>
      </c>
      <c r="B5422" s="20">
        <v>0</v>
      </c>
      <c r="C5422" s="20">
        <v>0</v>
      </c>
      <c r="D5422" s="21" t="s">
        <v>160</v>
      </c>
      <c r="E5422" s="21">
        <v>0.10252007396725626</v>
      </c>
      <c r="F5422" s="21">
        <v>0.10259010649224261</v>
      </c>
      <c r="G5422" s="21">
        <v>5.8807500933302746E-2</v>
      </c>
      <c r="H5422" s="21">
        <v>5.6470492944599333E-2</v>
      </c>
    </row>
    <row r="5423" spans="1:8" x14ac:dyDescent="0.35">
      <c r="A5423" s="20" t="str">
        <f t="shared" si="114"/>
        <v>CONSUMO PER CAPITA (kg ó litros por individuo)Yogures Ing.BAJA</v>
      </c>
      <c r="B5423" s="20">
        <v>0</v>
      </c>
      <c r="C5423" s="20">
        <v>0</v>
      </c>
      <c r="D5423" s="21" t="s">
        <v>161</v>
      </c>
      <c r="E5423" s="21">
        <v>0.50119991730006763</v>
      </c>
      <c r="F5423" s="21">
        <v>0.13966657696493825</v>
      </c>
      <c r="G5423" s="21">
        <v>7.0367179713326067E-2</v>
      </c>
      <c r="H5423" s="21">
        <v>9.0654298360251948E-2</v>
      </c>
    </row>
    <row r="5424" spans="1:8" x14ac:dyDescent="0.35">
      <c r="A5424" s="20" t="str">
        <f t="shared" si="114"/>
        <v>CONSUMO PER CAPITA (kg ó litros por individuo)Yogures Ing.HOMBRE</v>
      </c>
      <c r="B5424" s="20">
        <v>0</v>
      </c>
      <c r="C5424" s="20">
        <v>0</v>
      </c>
      <c r="D5424" s="21" t="s">
        <v>162</v>
      </c>
      <c r="E5424" s="21">
        <v>0.2186864185745144</v>
      </c>
      <c r="F5424" s="21">
        <v>7.0133742229615742E-2</v>
      </c>
      <c r="G5424" s="21">
        <v>6.0771156700700574E-2</v>
      </c>
      <c r="H5424" s="21">
        <v>4.3282536431614012E-2</v>
      </c>
    </row>
    <row r="5425" spans="1:8" x14ac:dyDescent="0.35">
      <c r="A5425" s="20" t="str">
        <f t="shared" si="114"/>
        <v>CONSUMO PER CAPITA (kg ó litros por individuo)Yogures Ing.MUJER</v>
      </c>
      <c r="B5425" s="20">
        <v>0</v>
      </c>
      <c r="C5425" s="20">
        <v>0</v>
      </c>
      <c r="D5425" s="21" t="s">
        <v>163</v>
      </c>
      <c r="E5425" s="21">
        <v>0.13602383041712399</v>
      </c>
      <c r="F5425" s="21">
        <v>0.11991910349708669</v>
      </c>
      <c r="G5425" s="21">
        <v>6.9968731072195964E-2</v>
      </c>
      <c r="H5425" s="21">
        <v>5.9473064129542619E-2</v>
      </c>
    </row>
    <row r="5426" spans="1:8" x14ac:dyDescent="0.35">
      <c r="A5426" s="20" t="str">
        <f>$B$4411&amp;$C$5426&amp;D5426</f>
        <v>CONSUMO PER CAPITA (kg ó litros por individuo)Queso Ing.T.ESPAÑA</v>
      </c>
      <c r="B5426" s="20">
        <v>0</v>
      </c>
      <c r="C5426" s="20" t="s">
        <v>81</v>
      </c>
      <c r="D5426" s="21" t="s">
        <v>135</v>
      </c>
      <c r="E5426" s="21">
        <v>0.95086407701990638</v>
      </c>
      <c r="F5426" s="21">
        <v>0.98815868991055367</v>
      </c>
      <c r="G5426" s="21">
        <v>0.71327944823982981</v>
      </c>
      <c r="H5426" s="21">
        <v>0.80725846533568468</v>
      </c>
    </row>
    <row r="5427" spans="1:8" x14ac:dyDescent="0.35">
      <c r="A5427" s="20" t="str">
        <f t="shared" ref="A5427:A5454" si="115">$B$4411&amp;$C$5426&amp;D5427</f>
        <v>CONSUMO PER CAPITA (kg ó litros por individuo)Queso Ing.BCN AM</v>
      </c>
      <c r="B5427" s="20">
        <v>0</v>
      </c>
      <c r="C5427" s="20">
        <v>0</v>
      </c>
      <c r="D5427" s="21" t="s">
        <v>136</v>
      </c>
      <c r="E5427" s="21">
        <v>1.2306443122931321</v>
      </c>
      <c r="F5427" s="21">
        <v>1.3412319054445188</v>
      </c>
      <c r="G5427" s="21">
        <v>0.70480751847988632</v>
      </c>
      <c r="H5427" s="21">
        <v>0.8859184446263475</v>
      </c>
    </row>
    <row r="5428" spans="1:8" x14ac:dyDescent="0.35">
      <c r="A5428" s="20" t="str">
        <f t="shared" si="115"/>
        <v>CONSUMO PER CAPITA (kg ó litros por individuo)Queso Ing.REST.CAT ARAGON</v>
      </c>
      <c r="B5428" s="20">
        <v>0</v>
      </c>
      <c r="C5428" s="20">
        <v>0</v>
      </c>
      <c r="D5428" s="21" t="s">
        <v>137</v>
      </c>
      <c r="E5428" s="21">
        <v>0.8853796754569383</v>
      </c>
      <c r="F5428" s="21">
        <v>0.80090138099079133</v>
      </c>
      <c r="G5428" s="21">
        <v>0.56387463172975039</v>
      </c>
      <c r="H5428" s="21">
        <v>0.76134288274650186</v>
      </c>
    </row>
    <row r="5429" spans="1:8" x14ac:dyDescent="0.35">
      <c r="A5429" s="20" t="str">
        <f t="shared" si="115"/>
        <v>CONSUMO PER CAPITA (kg ó litros por individuo)Queso Ing.LEVANTE</v>
      </c>
      <c r="B5429" s="20">
        <v>0</v>
      </c>
      <c r="C5429" s="20">
        <v>0</v>
      </c>
      <c r="D5429" s="21" t="s">
        <v>138</v>
      </c>
      <c r="E5429" s="21">
        <v>1.0606331342906927</v>
      </c>
      <c r="F5429" s="21">
        <v>1.1818163956389984</v>
      </c>
      <c r="G5429" s="21">
        <v>0.80891277999476741</v>
      </c>
      <c r="H5429" s="21">
        <v>0.93069225301760927</v>
      </c>
    </row>
    <row r="5430" spans="1:8" x14ac:dyDescent="0.35">
      <c r="A5430" s="20" t="str">
        <f t="shared" si="115"/>
        <v>CONSUMO PER CAPITA (kg ó litros por individuo)Queso Ing.ANDALUCIA</v>
      </c>
      <c r="B5430" s="20">
        <v>0</v>
      </c>
      <c r="C5430" s="20">
        <v>0</v>
      </c>
      <c r="D5430" s="21" t="s">
        <v>139</v>
      </c>
      <c r="E5430" s="21">
        <v>0.94050999876597796</v>
      </c>
      <c r="F5430" s="21">
        <v>0.95881314883800162</v>
      </c>
      <c r="G5430" s="21">
        <v>0.76548491433325383</v>
      </c>
      <c r="H5430" s="21">
        <v>0.77425835805198961</v>
      </c>
    </row>
    <row r="5431" spans="1:8" x14ac:dyDescent="0.35">
      <c r="A5431" s="20" t="str">
        <f t="shared" si="115"/>
        <v>CONSUMO PER CAPITA (kg ó litros por individuo)Queso Ing.MDD AM</v>
      </c>
      <c r="B5431" s="20">
        <v>0</v>
      </c>
      <c r="C5431" s="20">
        <v>0</v>
      </c>
      <c r="D5431" s="21" t="s">
        <v>140</v>
      </c>
      <c r="E5431" s="21">
        <v>1.1771066635730811</v>
      </c>
      <c r="F5431" s="21">
        <v>1.1814256016994733</v>
      </c>
      <c r="G5431" s="21">
        <v>0.93657577743189424</v>
      </c>
      <c r="H5431" s="21">
        <v>1.018923901841766</v>
      </c>
    </row>
    <row r="5432" spans="1:8" x14ac:dyDescent="0.35">
      <c r="A5432" s="20" t="str">
        <f t="shared" si="115"/>
        <v>CONSUMO PER CAPITA (kg ó litros por individuo)Queso Ing.RTO CENTRO</v>
      </c>
      <c r="B5432" s="20">
        <v>0</v>
      </c>
      <c r="C5432" s="20">
        <v>0</v>
      </c>
      <c r="D5432" s="21" t="s">
        <v>141</v>
      </c>
      <c r="E5432" s="21">
        <v>0.74596831159074417</v>
      </c>
      <c r="F5432" s="21">
        <v>0.87132905365253388</v>
      </c>
      <c r="G5432" s="21">
        <v>0.74380766335594339</v>
      </c>
      <c r="H5432" s="21">
        <v>0.75521186624280323</v>
      </c>
    </row>
    <row r="5433" spans="1:8" x14ac:dyDescent="0.35">
      <c r="A5433" s="20" t="str">
        <f t="shared" si="115"/>
        <v>CONSUMO PER CAPITA (kg ó litros por individuo)Queso Ing.NORTE-CENTRO</v>
      </c>
      <c r="B5433" s="20">
        <v>0</v>
      </c>
      <c r="C5433" s="20">
        <v>0</v>
      </c>
      <c r="D5433" s="21" t="s">
        <v>142</v>
      </c>
      <c r="E5433" s="21">
        <v>0.73125401899677922</v>
      </c>
      <c r="F5433" s="21">
        <v>0.7985455669151631</v>
      </c>
      <c r="G5433" s="21">
        <v>0.53112876747421078</v>
      </c>
      <c r="H5433" s="21">
        <v>0.66745960330781595</v>
      </c>
    </row>
    <row r="5434" spans="1:8" x14ac:dyDescent="0.35">
      <c r="A5434" s="20" t="str">
        <f t="shared" si="115"/>
        <v>CONSUMO PER CAPITA (kg ó litros por individuo)Queso Ing.NOROESTE</v>
      </c>
      <c r="B5434" s="20">
        <v>0</v>
      </c>
      <c r="C5434" s="20">
        <v>0</v>
      </c>
      <c r="D5434" s="21" t="s">
        <v>143</v>
      </c>
      <c r="E5434" s="21">
        <v>0.71913537737873623</v>
      </c>
      <c r="F5434" s="21">
        <v>0.67301727723459404</v>
      </c>
      <c r="G5434" s="21">
        <v>0.4847394206351795</v>
      </c>
      <c r="H5434" s="21">
        <v>0.54068442829031849</v>
      </c>
    </row>
    <row r="5435" spans="1:8" x14ac:dyDescent="0.35">
      <c r="A5435" s="20" t="str">
        <f t="shared" si="115"/>
        <v>CONSUMO PER CAPITA (kg ó litros por individuo)Queso Ing.&lt;2MIL</v>
      </c>
      <c r="B5435" s="20">
        <v>0</v>
      </c>
      <c r="C5435" s="20">
        <v>0</v>
      </c>
      <c r="D5435" s="21" t="s">
        <v>144</v>
      </c>
      <c r="E5435" s="21">
        <v>0.58573777472669264</v>
      </c>
      <c r="F5435" s="21">
        <v>0.70811821773813999</v>
      </c>
      <c r="G5435" s="21">
        <v>0.46993493491382921</v>
      </c>
      <c r="H5435" s="21">
        <v>0.43439287693956596</v>
      </c>
    </row>
    <row r="5436" spans="1:8" x14ac:dyDescent="0.35">
      <c r="A5436" s="20" t="str">
        <f t="shared" si="115"/>
        <v>CONSUMO PER CAPITA (kg ó litros por individuo)Queso Ing.2-5MIL</v>
      </c>
      <c r="B5436" s="20">
        <v>0</v>
      </c>
      <c r="C5436" s="20">
        <v>0</v>
      </c>
      <c r="D5436" s="21" t="s">
        <v>145</v>
      </c>
      <c r="E5436" s="21">
        <v>0.88836547932611853</v>
      </c>
      <c r="F5436" s="21">
        <v>0.89011162334524174</v>
      </c>
      <c r="G5436" s="21">
        <v>0.60442912478968702</v>
      </c>
      <c r="H5436" s="21">
        <v>0.91049641792616687</v>
      </c>
    </row>
    <row r="5437" spans="1:8" x14ac:dyDescent="0.35">
      <c r="A5437" s="20" t="str">
        <f t="shared" si="115"/>
        <v>CONSUMO PER CAPITA (kg ó litros por individuo)Queso Ing.5-10MIL</v>
      </c>
      <c r="B5437" s="20">
        <v>0</v>
      </c>
      <c r="C5437" s="20">
        <v>0</v>
      </c>
      <c r="D5437" s="21" t="s">
        <v>146</v>
      </c>
      <c r="E5437" s="21">
        <v>0.8523991929388961</v>
      </c>
      <c r="F5437" s="21">
        <v>0.97001126744656252</v>
      </c>
      <c r="G5437" s="21">
        <v>0.53571005933003768</v>
      </c>
      <c r="H5437" s="21">
        <v>0.66878934396330469</v>
      </c>
    </row>
    <row r="5438" spans="1:8" x14ac:dyDescent="0.35">
      <c r="A5438" s="20" t="str">
        <f t="shared" si="115"/>
        <v>CONSUMO PER CAPITA (kg ó litros por individuo)Queso Ing.10-30MIL</v>
      </c>
      <c r="B5438" s="20">
        <v>0</v>
      </c>
      <c r="C5438" s="20">
        <v>0</v>
      </c>
      <c r="D5438" s="21" t="s">
        <v>147</v>
      </c>
      <c r="E5438" s="21">
        <v>0.94866717964132496</v>
      </c>
      <c r="F5438" s="21">
        <v>0.8571036130018721</v>
      </c>
      <c r="G5438" s="21">
        <v>0.66153397650151791</v>
      </c>
      <c r="H5438" s="21">
        <v>0.80961510898876399</v>
      </c>
    </row>
    <row r="5439" spans="1:8" x14ac:dyDescent="0.35">
      <c r="A5439" s="20" t="str">
        <f t="shared" si="115"/>
        <v>CONSUMO PER CAPITA (kg ó litros por individuo)Queso Ing.30-100MIL</v>
      </c>
      <c r="B5439" s="20">
        <v>0</v>
      </c>
      <c r="C5439" s="20">
        <v>0</v>
      </c>
      <c r="D5439" s="21" t="s">
        <v>148</v>
      </c>
      <c r="E5439" s="21">
        <v>1.0099069502641171</v>
      </c>
      <c r="F5439" s="21">
        <v>1.1318838537879774</v>
      </c>
      <c r="G5439" s="21">
        <v>0.80746799894587606</v>
      </c>
      <c r="H5439" s="21">
        <v>0.8450034441321731</v>
      </c>
    </row>
    <row r="5440" spans="1:8" x14ac:dyDescent="0.35">
      <c r="A5440" s="20" t="str">
        <f t="shared" si="115"/>
        <v>CONSUMO PER CAPITA (kg ó litros por individuo)Queso Ing.100-200MIL</v>
      </c>
      <c r="B5440" s="20">
        <v>0</v>
      </c>
      <c r="C5440" s="20">
        <v>0</v>
      </c>
      <c r="D5440" s="21" t="s">
        <v>149</v>
      </c>
      <c r="E5440" s="21">
        <v>0.97233835275634639</v>
      </c>
      <c r="F5440" s="21">
        <v>0.99679350341660689</v>
      </c>
      <c r="G5440" s="21">
        <v>0.7525267865733094</v>
      </c>
      <c r="H5440" s="21">
        <v>0.88056798500743172</v>
      </c>
    </row>
    <row r="5441" spans="1:8" x14ac:dyDescent="0.35">
      <c r="A5441" s="20" t="str">
        <f t="shared" si="115"/>
        <v>CONSUMO PER CAPITA (kg ó litros por individuo)Queso Ing.200-500MIL</v>
      </c>
      <c r="B5441" s="20">
        <v>0</v>
      </c>
      <c r="C5441" s="20">
        <v>0</v>
      </c>
      <c r="D5441" s="21" t="s">
        <v>150</v>
      </c>
      <c r="E5441" s="21">
        <v>0.99976837019452314</v>
      </c>
      <c r="F5441" s="21">
        <v>1.053354357985345</v>
      </c>
      <c r="G5441" s="21">
        <v>0.72426510732286675</v>
      </c>
      <c r="H5441" s="21">
        <v>0.84995864858469605</v>
      </c>
    </row>
    <row r="5442" spans="1:8" x14ac:dyDescent="0.35">
      <c r="A5442" s="20" t="str">
        <f t="shared" si="115"/>
        <v>CONSUMO PER CAPITA (kg ó litros por individuo)Queso Ing.&gt;500MIL</v>
      </c>
      <c r="B5442" s="20">
        <v>0</v>
      </c>
      <c r="C5442" s="20">
        <v>0</v>
      </c>
      <c r="D5442" s="21" t="s">
        <v>151</v>
      </c>
      <c r="E5442" s="21">
        <v>1.0357925246790998</v>
      </c>
      <c r="F5442" s="21">
        <v>1.0526317016990161</v>
      </c>
      <c r="G5442" s="21">
        <v>0.83652301211351798</v>
      </c>
      <c r="H5442" s="21">
        <v>0.83877732453551468</v>
      </c>
    </row>
    <row r="5443" spans="1:8" x14ac:dyDescent="0.35">
      <c r="A5443" s="20" t="str">
        <f t="shared" si="115"/>
        <v>CONSUMO PER CAPITA (kg ó litros por individuo)Queso Ing.DE 15 A 19 AÑOS</v>
      </c>
      <c r="B5443" s="20">
        <v>0</v>
      </c>
      <c r="C5443" s="20">
        <v>0</v>
      </c>
      <c r="D5443" s="21" t="s">
        <v>152</v>
      </c>
      <c r="E5443" s="21">
        <v>0.79032598501601325</v>
      </c>
      <c r="F5443" s="21">
        <v>0.51106125411928505</v>
      </c>
      <c r="G5443" s="21">
        <v>0.34834566718973681</v>
      </c>
      <c r="H5443" s="21">
        <v>0.57021165848326738</v>
      </c>
    </row>
    <row r="5444" spans="1:8" x14ac:dyDescent="0.35">
      <c r="A5444" s="20" t="str">
        <f t="shared" si="115"/>
        <v>CONSUMO PER CAPITA (kg ó litros por individuo)Queso Ing.DE 20 A 24 AÑOS</v>
      </c>
      <c r="B5444" s="20">
        <v>0</v>
      </c>
      <c r="C5444" s="20">
        <v>0</v>
      </c>
      <c r="D5444" s="21" t="s">
        <v>153</v>
      </c>
      <c r="E5444" s="21">
        <v>0.90441700038394401</v>
      </c>
      <c r="F5444" s="21">
        <v>0.86218053769384007</v>
      </c>
      <c r="G5444" s="21">
        <v>0.70624896821300442</v>
      </c>
      <c r="H5444" s="21">
        <v>0.76770653295574043</v>
      </c>
    </row>
    <row r="5445" spans="1:8" x14ac:dyDescent="0.35">
      <c r="A5445" s="20" t="str">
        <f t="shared" si="115"/>
        <v>CONSUMO PER CAPITA (kg ó litros por individuo)Queso Ing.DE 25 A 34 AÑOS</v>
      </c>
      <c r="B5445" s="20">
        <v>0</v>
      </c>
      <c r="C5445" s="20">
        <v>0</v>
      </c>
      <c r="D5445" s="21" t="s">
        <v>154</v>
      </c>
      <c r="E5445" s="21">
        <v>1.0886721930754231</v>
      </c>
      <c r="F5445" s="21">
        <v>1.0903223245872486</v>
      </c>
      <c r="G5445" s="21">
        <v>0.85577672502669444</v>
      </c>
      <c r="H5445" s="21">
        <v>0.94677275955602469</v>
      </c>
    </row>
    <row r="5446" spans="1:8" x14ac:dyDescent="0.35">
      <c r="A5446" s="20" t="str">
        <f t="shared" si="115"/>
        <v>CONSUMO PER CAPITA (kg ó litros por individuo)Queso Ing.DE 35 A 49 AÑOS</v>
      </c>
      <c r="B5446" s="20">
        <v>0</v>
      </c>
      <c r="C5446" s="20">
        <v>0</v>
      </c>
      <c r="D5446" s="21" t="s">
        <v>155</v>
      </c>
      <c r="E5446" s="21">
        <v>1.0408957023207748</v>
      </c>
      <c r="F5446" s="21">
        <v>1.0876237128714659</v>
      </c>
      <c r="G5446" s="21">
        <v>0.78351264565263823</v>
      </c>
      <c r="H5446" s="21">
        <v>0.79923193549661775</v>
      </c>
    </row>
    <row r="5447" spans="1:8" x14ac:dyDescent="0.35">
      <c r="A5447" s="20" t="str">
        <f t="shared" si="115"/>
        <v>CONSUMO PER CAPITA (kg ó litros por individuo)Queso Ing.DE 50 A 59 AÑOS</v>
      </c>
      <c r="B5447" s="20">
        <v>0</v>
      </c>
      <c r="C5447" s="20">
        <v>0</v>
      </c>
      <c r="D5447" s="21" t="s">
        <v>156</v>
      </c>
      <c r="E5447" s="21">
        <v>1.1273748484598427</v>
      </c>
      <c r="F5447" s="21">
        <v>1.286295078605477</v>
      </c>
      <c r="G5447" s="21">
        <v>0.87832390733172239</v>
      </c>
      <c r="H5447" s="21">
        <v>1.0036197461326253</v>
      </c>
    </row>
    <row r="5448" spans="1:8" x14ac:dyDescent="0.35">
      <c r="A5448" s="20" t="str">
        <f t="shared" si="115"/>
        <v>CONSUMO PER CAPITA (kg ó litros por individuo)Queso Ing.DE 60 A 75 AÑOS</v>
      </c>
      <c r="B5448" s="20">
        <v>0</v>
      </c>
      <c r="C5448" s="20">
        <v>0</v>
      </c>
      <c r="D5448" s="21" t="s">
        <v>157</v>
      </c>
      <c r="E5448" s="21">
        <v>0.62729686761635384</v>
      </c>
      <c r="F5448" s="21">
        <v>0.69374882811370386</v>
      </c>
      <c r="G5448" s="21">
        <v>0.49121289262495271</v>
      </c>
      <c r="H5448" s="21">
        <v>0.64018531836228398</v>
      </c>
    </row>
    <row r="5449" spans="1:8" x14ac:dyDescent="0.35">
      <c r="A5449" s="20" t="str">
        <f t="shared" si="115"/>
        <v>CONSUMO PER CAPITA (kg ó litros por individuo)Queso Ing.ALTA Y MEDIA ALTA</v>
      </c>
      <c r="B5449" s="20">
        <v>0</v>
      </c>
      <c r="C5449" s="20">
        <v>0</v>
      </c>
      <c r="D5449" s="21" t="s">
        <v>158</v>
      </c>
      <c r="E5449" s="21">
        <v>1.0675766222831442</v>
      </c>
      <c r="F5449" s="21">
        <v>1.1236032864387071</v>
      </c>
      <c r="G5449" s="21">
        <v>0.79980724531478709</v>
      </c>
      <c r="H5449" s="21">
        <v>0.92359167570864698</v>
      </c>
    </row>
    <row r="5450" spans="1:8" x14ac:dyDescent="0.35">
      <c r="A5450" s="20" t="str">
        <f t="shared" si="115"/>
        <v>CONSUMO PER CAPITA (kg ó litros por individuo)Queso Ing.MEDIA</v>
      </c>
      <c r="B5450" s="20">
        <v>0</v>
      </c>
      <c r="C5450" s="20">
        <v>0</v>
      </c>
      <c r="D5450" s="21" t="s">
        <v>159</v>
      </c>
      <c r="E5450" s="21">
        <v>0.95138801241521576</v>
      </c>
      <c r="F5450" s="21">
        <v>0.94740161468254691</v>
      </c>
      <c r="G5450" s="21">
        <v>0.68921812862945175</v>
      </c>
      <c r="H5450" s="21">
        <v>0.74705680882669367</v>
      </c>
    </row>
    <row r="5451" spans="1:8" x14ac:dyDescent="0.35">
      <c r="A5451" s="20" t="str">
        <f t="shared" si="115"/>
        <v>CONSUMO PER CAPITA (kg ó litros por individuo)Queso Ing.MEDIA BAJA</v>
      </c>
      <c r="B5451" s="20">
        <v>0</v>
      </c>
      <c r="C5451" s="20">
        <v>0</v>
      </c>
      <c r="D5451" s="21" t="s">
        <v>160</v>
      </c>
      <c r="E5451" s="21">
        <v>0.82536006259447336</v>
      </c>
      <c r="F5451" s="21">
        <v>0.89880918165081325</v>
      </c>
      <c r="G5451" s="21">
        <v>0.658969551351414</v>
      </c>
      <c r="H5451" s="21">
        <v>0.72720986763688522</v>
      </c>
    </row>
    <row r="5452" spans="1:8" x14ac:dyDescent="0.35">
      <c r="A5452" s="20" t="str">
        <f t="shared" si="115"/>
        <v>CONSUMO PER CAPITA (kg ó litros por individuo)Queso Ing.BAJA</v>
      </c>
      <c r="B5452" s="20">
        <v>0</v>
      </c>
      <c r="C5452" s="20">
        <v>0</v>
      </c>
      <c r="D5452" s="21" t="s">
        <v>161</v>
      </c>
      <c r="E5452" s="21">
        <v>0.99127472553120044</v>
      </c>
      <c r="F5452" s="21">
        <v>1.0302318492220728</v>
      </c>
      <c r="G5452" s="21">
        <v>0.73291963928328374</v>
      </c>
      <c r="H5452" s="21">
        <v>0.88970353679486114</v>
      </c>
    </row>
    <row r="5453" spans="1:8" x14ac:dyDescent="0.35">
      <c r="A5453" s="20" t="str">
        <f t="shared" si="115"/>
        <v>CONSUMO PER CAPITA (kg ó litros por individuo)Queso Ing.HOMBRE</v>
      </c>
      <c r="B5453" s="20">
        <v>0</v>
      </c>
      <c r="C5453" s="20">
        <v>0</v>
      </c>
      <c r="D5453" s="21" t="s">
        <v>162</v>
      </c>
      <c r="E5453" s="21">
        <v>0.86946166029971506</v>
      </c>
      <c r="F5453" s="21">
        <v>0.91270209840206729</v>
      </c>
      <c r="G5453" s="21">
        <v>0.62379777622264043</v>
      </c>
      <c r="H5453" s="21">
        <v>0.72891316116212723</v>
      </c>
    </row>
    <row r="5454" spans="1:8" x14ac:dyDescent="0.35">
      <c r="A5454" s="20" t="str">
        <f t="shared" si="115"/>
        <v>CONSUMO PER CAPITA (kg ó litros por individuo)Queso Ing.MUJER</v>
      </c>
      <c r="B5454" s="20">
        <v>0</v>
      </c>
      <c r="C5454" s="20">
        <v>0</v>
      </c>
      <c r="D5454" s="21" t="s">
        <v>163</v>
      </c>
      <c r="E5454" s="21">
        <v>1.0312960351912823</v>
      </c>
      <c r="F5454" s="21">
        <v>1.062484747099752</v>
      </c>
      <c r="G5454" s="21">
        <v>0.80127063191136139</v>
      </c>
      <c r="H5454" s="21">
        <v>0.88442208418500157</v>
      </c>
    </row>
    <row r="5455" spans="1:8" x14ac:dyDescent="0.35">
      <c r="A5455" s="20" t="str">
        <f>$B$4411&amp;$C$5455&amp;D5455</f>
        <v>CONSUMO PER CAPITA (kg ó litros por individuo).Fruta Ing.T.ESPAÑA</v>
      </c>
      <c r="B5455" s="20">
        <v>0</v>
      </c>
      <c r="C5455" s="20" t="s">
        <v>82</v>
      </c>
      <c r="D5455" s="21" t="s">
        <v>135</v>
      </c>
      <c r="E5455" s="21">
        <v>0.78106273011476712</v>
      </c>
      <c r="F5455" s="21">
        <v>0.53429810590610216</v>
      </c>
      <c r="G5455" s="21">
        <v>0.29082719534963153</v>
      </c>
      <c r="H5455" s="21">
        <v>0.28687519107161608</v>
      </c>
    </row>
    <row r="5456" spans="1:8" x14ac:dyDescent="0.35">
      <c r="A5456" s="20" t="str">
        <f t="shared" ref="A5456:A5483" si="116">$B$4411&amp;$C$5455&amp;D5456</f>
        <v>CONSUMO PER CAPITA (kg ó litros por individuo).Fruta Ing.BCN AM</v>
      </c>
      <c r="B5456" s="20">
        <v>0</v>
      </c>
      <c r="C5456" s="20">
        <v>0</v>
      </c>
      <c r="D5456" s="21" t="s">
        <v>136</v>
      </c>
      <c r="E5456" s="21">
        <v>0.88069232575651291</v>
      </c>
      <c r="F5456" s="21">
        <v>0.69972749182300109</v>
      </c>
      <c r="G5456" s="21">
        <v>0.3126781616011734</v>
      </c>
      <c r="H5456" s="21">
        <v>0.30780757813459558</v>
      </c>
    </row>
    <row r="5457" spans="1:8" x14ac:dyDescent="0.35">
      <c r="A5457" s="20" t="str">
        <f t="shared" si="116"/>
        <v>CONSUMO PER CAPITA (kg ó litros por individuo).Fruta Ing.REST.CAT ARAGON</v>
      </c>
      <c r="B5457" s="20">
        <v>0</v>
      </c>
      <c r="C5457" s="20">
        <v>0</v>
      </c>
      <c r="D5457" s="21" t="s">
        <v>137</v>
      </c>
      <c r="E5457" s="21">
        <v>1.8339590745050607</v>
      </c>
      <c r="F5457" s="21">
        <v>0.41143140821778551</v>
      </c>
      <c r="G5457" s="21">
        <v>0.24606900181783137</v>
      </c>
      <c r="H5457" s="21">
        <v>0.20575085076035632</v>
      </c>
    </row>
    <row r="5458" spans="1:8" x14ac:dyDescent="0.35">
      <c r="A5458" s="20" t="str">
        <f t="shared" si="116"/>
        <v>CONSUMO PER CAPITA (kg ó litros por individuo).Fruta Ing.LEVANTE</v>
      </c>
      <c r="B5458" s="20">
        <v>0</v>
      </c>
      <c r="C5458" s="20">
        <v>0</v>
      </c>
      <c r="D5458" s="21" t="s">
        <v>138</v>
      </c>
      <c r="E5458" s="21">
        <v>0.80183799602990824</v>
      </c>
      <c r="F5458" s="21">
        <v>0.70598941451192587</v>
      </c>
      <c r="G5458" s="21">
        <v>0.29249646303015142</v>
      </c>
      <c r="H5458" s="21">
        <v>0.2812818566577403</v>
      </c>
    </row>
    <row r="5459" spans="1:8" x14ac:dyDescent="0.35">
      <c r="A5459" s="20" t="str">
        <f t="shared" si="116"/>
        <v>CONSUMO PER CAPITA (kg ó litros por individuo).Fruta Ing.ANDALUCIA</v>
      </c>
      <c r="B5459" s="20">
        <v>0</v>
      </c>
      <c r="C5459" s="20">
        <v>0</v>
      </c>
      <c r="D5459" s="21" t="s">
        <v>139</v>
      </c>
      <c r="E5459" s="21">
        <v>0.36396398634476551</v>
      </c>
      <c r="F5459" s="21">
        <v>0.46230728117541964</v>
      </c>
      <c r="G5459" s="21">
        <v>0.33788146994043605</v>
      </c>
      <c r="H5459" s="21">
        <v>0.16186099026656825</v>
      </c>
    </row>
    <row r="5460" spans="1:8" x14ac:dyDescent="0.35">
      <c r="A5460" s="20" t="str">
        <f t="shared" si="116"/>
        <v>CONSUMO PER CAPITA (kg ó litros por individuo).Fruta Ing.MDD AM</v>
      </c>
      <c r="B5460" s="20">
        <v>0</v>
      </c>
      <c r="C5460" s="20">
        <v>0</v>
      </c>
      <c r="D5460" s="21" t="s">
        <v>140</v>
      </c>
      <c r="E5460" s="21">
        <v>0.96886504060362122</v>
      </c>
      <c r="F5460" s="21">
        <v>0.5447392971508126</v>
      </c>
      <c r="G5460" s="21">
        <v>0.23773560944500671</v>
      </c>
      <c r="H5460" s="21">
        <v>0.2278229043887873</v>
      </c>
    </row>
    <row r="5461" spans="1:8" x14ac:dyDescent="0.35">
      <c r="A5461" s="20" t="str">
        <f t="shared" si="116"/>
        <v>CONSUMO PER CAPITA (kg ó litros por individuo).Fruta Ing.RTO CENTRO</v>
      </c>
      <c r="B5461" s="20">
        <v>0</v>
      </c>
      <c r="C5461" s="20">
        <v>0</v>
      </c>
      <c r="D5461" s="21" t="s">
        <v>141</v>
      </c>
      <c r="E5461" s="21">
        <v>0.45421917781006599</v>
      </c>
      <c r="F5461" s="21">
        <v>0.53048662126476043</v>
      </c>
      <c r="G5461" s="21">
        <v>0.34480197488674924</v>
      </c>
      <c r="H5461" s="21">
        <v>0.46589329211607183</v>
      </c>
    </row>
    <row r="5462" spans="1:8" x14ac:dyDescent="0.35">
      <c r="A5462" s="20" t="str">
        <f t="shared" si="116"/>
        <v>CONSUMO PER CAPITA (kg ó litros por individuo).Fruta Ing.NORTE-CENTRO</v>
      </c>
      <c r="B5462" s="20">
        <v>0</v>
      </c>
      <c r="C5462" s="20">
        <v>0</v>
      </c>
      <c r="D5462" s="21" t="s">
        <v>142</v>
      </c>
      <c r="E5462" s="21">
        <v>0.41192312676165432</v>
      </c>
      <c r="F5462" s="21">
        <v>0.49602614447657706</v>
      </c>
      <c r="G5462" s="21">
        <v>0.23957027924249605</v>
      </c>
      <c r="H5462" s="21">
        <v>0.5069009882926041</v>
      </c>
    </row>
    <row r="5463" spans="1:8" x14ac:dyDescent="0.35">
      <c r="A5463" s="20" t="str">
        <f t="shared" si="116"/>
        <v>CONSUMO PER CAPITA (kg ó litros por individuo).Fruta Ing.NOROESTE</v>
      </c>
      <c r="B5463" s="20">
        <v>0</v>
      </c>
      <c r="C5463" s="20">
        <v>0</v>
      </c>
      <c r="D5463" s="21" t="s">
        <v>143</v>
      </c>
      <c r="E5463" s="21">
        <v>0.58241060288094848</v>
      </c>
      <c r="F5463" s="21">
        <v>0.44248042228832518</v>
      </c>
      <c r="G5463" s="21">
        <v>0.29880962130246619</v>
      </c>
      <c r="H5463" s="21">
        <v>0.34885297058075243</v>
      </c>
    </row>
    <row r="5464" spans="1:8" x14ac:dyDescent="0.35">
      <c r="A5464" s="20" t="str">
        <f t="shared" si="116"/>
        <v>CONSUMO PER CAPITA (kg ó litros por individuo).Fruta Ing.&lt;2MIL</v>
      </c>
      <c r="B5464" s="20">
        <v>0</v>
      </c>
      <c r="C5464" s="20">
        <v>0</v>
      </c>
      <c r="D5464" s="21" t="s">
        <v>144</v>
      </c>
      <c r="E5464" s="21">
        <v>0.42094035052259648</v>
      </c>
      <c r="F5464" s="21">
        <v>0.32739133868613052</v>
      </c>
      <c r="G5464" s="21">
        <v>0</v>
      </c>
      <c r="H5464" s="21">
        <v>0</v>
      </c>
    </row>
    <row r="5465" spans="1:8" x14ac:dyDescent="0.35">
      <c r="A5465" s="20" t="str">
        <f t="shared" si="116"/>
        <v>CONSUMO PER CAPITA (kg ó litros por individuo).Fruta Ing.2-5MIL</v>
      </c>
      <c r="B5465" s="20">
        <v>0</v>
      </c>
      <c r="C5465" s="20">
        <v>0</v>
      </c>
      <c r="D5465" s="21" t="s">
        <v>145</v>
      </c>
      <c r="E5465" s="21">
        <v>2.3402151223962155</v>
      </c>
      <c r="F5465" s="21">
        <v>0.3916425016068541</v>
      </c>
      <c r="G5465" s="21">
        <v>0.17366269709437626</v>
      </c>
      <c r="H5465" s="21">
        <v>0</v>
      </c>
    </row>
    <row r="5466" spans="1:8" x14ac:dyDescent="0.35">
      <c r="A5466" s="20" t="str">
        <f t="shared" si="116"/>
        <v>CONSUMO PER CAPITA (kg ó litros por individuo).Fruta Ing.5-10MIL</v>
      </c>
      <c r="B5466" s="20">
        <v>0</v>
      </c>
      <c r="C5466" s="20">
        <v>0</v>
      </c>
      <c r="D5466" s="21" t="s">
        <v>146</v>
      </c>
      <c r="E5466" s="21">
        <v>0.46421194471016974</v>
      </c>
      <c r="F5466" s="21">
        <v>0.86681490570530129</v>
      </c>
      <c r="G5466" s="21">
        <v>0.28003274521506588</v>
      </c>
      <c r="H5466" s="21">
        <v>0.2220356529010441</v>
      </c>
    </row>
    <row r="5467" spans="1:8" x14ac:dyDescent="0.35">
      <c r="A5467" s="20" t="str">
        <f t="shared" si="116"/>
        <v>CONSUMO PER CAPITA (kg ó litros por individuo).Fruta Ing.10-30MIL</v>
      </c>
      <c r="B5467" s="20">
        <v>0</v>
      </c>
      <c r="C5467" s="20">
        <v>0</v>
      </c>
      <c r="D5467" s="21" t="s">
        <v>147</v>
      </c>
      <c r="E5467" s="21">
        <v>0.83674886676363569</v>
      </c>
      <c r="F5467" s="21">
        <v>0.49469226701681251</v>
      </c>
      <c r="G5467" s="21">
        <v>0.27202409215503393</v>
      </c>
      <c r="H5467" s="21">
        <v>0.19075302684997816</v>
      </c>
    </row>
    <row r="5468" spans="1:8" x14ac:dyDescent="0.35">
      <c r="A5468" s="20" t="str">
        <f t="shared" si="116"/>
        <v>CONSUMO PER CAPITA (kg ó litros por individuo).Fruta Ing.30-100MIL</v>
      </c>
      <c r="B5468" s="20">
        <v>0</v>
      </c>
      <c r="C5468" s="20">
        <v>0</v>
      </c>
      <c r="D5468" s="21" t="s">
        <v>148</v>
      </c>
      <c r="E5468" s="21">
        <v>0.6630978256303055</v>
      </c>
      <c r="F5468" s="21">
        <v>0.50449670133495927</v>
      </c>
      <c r="G5468" s="21">
        <v>0.32573920946696922</v>
      </c>
      <c r="H5468" s="21">
        <v>0.36291011825205161</v>
      </c>
    </row>
    <row r="5469" spans="1:8" x14ac:dyDescent="0.35">
      <c r="A5469" s="20" t="str">
        <f t="shared" si="116"/>
        <v>CONSUMO PER CAPITA (kg ó litros por individuo).Fruta Ing.100-200MIL</v>
      </c>
      <c r="B5469" s="20">
        <v>0</v>
      </c>
      <c r="C5469" s="20">
        <v>0</v>
      </c>
      <c r="D5469" s="21" t="s">
        <v>149</v>
      </c>
      <c r="E5469" s="21">
        <v>0.64733295390222167</v>
      </c>
      <c r="F5469" s="21">
        <v>0.38101066605465378</v>
      </c>
      <c r="G5469" s="21">
        <v>0.2799886493684729</v>
      </c>
      <c r="H5469" s="21">
        <v>0.38221160223537426</v>
      </c>
    </row>
    <row r="5470" spans="1:8" x14ac:dyDescent="0.35">
      <c r="A5470" s="20" t="str">
        <f t="shared" si="116"/>
        <v>CONSUMO PER CAPITA (kg ó litros por individuo).Fruta Ing.200-500MIL</v>
      </c>
      <c r="B5470" s="20">
        <v>0</v>
      </c>
      <c r="C5470" s="20">
        <v>0</v>
      </c>
      <c r="D5470" s="21" t="s">
        <v>150</v>
      </c>
      <c r="E5470" s="21">
        <v>0.73484356165587972</v>
      </c>
      <c r="F5470" s="21">
        <v>0.55218315336599588</v>
      </c>
      <c r="G5470" s="21">
        <v>0.31555184080236748</v>
      </c>
      <c r="H5470" s="21">
        <v>0.28768435465999181</v>
      </c>
    </row>
    <row r="5471" spans="1:8" x14ac:dyDescent="0.35">
      <c r="A5471" s="20" t="str">
        <f t="shared" si="116"/>
        <v>CONSUMO PER CAPITA (kg ó litros por individuo).Fruta Ing.&gt;500MIL</v>
      </c>
      <c r="B5471" s="20">
        <v>0</v>
      </c>
      <c r="C5471" s="20">
        <v>0</v>
      </c>
      <c r="D5471" s="21" t="s">
        <v>151</v>
      </c>
      <c r="E5471" s="21">
        <v>0.63321540829602041</v>
      </c>
      <c r="F5471" s="21">
        <v>0.66419570424934626</v>
      </c>
      <c r="G5471" s="21">
        <v>0.3321267398779813</v>
      </c>
      <c r="H5471" s="21">
        <v>0.25872061070874591</v>
      </c>
    </row>
    <row r="5472" spans="1:8" x14ac:dyDescent="0.35">
      <c r="A5472" s="20" t="str">
        <f t="shared" si="116"/>
        <v>CONSUMO PER CAPITA (kg ó litros por individuo).Fruta Ing.DE 15 A 19 AÑOS</v>
      </c>
      <c r="B5472" s="20">
        <v>0</v>
      </c>
      <c r="C5472" s="20">
        <v>0</v>
      </c>
      <c r="D5472" s="21" t="s">
        <v>152</v>
      </c>
      <c r="E5472" s="21">
        <v>0</v>
      </c>
      <c r="F5472" s="21">
        <v>0</v>
      </c>
      <c r="G5472" s="21">
        <v>0</v>
      </c>
      <c r="H5472" s="21">
        <v>0</v>
      </c>
    </row>
    <row r="5473" spans="1:8" x14ac:dyDescent="0.35">
      <c r="A5473" s="20" t="str">
        <f t="shared" si="116"/>
        <v>CONSUMO PER CAPITA (kg ó litros por individuo).Fruta Ing.DE 20 A 24 AÑOS</v>
      </c>
      <c r="B5473" s="20">
        <v>0</v>
      </c>
      <c r="C5473" s="20">
        <v>0</v>
      </c>
      <c r="D5473" s="21" t="s">
        <v>153</v>
      </c>
      <c r="E5473" s="21">
        <v>0.43183000045253045</v>
      </c>
      <c r="F5473" s="21">
        <v>0.21709353977376458</v>
      </c>
      <c r="G5473" s="21">
        <v>0.16190566117108485</v>
      </c>
      <c r="H5473" s="21">
        <v>0.12938202370539345</v>
      </c>
    </row>
    <row r="5474" spans="1:8" x14ac:dyDescent="0.35">
      <c r="A5474" s="20" t="str">
        <f t="shared" si="116"/>
        <v>CONSUMO PER CAPITA (kg ó litros por individuo).Fruta Ing.DE 25 A 34 AÑOS</v>
      </c>
      <c r="B5474" s="20">
        <v>0</v>
      </c>
      <c r="C5474" s="20">
        <v>0</v>
      </c>
      <c r="D5474" s="21" t="s">
        <v>154</v>
      </c>
      <c r="E5474" s="21">
        <v>0.30282984047519079</v>
      </c>
      <c r="F5474" s="21">
        <v>0.26410972499710794</v>
      </c>
      <c r="G5474" s="21">
        <v>0.16235543167421476</v>
      </c>
      <c r="H5474" s="21">
        <v>0.13984625530815309</v>
      </c>
    </row>
    <row r="5475" spans="1:8" x14ac:dyDescent="0.35">
      <c r="A5475" s="20" t="str">
        <f t="shared" si="116"/>
        <v>CONSUMO PER CAPITA (kg ó litros por individuo).Fruta Ing.DE 35 A 49 AÑOS</v>
      </c>
      <c r="B5475" s="20">
        <v>0</v>
      </c>
      <c r="C5475" s="20">
        <v>0</v>
      </c>
      <c r="D5475" s="21" t="s">
        <v>155</v>
      </c>
      <c r="E5475" s="21">
        <v>0.64553410408315259</v>
      </c>
      <c r="F5475" s="21">
        <v>0.41396779612989731</v>
      </c>
      <c r="G5475" s="21">
        <v>0.24346083144954675</v>
      </c>
      <c r="H5475" s="21">
        <v>0.17396214240974558</v>
      </c>
    </row>
    <row r="5476" spans="1:8" x14ac:dyDescent="0.35">
      <c r="A5476" s="20" t="str">
        <f t="shared" si="116"/>
        <v>CONSUMO PER CAPITA (kg ó litros por individuo).Fruta Ing.DE 50 A 59 AÑOS</v>
      </c>
      <c r="B5476" s="20">
        <v>0</v>
      </c>
      <c r="C5476" s="20">
        <v>0</v>
      </c>
      <c r="D5476" s="21" t="s">
        <v>156</v>
      </c>
      <c r="E5476" s="21">
        <v>1.1298021158015881</v>
      </c>
      <c r="F5476" s="21">
        <v>0.96490433856945557</v>
      </c>
      <c r="G5476" s="21">
        <v>0.4323099868077081</v>
      </c>
      <c r="H5476" s="21">
        <v>0.50182911325286084</v>
      </c>
    </row>
    <row r="5477" spans="1:8" x14ac:dyDescent="0.35">
      <c r="A5477" s="20" t="str">
        <f t="shared" si="116"/>
        <v>CONSUMO PER CAPITA (kg ó litros por individuo).Fruta Ing.DE 60 A 75 AÑOS</v>
      </c>
      <c r="B5477" s="20">
        <v>0</v>
      </c>
      <c r="C5477" s="20">
        <v>0</v>
      </c>
      <c r="D5477" s="21" t="s">
        <v>157</v>
      </c>
      <c r="E5477" s="21">
        <v>1.251562157146938</v>
      </c>
      <c r="F5477" s="21">
        <v>0.73763739608219403</v>
      </c>
      <c r="G5477" s="21">
        <v>0.41513997265712232</v>
      </c>
      <c r="H5477" s="21">
        <v>0.44447943922264943</v>
      </c>
    </row>
    <row r="5478" spans="1:8" x14ac:dyDescent="0.35">
      <c r="A5478" s="20" t="str">
        <f t="shared" si="116"/>
        <v>CONSUMO PER CAPITA (kg ó litros por individuo).Fruta Ing.ALTA Y MEDIA ALTA</v>
      </c>
      <c r="B5478" s="20">
        <v>0</v>
      </c>
      <c r="C5478" s="20">
        <v>0</v>
      </c>
      <c r="D5478" s="21" t="s">
        <v>158</v>
      </c>
      <c r="E5478" s="21">
        <v>0.87018042732313383</v>
      </c>
      <c r="F5478" s="21">
        <v>0.52211804043211063</v>
      </c>
      <c r="G5478" s="21">
        <v>0.29980124282064774</v>
      </c>
      <c r="H5478" s="21">
        <v>0.34352805926062691</v>
      </c>
    </row>
    <row r="5479" spans="1:8" x14ac:dyDescent="0.35">
      <c r="A5479" s="20" t="str">
        <f t="shared" si="116"/>
        <v>CONSUMO PER CAPITA (kg ó litros por individuo).Fruta Ing.MEDIA</v>
      </c>
      <c r="B5479" s="20">
        <v>0</v>
      </c>
      <c r="C5479" s="20">
        <v>0</v>
      </c>
      <c r="D5479" s="21" t="s">
        <v>159</v>
      </c>
      <c r="E5479" s="21">
        <v>0.58378129396609868</v>
      </c>
      <c r="F5479" s="21">
        <v>0.50279707876848712</v>
      </c>
      <c r="G5479" s="21">
        <v>0.29253868420637735</v>
      </c>
      <c r="H5479" s="21">
        <v>0.23129457090571195</v>
      </c>
    </row>
    <row r="5480" spans="1:8" x14ac:dyDescent="0.35">
      <c r="A5480" s="20" t="str">
        <f t="shared" si="116"/>
        <v>CONSUMO PER CAPITA (kg ó litros por individuo).Fruta Ing.MEDIA BAJA</v>
      </c>
      <c r="B5480" s="20">
        <v>0</v>
      </c>
      <c r="C5480" s="20">
        <v>0</v>
      </c>
      <c r="D5480" s="21" t="s">
        <v>160</v>
      </c>
      <c r="E5480" s="21">
        <v>0.59470955903419587</v>
      </c>
      <c r="F5480" s="21">
        <v>0.44374124014396549</v>
      </c>
      <c r="G5480" s="21">
        <v>0.27308194618403453</v>
      </c>
      <c r="H5480" s="21">
        <v>0.28914580012305163</v>
      </c>
    </row>
    <row r="5481" spans="1:8" x14ac:dyDescent="0.35">
      <c r="A5481" s="20" t="str">
        <f t="shared" si="116"/>
        <v>CONSUMO PER CAPITA (kg ó litros por individuo).Fruta Ing.BAJA</v>
      </c>
      <c r="B5481" s="20">
        <v>0</v>
      </c>
      <c r="C5481" s="20">
        <v>0</v>
      </c>
      <c r="D5481" s="21" t="s">
        <v>161</v>
      </c>
      <c r="E5481" s="21">
        <v>1.2718824428278377</v>
      </c>
      <c r="F5481" s="21">
        <v>0.72701733403900204</v>
      </c>
      <c r="G5481" s="21">
        <v>0.3023280750107683</v>
      </c>
      <c r="H5481" s="21">
        <v>0.31574306950721998</v>
      </c>
    </row>
    <row r="5482" spans="1:8" x14ac:dyDescent="0.35">
      <c r="A5482" s="20" t="str">
        <f t="shared" si="116"/>
        <v>CONSUMO PER CAPITA (kg ó litros por individuo).Fruta Ing.HOMBRE</v>
      </c>
      <c r="B5482" s="20">
        <v>0</v>
      </c>
      <c r="C5482" s="20">
        <v>0</v>
      </c>
      <c r="D5482" s="21" t="s">
        <v>162</v>
      </c>
      <c r="E5482" s="21">
        <v>0.80138817287524511</v>
      </c>
      <c r="F5482" s="21">
        <v>0.44996308455575595</v>
      </c>
      <c r="G5482" s="21">
        <v>0.28405814842772609</v>
      </c>
      <c r="H5482" s="21">
        <v>0.24839077876248652</v>
      </c>
    </row>
    <row r="5483" spans="1:8" x14ac:dyDescent="0.35">
      <c r="A5483" s="20" t="str">
        <f t="shared" si="116"/>
        <v>CONSUMO PER CAPITA (kg ó litros por individuo).Fruta Ing.MUJER</v>
      </c>
      <c r="B5483" s="20">
        <v>0</v>
      </c>
      <c r="C5483" s="20">
        <v>0</v>
      </c>
      <c r="D5483" s="21" t="s">
        <v>163</v>
      </c>
      <c r="E5483" s="21">
        <v>0.76097932787204203</v>
      </c>
      <c r="F5483" s="21">
        <v>0.61736925865935044</v>
      </c>
      <c r="G5483" s="21">
        <v>0.29748351489054092</v>
      </c>
      <c r="H5483" s="21">
        <v>0.32477922719013858</v>
      </c>
    </row>
    <row r="5484" spans="1:8" x14ac:dyDescent="0.35">
      <c r="A5484" s="20" t="str">
        <f>$B$4411&amp;$C$5484&amp;D5484</f>
        <v>CONSUMO PER CAPITA (kg ó litros por individuo)Fruta Fresca IngT.ESPAÑA</v>
      </c>
      <c r="B5484" s="20">
        <v>0</v>
      </c>
      <c r="C5484" s="20" t="s">
        <v>83</v>
      </c>
      <c r="D5484" s="21" t="s">
        <v>135</v>
      </c>
      <c r="E5484" s="21">
        <v>0.7577834919244586</v>
      </c>
      <c r="F5484" s="21">
        <v>0.50972330211746908</v>
      </c>
      <c r="G5484" s="21">
        <v>0.27186134910012044</v>
      </c>
      <c r="H5484" s="21">
        <v>0.26744387058864499</v>
      </c>
    </row>
    <row r="5485" spans="1:8" x14ac:dyDescent="0.35">
      <c r="A5485" s="20" t="str">
        <f t="shared" ref="A5485:A5512" si="117">$B$4411&amp;$C$5484&amp;D5485</f>
        <v>CONSUMO PER CAPITA (kg ó litros por individuo)Fruta Fresca IngBCN AM</v>
      </c>
      <c r="B5485" s="20">
        <v>0</v>
      </c>
      <c r="C5485" s="20">
        <v>0</v>
      </c>
      <c r="D5485" s="21" t="s">
        <v>136</v>
      </c>
      <c r="E5485" s="21">
        <v>0.8535736821334019</v>
      </c>
      <c r="F5485" s="21">
        <v>0.67784326732425071</v>
      </c>
      <c r="G5485" s="21">
        <v>0.30649181744468335</v>
      </c>
      <c r="H5485" s="21">
        <v>0.29609603618748298</v>
      </c>
    </row>
    <row r="5486" spans="1:8" x14ac:dyDescent="0.35">
      <c r="A5486" s="20" t="str">
        <f t="shared" si="117"/>
        <v>CONSUMO PER CAPITA (kg ó litros por individuo)Fruta Fresca IngREST.CAT ARAGON</v>
      </c>
      <c r="B5486" s="20">
        <v>0</v>
      </c>
      <c r="C5486" s="20">
        <v>0</v>
      </c>
      <c r="D5486" s="21" t="s">
        <v>137</v>
      </c>
      <c r="E5486" s="21">
        <v>1.8264351620551182</v>
      </c>
      <c r="F5486" s="21">
        <v>0.40635228973177462</v>
      </c>
      <c r="G5486" s="21">
        <v>0.23015828543491076</v>
      </c>
      <c r="H5486" s="21">
        <v>0.20328439008026364</v>
      </c>
    </row>
    <row r="5487" spans="1:8" x14ac:dyDescent="0.35">
      <c r="A5487" s="20" t="str">
        <f t="shared" si="117"/>
        <v>CONSUMO PER CAPITA (kg ó litros por individuo)Fruta Fresca IngLEVANTE</v>
      </c>
      <c r="B5487" s="20">
        <v>0</v>
      </c>
      <c r="C5487" s="20">
        <v>0</v>
      </c>
      <c r="D5487" s="21" t="s">
        <v>138</v>
      </c>
      <c r="E5487" s="21">
        <v>0.77989394066609696</v>
      </c>
      <c r="F5487" s="21">
        <v>0.67059897269471958</v>
      </c>
      <c r="G5487" s="21">
        <v>0.26423453014419274</v>
      </c>
      <c r="H5487" s="21">
        <v>0.25517021684148744</v>
      </c>
    </row>
    <row r="5488" spans="1:8" x14ac:dyDescent="0.35">
      <c r="A5488" s="20" t="str">
        <f t="shared" si="117"/>
        <v>CONSUMO PER CAPITA (kg ó litros por individuo)Fruta Fresca IngANDALUCIA</v>
      </c>
      <c r="B5488" s="20">
        <v>0</v>
      </c>
      <c r="C5488" s="20">
        <v>0</v>
      </c>
      <c r="D5488" s="21" t="s">
        <v>139</v>
      </c>
      <c r="E5488" s="21">
        <v>0.32312287162589221</v>
      </c>
      <c r="F5488" s="21">
        <v>0.42609350496896053</v>
      </c>
      <c r="G5488" s="21">
        <v>0.30922056257434938</v>
      </c>
      <c r="H5488" s="21">
        <v>0.13291847434621956</v>
      </c>
    </row>
    <row r="5489" spans="1:8" x14ac:dyDescent="0.35">
      <c r="A5489" s="20" t="str">
        <f t="shared" si="117"/>
        <v>CONSUMO PER CAPITA (kg ó litros por individuo)Fruta Fresca IngMDD AM</v>
      </c>
      <c r="B5489" s="20">
        <v>0</v>
      </c>
      <c r="C5489" s="20">
        <v>0</v>
      </c>
      <c r="D5489" s="21" t="s">
        <v>140</v>
      </c>
      <c r="E5489" s="21">
        <v>0.94534343504422746</v>
      </c>
      <c r="F5489" s="21">
        <v>0.5105149736957606</v>
      </c>
      <c r="G5489" s="21">
        <v>0.21530861072861107</v>
      </c>
      <c r="H5489" s="21">
        <v>0.21068253520461266</v>
      </c>
    </row>
    <row r="5490" spans="1:8" x14ac:dyDescent="0.35">
      <c r="A5490" s="20" t="str">
        <f t="shared" si="117"/>
        <v>CONSUMO PER CAPITA (kg ó litros por individuo)Fruta Fresca IngRTO CENTRO</v>
      </c>
      <c r="B5490" s="20">
        <v>0</v>
      </c>
      <c r="C5490" s="20">
        <v>0</v>
      </c>
      <c r="D5490" s="21" t="s">
        <v>141</v>
      </c>
      <c r="E5490" s="21">
        <v>0.44073801943758462</v>
      </c>
      <c r="F5490" s="21">
        <v>0.5067443707804381</v>
      </c>
      <c r="G5490" s="21">
        <v>0.3368861857667873</v>
      </c>
      <c r="H5490" s="21">
        <v>0.4560815491089964</v>
      </c>
    </row>
    <row r="5491" spans="1:8" x14ac:dyDescent="0.35">
      <c r="A5491" s="20" t="str">
        <f t="shared" si="117"/>
        <v>CONSUMO PER CAPITA (kg ó litros por individuo)Fruta Fresca IngNORTE-CENTRO</v>
      </c>
      <c r="B5491" s="20">
        <v>0</v>
      </c>
      <c r="C5491" s="20">
        <v>0</v>
      </c>
      <c r="D5491" s="21" t="s">
        <v>142</v>
      </c>
      <c r="E5491" s="21">
        <v>0.3999100637543061</v>
      </c>
      <c r="F5491" s="21">
        <v>0.48756471976216575</v>
      </c>
      <c r="G5491" s="21">
        <v>0.22465373470086991</v>
      </c>
      <c r="H5491" s="21">
        <v>0.46401179353656979</v>
      </c>
    </row>
    <row r="5492" spans="1:8" x14ac:dyDescent="0.35">
      <c r="A5492" s="20" t="str">
        <f t="shared" si="117"/>
        <v>CONSUMO PER CAPITA (kg ó litros por individuo)Fruta Fresca IngNOROESTE</v>
      </c>
      <c r="B5492" s="20">
        <v>0</v>
      </c>
      <c r="C5492" s="20">
        <v>0</v>
      </c>
      <c r="D5492" s="21" t="s">
        <v>143</v>
      </c>
      <c r="E5492" s="21">
        <v>0.55727219402659056</v>
      </c>
      <c r="F5492" s="21">
        <v>0.42851231419430125</v>
      </c>
      <c r="G5492" s="21">
        <v>0.28934639808129342</v>
      </c>
      <c r="H5492" s="21">
        <v>0.3405848050258935</v>
      </c>
    </row>
    <row r="5493" spans="1:8" x14ac:dyDescent="0.35">
      <c r="A5493" s="20" t="str">
        <f t="shared" si="117"/>
        <v>CONSUMO PER CAPITA (kg ó litros por individuo)Fruta Fresca Ing&lt;2MIL</v>
      </c>
      <c r="B5493" s="20">
        <v>0</v>
      </c>
      <c r="C5493" s="20">
        <v>0</v>
      </c>
      <c r="D5493" s="21" t="s">
        <v>144</v>
      </c>
      <c r="E5493" s="21">
        <v>0</v>
      </c>
      <c r="F5493" s="21">
        <v>0</v>
      </c>
      <c r="G5493" s="21">
        <v>0</v>
      </c>
      <c r="H5493" s="21">
        <v>0</v>
      </c>
    </row>
    <row r="5494" spans="1:8" x14ac:dyDescent="0.35">
      <c r="A5494" s="20" t="str">
        <f t="shared" si="117"/>
        <v>CONSUMO PER CAPITA (kg ó litros por individuo)Fruta Fresca Ing2-5MIL</v>
      </c>
      <c r="B5494" s="20">
        <v>0</v>
      </c>
      <c r="C5494" s="20">
        <v>0</v>
      </c>
      <c r="D5494" s="21" t="s">
        <v>145</v>
      </c>
      <c r="E5494" s="21">
        <v>2.3268993985803088</v>
      </c>
      <c r="F5494" s="21">
        <v>0.37606557896358689</v>
      </c>
      <c r="G5494" s="21">
        <v>0</v>
      </c>
      <c r="H5494" s="21">
        <v>0</v>
      </c>
    </row>
    <row r="5495" spans="1:8" x14ac:dyDescent="0.35">
      <c r="A5495" s="20" t="str">
        <f t="shared" si="117"/>
        <v>CONSUMO PER CAPITA (kg ó litros por individuo)Fruta Fresca Ing5-10MIL</v>
      </c>
      <c r="B5495" s="20">
        <v>0</v>
      </c>
      <c r="C5495" s="20">
        <v>0</v>
      </c>
      <c r="D5495" s="21" t="s">
        <v>146</v>
      </c>
      <c r="E5495" s="21">
        <v>0.45368624248101791</v>
      </c>
      <c r="F5495" s="21">
        <v>0.85735411211371393</v>
      </c>
      <c r="G5495" s="21">
        <v>0.2727471133947334</v>
      </c>
      <c r="H5495" s="21">
        <v>0.21126770478624263</v>
      </c>
    </row>
    <row r="5496" spans="1:8" x14ac:dyDescent="0.35">
      <c r="A5496" s="20" t="str">
        <f t="shared" si="117"/>
        <v>CONSUMO PER CAPITA (kg ó litros por individuo)Fruta Fresca Ing10-30MIL</v>
      </c>
      <c r="B5496" s="20">
        <v>0</v>
      </c>
      <c r="C5496" s="20">
        <v>0</v>
      </c>
      <c r="D5496" s="21" t="s">
        <v>147</v>
      </c>
      <c r="E5496" s="21">
        <v>0.81737630363005476</v>
      </c>
      <c r="F5496" s="21">
        <v>0.47399080239343072</v>
      </c>
      <c r="G5496" s="21">
        <v>0.24725628595488044</v>
      </c>
      <c r="H5496" s="21">
        <v>0.17010938559509028</v>
      </c>
    </row>
    <row r="5497" spans="1:8" x14ac:dyDescent="0.35">
      <c r="A5497" s="20" t="str">
        <f t="shared" si="117"/>
        <v>CONSUMO PER CAPITA (kg ó litros por individuo)Fruta Fresca Ing30-100MIL</v>
      </c>
      <c r="B5497" s="20">
        <v>0</v>
      </c>
      <c r="C5497" s="20">
        <v>0</v>
      </c>
      <c r="D5497" s="21" t="s">
        <v>148</v>
      </c>
      <c r="E5497" s="21">
        <v>0.64416538715190297</v>
      </c>
      <c r="F5497" s="21">
        <v>0.4797420590421973</v>
      </c>
      <c r="G5497" s="21">
        <v>0.30667558102814335</v>
      </c>
      <c r="H5497" s="21">
        <v>0.34885394769913414</v>
      </c>
    </row>
    <row r="5498" spans="1:8" x14ac:dyDescent="0.35">
      <c r="A5498" s="20" t="str">
        <f t="shared" si="117"/>
        <v>CONSUMO PER CAPITA (kg ó litros por individuo)Fruta Fresca Ing100-200MIL</v>
      </c>
      <c r="B5498" s="20">
        <v>0</v>
      </c>
      <c r="C5498" s="20">
        <v>0</v>
      </c>
      <c r="D5498" s="21" t="s">
        <v>149</v>
      </c>
      <c r="E5498" s="21">
        <v>0.6273489719474733</v>
      </c>
      <c r="F5498" s="21">
        <v>0.35253979529298007</v>
      </c>
      <c r="G5498" s="21">
        <v>0.25881374037181526</v>
      </c>
      <c r="H5498" s="21">
        <v>0.34296967987641575</v>
      </c>
    </row>
    <row r="5499" spans="1:8" x14ac:dyDescent="0.35">
      <c r="A5499" s="20" t="str">
        <f t="shared" si="117"/>
        <v>CONSUMO PER CAPITA (kg ó litros por individuo)Fruta Fresca Ing200-500MIL</v>
      </c>
      <c r="B5499" s="20">
        <v>0</v>
      </c>
      <c r="C5499" s="20">
        <v>0</v>
      </c>
      <c r="D5499" s="21" t="s">
        <v>150</v>
      </c>
      <c r="E5499" s="21">
        <v>0.66459823901339443</v>
      </c>
      <c r="F5499" s="21">
        <v>0.49731165403279914</v>
      </c>
      <c r="G5499" s="21">
        <v>0.27858446111494484</v>
      </c>
      <c r="H5499" s="21">
        <v>0.25528695625185827</v>
      </c>
    </row>
    <row r="5500" spans="1:8" x14ac:dyDescent="0.35">
      <c r="A5500" s="20" t="str">
        <f t="shared" si="117"/>
        <v>CONSUMO PER CAPITA (kg ó litros por individuo)Fruta Fresca Ing&gt;500MIL</v>
      </c>
      <c r="B5500" s="20">
        <v>0</v>
      </c>
      <c r="C5500" s="20">
        <v>0</v>
      </c>
      <c r="D5500" s="21" t="s">
        <v>151</v>
      </c>
      <c r="E5500" s="21">
        <v>0.62058422806333513</v>
      </c>
      <c r="F5500" s="21">
        <v>0.64309449149897324</v>
      </c>
      <c r="G5500" s="21">
        <v>0.31592677570350469</v>
      </c>
      <c r="H5500" s="21">
        <v>0.24017701008615081</v>
      </c>
    </row>
    <row r="5501" spans="1:8" x14ac:dyDescent="0.35">
      <c r="A5501" s="20" t="str">
        <f t="shared" si="117"/>
        <v>CONSUMO PER CAPITA (kg ó litros por individuo)Fruta Fresca IngDE 15 A 19 AÑOS</v>
      </c>
      <c r="B5501" s="20">
        <v>0</v>
      </c>
      <c r="C5501" s="20">
        <v>0</v>
      </c>
      <c r="D5501" s="21" t="s">
        <v>152</v>
      </c>
      <c r="E5501" s="21">
        <v>0</v>
      </c>
      <c r="F5501" s="21">
        <v>0</v>
      </c>
      <c r="G5501" s="21">
        <v>0</v>
      </c>
      <c r="H5501" s="21">
        <v>0</v>
      </c>
    </row>
    <row r="5502" spans="1:8" x14ac:dyDescent="0.35">
      <c r="A5502" s="20" t="str">
        <f t="shared" si="117"/>
        <v>CONSUMO PER CAPITA (kg ó litros por individuo)Fruta Fresca IngDE 20 A 24 AÑOS</v>
      </c>
      <c r="B5502" s="20">
        <v>0</v>
      </c>
      <c r="C5502" s="20">
        <v>0</v>
      </c>
      <c r="D5502" s="21" t="s">
        <v>153</v>
      </c>
      <c r="E5502" s="21">
        <v>0.4233512069655343</v>
      </c>
      <c r="F5502" s="21">
        <v>0.21035082953473561</v>
      </c>
      <c r="G5502" s="21">
        <v>0.15836946917514322</v>
      </c>
      <c r="H5502" s="21">
        <v>0.1271571742531093</v>
      </c>
    </row>
    <row r="5503" spans="1:8" x14ac:dyDescent="0.35">
      <c r="A5503" s="20" t="str">
        <f t="shared" si="117"/>
        <v>CONSUMO PER CAPITA (kg ó litros por individuo)Fruta Fresca IngDE 25 A 34 AÑOS</v>
      </c>
      <c r="B5503" s="20">
        <v>0</v>
      </c>
      <c r="C5503" s="20">
        <v>0</v>
      </c>
      <c r="D5503" s="21" t="s">
        <v>154</v>
      </c>
      <c r="E5503" s="21">
        <v>0.28665960395600143</v>
      </c>
      <c r="F5503" s="21">
        <v>0.25426871064244888</v>
      </c>
      <c r="G5503" s="21">
        <v>0.15684926381670403</v>
      </c>
      <c r="H5503" s="21">
        <v>0.13436245823258147</v>
      </c>
    </row>
    <row r="5504" spans="1:8" x14ac:dyDescent="0.35">
      <c r="A5504" s="20" t="str">
        <f t="shared" si="117"/>
        <v>CONSUMO PER CAPITA (kg ó litros por individuo)Fruta Fresca IngDE 35 A 49 AÑOS</v>
      </c>
      <c r="B5504" s="20">
        <v>0</v>
      </c>
      <c r="C5504" s="20">
        <v>0</v>
      </c>
      <c r="D5504" s="21" t="s">
        <v>155</v>
      </c>
      <c r="E5504" s="21">
        <v>0.62500983186648018</v>
      </c>
      <c r="F5504" s="21">
        <v>0.39306279782437892</v>
      </c>
      <c r="G5504" s="21">
        <v>0.22656948326079099</v>
      </c>
      <c r="H5504" s="21">
        <v>0.16241466756120412</v>
      </c>
    </row>
    <row r="5505" spans="1:8" x14ac:dyDescent="0.35">
      <c r="A5505" s="20" t="str">
        <f t="shared" si="117"/>
        <v>CONSUMO PER CAPITA (kg ó litros por individuo)Fruta Fresca IngDE 50 A 59 AÑOS</v>
      </c>
      <c r="B5505" s="20">
        <v>0</v>
      </c>
      <c r="C5505" s="20">
        <v>0</v>
      </c>
      <c r="D5505" s="21" t="s">
        <v>156</v>
      </c>
      <c r="E5505" s="21">
        <v>1.1022542717884978</v>
      </c>
      <c r="F5505" s="21">
        <v>0.92304312490468321</v>
      </c>
      <c r="G5505" s="21">
        <v>0.40049558573145333</v>
      </c>
      <c r="H5505" s="21">
        <v>0.46749187985326185</v>
      </c>
    </row>
    <row r="5506" spans="1:8" x14ac:dyDescent="0.35">
      <c r="A5506" s="20" t="str">
        <f t="shared" si="117"/>
        <v>CONSUMO PER CAPITA (kg ó litros por individuo)Fruta Fresca IngDE 60 A 75 AÑOS</v>
      </c>
      <c r="B5506" s="20">
        <v>0</v>
      </c>
      <c r="C5506" s="20">
        <v>0</v>
      </c>
      <c r="D5506" s="21" t="s">
        <v>157</v>
      </c>
      <c r="E5506" s="21">
        <v>1.2121500975249573</v>
      </c>
      <c r="F5506" s="21">
        <v>0.70073736283651056</v>
      </c>
      <c r="G5506" s="21">
        <v>0.38582917210862727</v>
      </c>
      <c r="H5506" s="21">
        <v>0.41112408513795001</v>
      </c>
    </row>
    <row r="5507" spans="1:8" x14ac:dyDescent="0.35">
      <c r="A5507" s="20" t="str">
        <f t="shared" si="117"/>
        <v>CONSUMO PER CAPITA (kg ó litros por individuo)Fruta Fresca IngALTA Y MEDIA ALTA</v>
      </c>
      <c r="B5507" s="20">
        <v>0</v>
      </c>
      <c r="C5507" s="20">
        <v>0</v>
      </c>
      <c r="D5507" s="21" t="s">
        <v>158</v>
      </c>
      <c r="E5507" s="21">
        <v>0.83375706030690777</v>
      </c>
      <c r="F5507" s="21">
        <v>0.48213063187545824</v>
      </c>
      <c r="G5507" s="21">
        <v>0.27006059303993263</v>
      </c>
      <c r="H5507" s="21">
        <v>0.31337940548842447</v>
      </c>
    </row>
    <row r="5508" spans="1:8" x14ac:dyDescent="0.35">
      <c r="A5508" s="20" t="str">
        <f t="shared" si="117"/>
        <v>CONSUMO PER CAPITA (kg ó litros por individuo)Fruta Fresca IngMEDIA</v>
      </c>
      <c r="B5508" s="20">
        <v>0</v>
      </c>
      <c r="C5508" s="20">
        <v>0</v>
      </c>
      <c r="D5508" s="21" t="s">
        <v>159</v>
      </c>
      <c r="E5508" s="21">
        <v>0.56023725113591283</v>
      </c>
      <c r="F5508" s="21">
        <v>0.4793442030304792</v>
      </c>
      <c r="G5508" s="21">
        <v>0.2744846470805079</v>
      </c>
      <c r="H5508" s="21">
        <v>0.21928025554388852</v>
      </c>
    </row>
    <row r="5509" spans="1:8" x14ac:dyDescent="0.35">
      <c r="A5509" s="20" t="str">
        <f t="shared" si="117"/>
        <v>CONSUMO PER CAPITA (kg ó litros por individuo)Fruta Fresca IngMEDIA BAJA</v>
      </c>
      <c r="B5509" s="20">
        <v>0</v>
      </c>
      <c r="C5509" s="20">
        <v>0</v>
      </c>
      <c r="D5509" s="21" t="s">
        <v>160</v>
      </c>
      <c r="E5509" s="21">
        <v>0.57173878122596122</v>
      </c>
      <c r="F5509" s="21">
        <v>0.42513580166878723</v>
      </c>
      <c r="G5509" s="21">
        <v>0.25650571440172226</v>
      </c>
      <c r="H5509" s="21">
        <v>0.26995227566752034</v>
      </c>
    </row>
    <row r="5510" spans="1:8" x14ac:dyDescent="0.35">
      <c r="A5510" s="20" t="str">
        <f t="shared" si="117"/>
        <v>CONSUMO PER CAPITA (kg ó litros por individuo)Fruta Fresca IngBAJA</v>
      </c>
      <c r="B5510" s="20">
        <v>0</v>
      </c>
      <c r="C5510" s="20">
        <v>0</v>
      </c>
      <c r="D5510" s="21" t="s">
        <v>161</v>
      </c>
      <c r="E5510" s="21">
        <v>1.2632194829975607</v>
      </c>
      <c r="F5510" s="21">
        <v>0.7095002718281499</v>
      </c>
      <c r="G5510" s="21">
        <v>0.29051438958528031</v>
      </c>
      <c r="H5510" s="21">
        <v>0.29523421123337967</v>
      </c>
    </row>
    <row r="5511" spans="1:8" x14ac:dyDescent="0.35">
      <c r="A5511" s="20" t="str">
        <f t="shared" si="117"/>
        <v>CONSUMO PER CAPITA (kg ó litros por individuo)Fruta Fresca IngHOMBRE</v>
      </c>
      <c r="B5511" s="20">
        <v>0</v>
      </c>
      <c r="C5511" s="20">
        <v>0</v>
      </c>
      <c r="D5511" s="21" t="s">
        <v>162</v>
      </c>
      <c r="E5511" s="21">
        <v>0.78080393607614862</v>
      </c>
      <c r="F5511" s="21">
        <v>0.4256139629423758</v>
      </c>
      <c r="G5511" s="21">
        <v>0.25983144968143318</v>
      </c>
      <c r="H5511" s="21">
        <v>0.222830673387586</v>
      </c>
    </row>
    <row r="5512" spans="1:8" x14ac:dyDescent="0.35">
      <c r="A5512" s="20" t="str">
        <f t="shared" si="117"/>
        <v>CONSUMO PER CAPITA (kg ó litros por individuo)Fruta Fresca IngMUJER</v>
      </c>
      <c r="B5512" s="20">
        <v>0</v>
      </c>
      <c r="C5512" s="20">
        <v>0</v>
      </c>
      <c r="D5512" s="21" t="s">
        <v>163</v>
      </c>
      <c r="E5512" s="21">
        <v>0.73503721153632484</v>
      </c>
      <c r="F5512" s="21">
        <v>0.59257214524776614</v>
      </c>
      <c r="G5512" s="21">
        <v>0.28369088798599329</v>
      </c>
      <c r="H5512" s="21">
        <v>0.31138427752172732</v>
      </c>
    </row>
    <row r="5513" spans="1:8" x14ac:dyDescent="0.35">
      <c r="A5513" s="20" t="str">
        <f>$B$4411&amp;$C$5513&amp;D5513</f>
        <v>CONSUMO PER CAPITA (kg ó litros por individuo)Manzana Ing.T.ESPAÑA</v>
      </c>
      <c r="B5513" s="20">
        <v>0</v>
      </c>
      <c r="C5513" s="20" t="s">
        <v>84</v>
      </c>
      <c r="D5513" s="21" t="s">
        <v>135</v>
      </c>
      <c r="E5513" s="21">
        <v>0.14982207817675666</v>
      </c>
      <c r="F5513" s="21">
        <v>9.2804357342280056E-2</v>
      </c>
      <c r="G5513" s="21">
        <v>4.0913017687382348E-2</v>
      </c>
      <c r="H5513" s="21">
        <v>4.2380052193189376E-2</v>
      </c>
    </row>
    <row r="5514" spans="1:8" x14ac:dyDescent="0.35">
      <c r="A5514" s="20" t="str">
        <f t="shared" ref="A5514:A5541" si="118">$B$4411&amp;$C$5513&amp;D5514</f>
        <v>CONSUMO PER CAPITA (kg ó litros por individuo)Manzana Ing.BCN AM</v>
      </c>
      <c r="B5514" s="20">
        <v>0</v>
      </c>
      <c r="C5514" s="20">
        <v>0</v>
      </c>
      <c r="D5514" s="21" t="s">
        <v>136</v>
      </c>
      <c r="E5514" s="21">
        <v>0</v>
      </c>
      <c r="F5514" s="21">
        <v>0</v>
      </c>
      <c r="G5514" s="21">
        <v>0</v>
      </c>
      <c r="H5514" s="21">
        <v>0</v>
      </c>
    </row>
    <row r="5515" spans="1:8" x14ac:dyDescent="0.35">
      <c r="A5515" s="20" t="str">
        <f t="shared" si="118"/>
        <v>CONSUMO PER CAPITA (kg ó litros por individuo)Manzana Ing.REST.CAT ARAGON</v>
      </c>
      <c r="B5515" s="20">
        <v>0</v>
      </c>
      <c r="C5515" s="20">
        <v>0</v>
      </c>
      <c r="D5515" s="21" t="s">
        <v>137</v>
      </c>
      <c r="E5515" s="21">
        <v>0</v>
      </c>
      <c r="F5515" s="21">
        <v>0</v>
      </c>
      <c r="G5515" s="21">
        <v>0</v>
      </c>
      <c r="H5515" s="21">
        <v>0</v>
      </c>
    </row>
    <row r="5516" spans="1:8" x14ac:dyDescent="0.35">
      <c r="A5516" s="20" t="str">
        <f t="shared" si="118"/>
        <v>CONSUMO PER CAPITA (kg ó litros por individuo)Manzana Ing.LEVANTE</v>
      </c>
      <c r="B5516" s="20">
        <v>0</v>
      </c>
      <c r="C5516" s="20">
        <v>0</v>
      </c>
      <c r="D5516" s="21" t="s">
        <v>138</v>
      </c>
      <c r="E5516" s="21">
        <v>9.1195300996953499E-2</v>
      </c>
      <c r="F5516" s="21">
        <v>0</v>
      </c>
      <c r="G5516" s="21">
        <v>0</v>
      </c>
      <c r="H5516" s="21">
        <v>0</v>
      </c>
    </row>
    <row r="5517" spans="1:8" x14ac:dyDescent="0.35">
      <c r="A5517" s="20" t="str">
        <f t="shared" si="118"/>
        <v>CONSUMO PER CAPITA (kg ó litros por individuo)Manzana Ing.ANDALUCIA</v>
      </c>
      <c r="B5517" s="20">
        <v>0</v>
      </c>
      <c r="C5517" s="20">
        <v>0</v>
      </c>
      <c r="D5517" s="21" t="s">
        <v>139</v>
      </c>
      <c r="E5517" s="21">
        <v>0</v>
      </c>
      <c r="F5517" s="21">
        <v>0</v>
      </c>
      <c r="G5517" s="21">
        <v>0</v>
      </c>
      <c r="H5517" s="21">
        <v>0</v>
      </c>
    </row>
    <row r="5518" spans="1:8" x14ac:dyDescent="0.35">
      <c r="A5518" s="20" t="str">
        <f t="shared" si="118"/>
        <v>CONSUMO PER CAPITA (kg ó litros por individuo)Manzana Ing.MDD AM</v>
      </c>
      <c r="B5518" s="20">
        <v>0</v>
      </c>
      <c r="C5518" s="20">
        <v>0</v>
      </c>
      <c r="D5518" s="21" t="s">
        <v>140</v>
      </c>
      <c r="E5518" s="21">
        <v>0.18995729792109142</v>
      </c>
      <c r="F5518" s="21">
        <v>0.10818555799699686</v>
      </c>
      <c r="G5518" s="21">
        <v>0</v>
      </c>
      <c r="H5518" s="21">
        <v>0</v>
      </c>
    </row>
    <row r="5519" spans="1:8" x14ac:dyDescent="0.35">
      <c r="A5519" s="20" t="str">
        <f t="shared" si="118"/>
        <v>CONSUMO PER CAPITA (kg ó litros por individuo)Manzana Ing.RTO CENTRO</v>
      </c>
      <c r="B5519" s="20">
        <v>0</v>
      </c>
      <c r="C5519" s="20">
        <v>0</v>
      </c>
      <c r="D5519" s="21" t="s">
        <v>141</v>
      </c>
      <c r="E5519" s="21">
        <v>0</v>
      </c>
      <c r="F5519" s="21">
        <v>0</v>
      </c>
      <c r="G5519" s="21">
        <v>0</v>
      </c>
      <c r="H5519" s="21">
        <v>0</v>
      </c>
    </row>
    <row r="5520" spans="1:8" x14ac:dyDescent="0.35">
      <c r="A5520" s="20" t="str">
        <f t="shared" si="118"/>
        <v>CONSUMO PER CAPITA (kg ó litros por individuo)Manzana Ing.NORTE-CENTRO</v>
      </c>
      <c r="B5520" s="20">
        <v>0</v>
      </c>
      <c r="C5520" s="20">
        <v>0</v>
      </c>
      <c r="D5520" s="21" t="s">
        <v>142</v>
      </c>
      <c r="E5520" s="21">
        <v>0</v>
      </c>
      <c r="F5520" s="21">
        <v>0</v>
      </c>
      <c r="G5520" s="21">
        <v>0</v>
      </c>
      <c r="H5520" s="21">
        <v>0</v>
      </c>
    </row>
    <row r="5521" spans="1:8" x14ac:dyDescent="0.35">
      <c r="A5521" s="20" t="str">
        <f t="shared" si="118"/>
        <v>CONSUMO PER CAPITA (kg ó litros por individuo)Manzana Ing.NOROESTE</v>
      </c>
      <c r="B5521" s="20">
        <v>0</v>
      </c>
      <c r="C5521" s="20">
        <v>0</v>
      </c>
      <c r="D5521" s="21" t="s">
        <v>143</v>
      </c>
      <c r="E5521" s="21">
        <v>0</v>
      </c>
      <c r="F5521" s="21">
        <v>0</v>
      </c>
      <c r="G5521" s="21">
        <v>0</v>
      </c>
      <c r="H5521" s="21">
        <v>0</v>
      </c>
    </row>
    <row r="5522" spans="1:8" x14ac:dyDescent="0.35">
      <c r="A5522" s="20" t="str">
        <f t="shared" si="118"/>
        <v>CONSUMO PER CAPITA (kg ó litros por individuo)Manzana Ing.&lt;2MIL</v>
      </c>
      <c r="B5522" s="20">
        <v>0</v>
      </c>
      <c r="C5522" s="20">
        <v>0</v>
      </c>
      <c r="D5522" s="21" t="s">
        <v>144</v>
      </c>
      <c r="E5522" s="21">
        <v>0</v>
      </c>
      <c r="F5522" s="21">
        <v>0</v>
      </c>
      <c r="G5522" s="21">
        <v>0</v>
      </c>
      <c r="H5522" s="21">
        <v>0</v>
      </c>
    </row>
    <row r="5523" spans="1:8" x14ac:dyDescent="0.35">
      <c r="A5523" s="20" t="str">
        <f t="shared" si="118"/>
        <v>CONSUMO PER CAPITA (kg ó litros por individuo)Manzana Ing.2-5MIL</v>
      </c>
      <c r="B5523" s="20">
        <v>0</v>
      </c>
      <c r="C5523" s="20">
        <v>0</v>
      </c>
      <c r="D5523" s="21" t="s">
        <v>145</v>
      </c>
      <c r="E5523" s="21">
        <v>0</v>
      </c>
      <c r="F5523" s="21">
        <v>0</v>
      </c>
      <c r="G5523" s="21">
        <v>0</v>
      </c>
      <c r="H5523" s="21">
        <v>0</v>
      </c>
    </row>
    <row r="5524" spans="1:8" x14ac:dyDescent="0.35">
      <c r="A5524" s="20" t="str">
        <f t="shared" si="118"/>
        <v>CONSUMO PER CAPITA (kg ó litros por individuo)Manzana Ing.5-10MIL</v>
      </c>
      <c r="B5524" s="20">
        <v>0</v>
      </c>
      <c r="C5524" s="20">
        <v>0</v>
      </c>
      <c r="D5524" s="21" t="s">
        <v>146</v>
      </c>
      <c r="E5524" s="21">
        <v>0</v>
      </c>
      <c r="F5524" s="21">
        <v>0</v>
      </c>
      <c r="G5524" s="21">
        <v>0</v>
      </c>
      <c r="H5524" s="21">
        <v>0</v>
      </c>
    </row>
    <row r="5525" spans="1:8" x14ac:dyDescent="0.35">
      <c r="A5525" s="20" t="str">
        <f t="shared" si="118"/>
        <v>CONSUMO PER CAPITA (kg ó litros por individuo)Manzana Ing.10-30MIL</v>
      </c>
      <c r="B5525" s="20">
        <v>0</v>
      </c>
      <c r="C5525" s="20">
        <v>0</v>
      </c>
      <c r="D5525" s="21" t="s">
        <v>147</v>
      </c>
      <c r="E5525" s="21">
        <v>0</v>
      </c>
      <c r="F5525" s="21">
        <v>0</v>
      </c>
      <c r="G5525" s="21">
        <v>0</v>
      </c>
      <c r="H5525" s="21">
        <v>0</v>
      </c>
    </row>
    <row r="5526" spans="1:8" x14ac:dyDescent="0.35">
      <c r="A5526" s="20" t="str">
        <f t="shared" si="118"/>
        <v>CONSUMO PER CAPITA (kg ó litros por individuo)Manzana Ing.30-100MIL</v>
      </c>
      <c r="B5526" s="20">
        <v>0</v>
      </c>
      <c r="C5526" s="20">
        <v>0</v>
      </c>
      <c r="D5526" s="21" t="s">
        <v>148</v>
      </c>
      <c r="E5526" s="21">
        <v>0.10704278975902126</v>
      </c>
      <c r="F5526" s="21">
        <v>7.9346129496936396E-2</v>
      </c>
      <c r="G5526" s="21">
        <v>0</v>
      </c>
      <c r="H5526" s="21">
        <v>0</v>
      </c>
    </row>
    <row r="5527" spans="1:8" x14ac:dyDescent="0.35">
      <c r="A5527" s="20" t="str">
        <f t="shared" si="118"/>
        <v>CONSUMO PER CAPITA (kg ó litros por individuo)Manzana Ing.100-200MIL</v>
      </c>
      <c r="B5527" s="20">
        <v>0</v>
      </c>
      <c r="C5527" s="20">
        <v>0</v>
      </c>
      <c r="D5527" s="21" t="s">
        <v>149</v>
      </c>
      <c r="E5527" s="21">
        <v>0</v>
      </c>
      <c r="F5527" s="21">
        <v>0</v>
      </c>
      <c r="G5527" s="21">
        <v>0</v>
      </c>
      <c r="H5527" s="21">
        <v>0</v>
      </c>
    </row>
    <row r="5528" spans="1:8" x14ac:dyDescent="0.35">
      <c r="A5528" s="20" t="str">
        <f t="shared" si="118"/>
        <v>CONSUMO PER CAPITA (kg ó litros por individuo)Manzana Ing.200-500MIL</v>
      </c>
      <c r="B5528" s="20">
        <v>0</v>
      </c>
      <c r="C5528" s="20">
        <v>0</v>
      </c>
      <c r="D5528" s="21" t="s">
        <v>150</v>
      </c>
      <c r="E5528" s="21">
        <v>0</v>
      </c>
      <c r="F5528" s="21">
        <v>0</v>
      </c>
      <c r="G5528" s="21">
        <v>0</v>
      </c>
      <c r="H5528" s="21">
        <v>0</v>
      </c>
    </row>
    <row r="5529" spans="1:8" x14ac:dyDescent="0.35">
      <c r="A5529" s="20" t="str">
        <f t="shared" si="118"/>
        <v>CONSUMO PER CAPITA (kg ó litros por individuo)Manzana Ing.&gt;500MIL</v>
      </c>
      <c r="B5529" s="20">
        <v>0</v>
      </c>
      <c r="C5529" s="20">
        <v>0</v>
      </c>
      <c r="D5529" s="21" t="s">
        <v>151</v>
      </c>
      <c r="E5529" s="21">
        <v>9.6722021743804662E-2</v>
      </c>
      <c r="F5529" s="21">
        <v>0.11561674180613794</v>
      </c>
      <c r="G5529" s="21">
        <v>0</v>
      </c>
      <c r="H5529" s="21">
        <v>0</v>
      </c>
    </row>
    <row r="5530" spans="1:8" x14ac:dyDescent="0.35">
      <c r="A5530" s="20" t="str">
        <f t="shared" si="118"/>
        <v>CONSUMO PER CAPITA (kg ó litros por individuo)Manzana Ing.DE 15 A 19 AÑOS</v>
      </c>
      <c r="B5530" s="20">
        <v>0</v>
      </c>
      <c r="C5530" s="20">
        <v>0</v>
      </c>
      <c r="D5530" s="21" t="s">
        <v>152</v>
      </c>
      <c r="E5530" s="21">
        <v>0</v>
      </c>
      <c r="F5530" s="21">
        <v>0</v>
      </c>
      <c r="G5530" s="21">
        <v>0</v>
      </c>
      <c r="H5530" s="21">
        <v>0</v>
      </c>
    </row>
    <row r="5531" spans="1:8" x14ac:dyDescent="0.35">
      <c r="A5531" s="20" t="str">
        <f t="shared" si="118"/>
        <v>CONSUMO PER CAPITA (kg ó litros por individuo)Manzana Ing.DE 20 A 24 AÑOS</v>
      </c>
      <c r="B5531" s="20">
        <v>0</v>
      </c>
      <c r="C5531" s="20">
        <v>0</v>
      </c>
      <c r="D5531" s="21" t="s">
        <v>153</v>
      </c>
      <c r="E5531" s="21">
        <v>0</v>
      </c>
      <c r="F5531" s="21">
        <v>0</v>
      </c>
      <c r="G5531" s="21">
        <v>0</v>
      </c>
      <c r="H5531" s="21">
        <v>0</v>
      </c>
    </row>
    <row r="5532" spans="1:8" x14ac:dyDescent="0.35">
      <c r="A5532" s="20" t="str">
        <f t="shared" si="118"/>
        <v>CONSUMO PER CAPITA (kg ó litros por individuo)Manzana Ing.DE 25 A 34 AÑOS</v>
      </c>
      <c r="B5532" s="20">
        <v>0</v>
      </c>
      <c r="C5532" s="20">
        <v>0</v>
      </c>
      <c r="D5532" s="21" t="s">
        <v>154</v>
      </c>
      <c r="E5532" s="21">
        <v>0</v>
      </c>
      <c r="F5532" s="21">
        <v>3.6918425957052775E-2</v>
      </c>
      <c r="G5532" s="21">
        <v>0</v>
      </c>
      <c r="H5532" s="21">
        <v>0</v>
      </c>
    </row>
    <row r="5533" spans="1:8" x14ac:dyDescent="0.35">
      <c r="A5533" s="20" t="str">
        <f t="shared" si="118"/>
        <v>CONSUMO PER CAPITA (kg ó litros por individuo)Manzana Ing.DE 35 A 49 AÑOS</v>
      </c>
      <c r="B5533" s="20">
        <v>0</v>
      </c>
      <c r="C5533" s="20">
        <v>0</v>
      </c>
      <c r="D5533" s="21" t="s">
        <v>155</v>
      </c>
      <c r="E5533" s="21">
        <v>9.6449374120428533E-2</v>
      </c>
      <c r="F5533" s="21">
        <v>8.1729912875722857E-2</v>
      </c>
      <c r="G5533" s="21">
        <v>3.8711967218713922E-2</v>
      </c>
      <c r="H5533" s="21">
        <v>2.755424337244412E-2</v>
      </c>
    </row>
    <row r="5534" spans="1:8" x14ac:dyDescent="0.35">
      <c r="A5534" s="20" t="str">
        <f t="shared" si="118"/>
        <v>CONSUMO PER CAPITA (kg ó litros por individuo)Manzana Ing.DE 50 A 59 AÑOS</v>
      </c>
      <c r="B5534" s="20">
        <v>0</v>
      </c>
      <c r="C5534" s="20">
        <v>0</v>
      </c>
      <c r="D5534" s="21" t="s">
        <v>156</v>
      </c>
      <c r="E5534" s="21">
        <v>0.21966602965780724</v>
      </c>
      <c r="F5534" s="21">
        <v>0.15087168514471933</v>
      </c>
      <c r="G5534" s="21">
        <v>7.2322409863982307E-2</v>
      </c>
      <c r="H5534" s="21">
        <v>7.6471629642307762E-2</v>
      </c>
    </row>
    <row r="5535" spans="1:8" x14ac:dyDescent="0.35">
      <c r="A5535" s="20" t="str">
        <f t="shared" si="118"/>
        <v>CONSUMO PER CAPITA (kg ó litros por individuo)Manzana Ing.DE 60 A 75 AÑOS</v>
      </c>
      <c r="B5535" s="20">
        <v>0</v>
      </c>
      <c r="C5535" s="20">
        <v>0</v>
      </c>
      <c r="D5535" s="21" t="s">
        <v>157</v>
      </c>
      <c r="E5535" s="21">
        <v>0</v>
      </c>
      <c r="F5535" s="21">
        <v>0</v>
      </c>
      <c r="G5535" s="21">
        <v>0</v>
      </c>
      <c r="H5535" s="21">
        <v>0</v>
      </c>
    </row>
    <row r="5536" spans="1:8" x14ac:dyDescent="0.35">
      <c r="A5536" s="20" t="str">
        <f t="shared" si="118"/>
        <v>CONSUMO PER CAPITA (kg ó litros por individuo)Manzana Ing.ALTA Y MEDIA ALTA</v>
      </c>
      <c r="B5536" s="20">
        <v>0</v>
      </c>
      <c r="C5536" s="20">
        <v>0</v>
      </c>
      <c r="D5536" s="21" t="s">
        <v>158</v>
      </c>
      <c r="E5536" s="21">
        <v>0.10552937868862154</v>
      </c>
      <c r="F5536" s="21">
        <v>7.4599344562647288E-2</v>
      </c>
      <c r="G5536" s="21">
        <v>0</v>
      </c>
      <c r="H5536" s="21">
        <v>0</v>
      </c>
    </row>
    <row r="5537" spans="1:8" x14ac:dyDescent="0.35">
      <c r="A5537" s="20" t="str">
        <f t="shared" si="118"/>
        <v>CONSUMO PER CAPITA (kg ó litros por individuo)Manzana Ing.MEDIA</v>
      </c>
      <c r="B5537" s="20">
        <v>0</v>
      </c>
      <c r="C5537" s="20">
        <v>0</v>
      </c>
      <c r="D5537" s="21" t="s">
        <v>159</v>
      </c>
      <c r="E5537" s="21">
        <v>0.10189723288174025</v>
      </c>
      <c r="F5537" s="21">
        <v>5.9066511076420761E-2</v>
      </c>
      <c r="G5537" s="21">
        <v>3.5166503457924735E-2</v>
      </c>
      <c r="H5537" s="21">
        <v>3.6795419888064444E-2</v>
      </c>
    </row>
    <row r="5538" spans="1:8" x14ac:dyDescent="0.35">
      <c r="A5538" s="20" t="str">
        <f t="shared" si="118"/>
        <v>CONSUMO PER CAPITA (kg ó litros por individuo)Manzana Ing.MEDIA BAJA</v>
      </c>
      <c r="B5538" s="20">
        <v>0</v>
      </c>
      <c r="C5538" s="20">
        <v>0</v>
      </c>
      <c r="D5538" s="21" t="s">
        <v>160</v>
      </c>
      <c r="E5538" s="21">
        <v>0.11842437343314148</v>
      </c>
      <c r="F5538" s="21">
        <v>0.13386574163700021</v>
      </c>
      <c r="G5538" s="21">
        <v>5.1844669894637721E-2</v>
      </c>
      <c r="H5538" s="21">
        <v>0</v>
      </c>
    </row>
    <row r="5539" spans="1:8" x14ac:dyDescent="0.35">
      <c r="A5539" s="20" t="str">
        <f t="shared" si="118"/>
        <v>CONSUMO PER CAPITA (kg ó litros por individuo)Manzana Ing.BAJA</v>
      </c>
      <c r="B5539" s="20">
        <v>0</v>
      </c>
      <c r="C5539" s="20">
        <v>0</v>
      </c>
      <c r="D5539" s="21" t="s">
        <v>161</v>
      </c>
      <c r="E5539" s="21">
        <v>0</v>
      </c>
      <c r="F5539" s="21">
        <v>0.11467875100975648</v>
      </c>
      <c r="G5539" s="21">
        <v>0</v>
      </c>
      <c r="H5539" s="21">
        <v>0</v>
      </c>
    </row>
    <row r="5540" spans="1:8" x14ac:dyDescent="0.35">
      <c r="A5540" s="20" t="str">
        <f t="shared" si="118"/>
        <v>CONSUMO PER CAPITA (kg ó litros por individuo)Manzana Ing.HOMBRE</v>
      </c>
      <c r="B5540" s="20">
        <v>0</v>
      </c>
      <c r="C5540" s="20">
        <v>0</v>
      </c>
      <c r="D5540" s="21" t="s">
        <v>162</v>
      </c>
      <c r="E5540" s="21">
        <v>0.18879831481490145</v>
      </c>
      <c r="F5540" s="21">
        <v>9.5786443681801212E-2</v>
      </c>
      <c r="G5540" s="21">
        <v>3.6854565515281067E-2</v>
      </c>
      <c r="H5540" s="21">
        <v>4.3537482948622613E-2</v>
      </c>
    </row>
    <row r="5541" spans="1:8" x14ac:dyDescent="0.35">
      <c r="A5541" s="20" t="str">
        <f t="shared" si="118"/>
        <v>CONSUMO PER CAPITA (kg ó litros por individuo)Manzana Ing.MUJER</v>
      </c>
      <c r="B5541" s="20">
        <v>0</v>
      </c>
      <c r="C5541" s="20">
        <v>0</v>
      </c>
      <c r="D5541" s="21" t="s">
        <v>163</v>
      </c>
      <c r="E5541" s="21">
        <v>0.11131038211056669</v>
      </c>
      <c r="F5541" s="21">
        <v>8.9867005604083047E-2</v>
      </c>
      <c r="G5541" s="21">
        <v>4.4903870928299977E-2</v>
      </c>
      <c r="H5541" s="21">
        <v>4.1240063804182908E-2</v>
      </c>
    </row>
    <row r="5542" spans="1:8" x14ac:dyDescent="0.35">
      <c r="A5542" s="20" t="str">
        <f>$B$4411&amp;$C$5542&amp;D5542</f>
        <v>CONSUMO PER CAPITA (kg ó litros por individuo)Platano Ing.T.ESPAÑA</v>
      </c>
      <c r="B5542" s="20">
        <v>0</v>
      </c>
      <c r="C5542" s="20" t="s">
        <v>85</v>
      </c>
      <c r="D5542" s="21" t="s">
        <v>135</v>
      </c>
      <c r="E5542" s="21">
        <v>7.6968355176437686E-2</v>
      </c>
      <c r="F5542" s="21">
        <v>3.4293940662194961E-2</v>
      </c>
      <c r="G5542" s="21">
        <v>3.1251449209846641E-2</v>
      </c>
      <c r="H5542" s="21">
        <v>2.3852527749102556E-2</v>
      </c>
    </row>
    <row r="5543" spans="1:8" x14ac:dyDescent="0.35">
      <c r="A5543" s="20" t="str">
        <f t="shared" ref="A5543:A5570" si="119">$B$4411&amp;$C$5542&amp;D5543</f>
        <v>CONSUMO PER CAPITA (kg ó litros por individuo)Platano Ing.BCN AM</v>
      </c>
      <c r="B5543" s="20">
        <v>0</v>
      </c>
      <c r="C5543" s="20">
        <v>0</v>
      </c>
      <c r="D5543" s="21" t="s">
        <v>136</v>
      </c>
      <c r="E5543" s="21">
        <v>0</v>
      </c>
      <c r="F5543" s="21">
        <v>0</v>
      </c>
      <c r="G5543" s="21">
        <v>0</v>
      </c>
      <c r="H5543" s="21">
        <v>0</v>
      </c>
    </row>
    <row r="5544" spans="1:8" x14ac:dyDescent="0.35">
      <c r="A5544" s="20" t="str">
        <f t="shared" si="119"/>
        <v>CONSUMO PER CAPITA (kg ó litros por individuo)Platano Ing.REST.CAT ARAGON</v>
      </c>
      <c r="B5544" s="20">
        <v>0</v>
      </c>
      <c r="C5544" s="20">
        <v>0</v>
      </c>
      <c r="D5544" s="21" t="s">
        <v>137</v>
      </c>
      <c r="E5544" s="21">
        <v>0</v>
      </c>
      <c r="F5544" s="21">
        <v>0</v>
      </c>
      <c r="G5544" s="21">
        <v>0</v>
      </c>
      <c r="H5544" s="21">
        <v>0</v>
      </c>
    </row>
    <row r="5545" spans="1:8" x14ac:dyDescent="0.35">
      <c r="A5545" s="20" t="str">
        <f t="shared" si="119"/>
        <v>CONSUMO PER CAPITA (kg ó litros por individuo)Platano Ing.LEVANTE</v>
      </c>
      <c r="B5545" s="20">
        <v>0</v>
      </c>
      <c r="C5545" s="20">
        <v>0</v>
      </c>
      <c r="D5545" s="21" t="s">
        <v>138</v>
      </c>
      <c r="E5545" s="21">
        <v>0</v>
      </c>
      <c r="F5545" s="21">
        <v>0</v>
      </c>
      <c r="G5545" s="21">
        <v>0</v>
      </c>
      <c r="H5545" s="21">
        <v>0</v>
      </c>
    </row>
    <row r="5546" spans="1:8" x14ac:dyDescent="0.35">
      <c r="A5546" s="20" t="str">
        <f t="shared" si="119"/>
        <v>CONSUMO PER CAPITA (kg ó litros por individuo)Platano Ing.ANDALUCIA</v>
      </c>
      <c r="B5546" s="20">
        <v>0</v>
      </c>
      <c r="C5546" s="20">
        <v>0</v>
      </c>
      <c r="D5546" s="21" t="s">
        <v>139</v>
      </c>
      <c r="E5546" s="21">
        <v>0</v>
      </c>
      <c r="F5546" s="21">
        <v>0</v>
      </c>
      <c r="G5546" s="21">
        <v>0</v>
      </c>
      <c r="H5546" s="21">
        <v>0</v>
      </c>
    </row>
    <row r="5547" spans="1:8" x14ac:dyDescent="0.35">
      <c r="A5547" s="20" t="str">
        <f t="shared" si="119"/>
        <v>CONSUMO PER CAPITA (kg ó litros por individuo)Platano Ing.MDD AM</v>
      </c>
      <c r="B5547" s="20">
        <v>0</v>
      </c>
      <c r="C5547" s="20">
        <v>0</v>
      </c>
      <c r="D5547" s="21" t="s">
        <v>140</v>
      </c>
      <c r="E5547" s="21">
        <v>0</v>
      </c>
      <c r="F5547" s="21">
        <v>0</v>
      </c>
      <c r="G5547" s="21">
        <v>0</v>
      </c>
      <c r="H5547" s="21">
        <v>0</v>
      </c>
    </row>
    <row r="5548" spans="1:8" x14ac:dyDescent="0.35">
      <c r="A5548" s="20" t="str">
        <f t="shared" si="119"/>
        <v>CONSUMO PER CAPITA (kg ó litros por individuo)Platano Ing.RTO CENTRO</v>
      </c>
      <c r="B5548" s="20">
        <v>0</v>
      </c>
      <c r="C5548" s="20">
        <v>0</v>
      </c>
      <c r="D5548" s="21" t="s">
        <v>141</v>
      </c>
      <c r="E5548" s="21">
        <v>0</v>
      </c>
      <c r="F5548" s="21">
        <v>0</v>
      </c>
      <c r="G5548" s="21">
        <v>0</v>
      </c>
      <c r="H5548" s="21">
        <v>0</v>
      </c>
    </row>
    <row r="5549" spans="1:8" x14ac:dyDescent="0.35">
      <c r="A5549" s="20" t="str">
        <f t="shared" si="119"/>
        <v>CONSUMO PER CAPITA (kg ó litros por individuo)Platano Ing.NORTE-CENTRO</v>
      </c>
      <c r="B5549" s="20">
        <v>0</v>
      </c>
      <c r="C5549" s="20">
        <v>0</v>
      </c>
      <c r="D5549" s="21" t="s">
        <v>142</v>
      </c>
      <c r="E5549" s="21">
        <v>0</v>
      </c>
      <c r="F5549" s="21">
        <v>0</v>
      </c>
      <c r="G5549" s="21">
        <v>0</v>
      </c>
      <c r="H5549" s="21">
        <v>0</v>
      </c>
    </row>
    <row r="5550" spans="1:8" x14ac:dyDescent="0.35">
      <c r="A5550" s="20" t="str">
        <f t="shared" si="119"/>
        <v>CONSUMO PER CAPITA (kg ó litros por individuo)Platano Ing.NOROESTE</v>
      </c>
      <c r="B5550" s="20">
        <v>0</v>
      </c>
      <c r="C5550" s="20">
        <v>0</v>
      </c>
      <c r="D5550" s="21" t="s">
        <v>143</v>
      </c>
      <c r="E5550" s="21">
        <v>0</v>
      </c>
      <c r="F5550" s="21">
        <v>0</v>
      </c>
      <c r="G5550" s="21">
        <v>0</v>
      </c>
      <c r="H5550" s="21">
        <v>0</v>
      </c>
    </row>
    <row r="5551" spans="1:8" x14ac:dyDescent="0.35">
      <c r="A5551" s="20" t="str">
        <f t="shared" si="119"/>
        <v>CONSUMO PER CAPITA (kg ó litros por individuo)Platano Ing.&lt;2MIL</v>
      </c>
      <c r="B5551" s="20">
        <v>0</v>
      </c>
      <c r="C5551" s="20">
        <v>0</v>
      </c>
      <c r="D5551" s="21" t="s">
        <v>144</v>
      </c>
      <c r="E5551" s="21">
        <v>0</v>
      </c>
      <c r="F5551" s="21">
        <v>0</v>
      </c>
      <c r="G5551" s="21">
        <v>0</v>
      </c>
      <c r="H5551" s="21">
        <v>0</v>
      </c>
    </row>
    <row r="5552" spans="1:8" x14ac:dyDescent="0.35">
      <c r="A5552" s="20" t="str">
        <f t="shared" si="119"/>
        <v>CONSUMO PER CAPITA (kg ó litros por individuo)Platano Ing.2-5MIL</v>
      </c>
      <c r="B5552" s="20">
        <v>0</v>
      </c>
      <c r="C5552" s="20">
        <v>0</v>
      </c>
      <c r="D5552" s="21" t="s">
        <v>145</v>
      </c>
      <c r="E5552" s="21">
        <v>0</v>
      </c>
      <c r="F5552" s="21">
        <v>0</v>
      </c>
      <c r="G5552" s="21">
        <v>0</v>
      </c>
      <c r="H5552" s="21">
        <v>0</v>
      </c>
    </row>
    <row r="5553" spans="1:8" x14ac:dyDescent="0.35">
      <c r="A5553" s="20" t="str">
        <f t="shared" si="119"/>
        <v>CONSUMO PER CAPITA (kg ó litros por individuo)Platano Ing.5-10MIL</v>
      </c>
      <c r="B5553" s="20">
        <v>0</v>
      </c>
      <c r="C5553" s="20">
        <v>0</v>
      </c>
      <c r="D5553" s="21" t="s">
        <v>146</v>
      </c>
      <c r="E5553" s="21">
        <v>0</v>
      </c>
      <c r="F5553" s="21">
        <v>0</v>
      </c>
      <c r="G5553" s="21">
        <v>0</v>
      </c>
      <c r="H5553" s="21">
        <v>0</v>
      </c>
    </row>
    <row r="5554" spans="1:8" x14ac:dyDescent="0.35">
      <c r="A5554" s="20" t="str">
        <f t="shared" si="119"/>
        <v>CONSUMO PER CAPITA (kg ó litros por individuo)Platano Ing.10-30MIL</v>
      </c>
      <c r="B5554" s="20">
        <v>0</v>
      </c>
      <c r="C5554" s="20">
        <v>0</v>
      </c>
      <c r="D5554" s="21" t="s">
        <v>147</v>
      </c>
      <c r="E5554" s="21">
        <v>0</v>
      </c>
      <c r="F5554" s="21">
        <v>0</v>
      </c>
      <c r="G5554" s="21">
        <v>0</v>
      </c>
      <c r="H5554" s="21">
        <v>0</v>
      </c>
    </row>
    <row r="5555" spans="1:8" x14ac:dyDescent="0.35">
      <c r="A5555" s="20" t="str">
        <f t="shared" si="119"/>
        <v>CONSUMO PER CAPITA (kg ó litros por individuo)Platano Ing.30-100MIL</v>
      </c>
      <c r="B5555" s="20">
        <v>0</v>
      </c>
      <c r="C5555" s="20">
        <v>0</v>
      </c>
      <c r="D5555" s="21" t="s">
        <v>148</v>
      </c>
      <c r="E5555" s="21">
        <v>4.806127939621601E-2</v>
      </c>
      <c r="F5555" s="21">
        <v>0</v>
      </c>
      <c r="G5555" s="21">
        <v>0</v>
      </c>
      <c r="H5555" s="21">
        <v>0</v>
      </c>
    </row>
    <row r="5556" spans="1:8" x14ac:dyDescent="0.35">
      <c r="A5556" s="20" t="str">
        <f t="shared" si="119"/>
        <v>CONSUMO PER CAPITA (kg ó litros por individuo)Platano Ing.100-200MIL</v>
      </c>
      <c r="B5556" s="20">
        <v>0</v>
      </c>
      <c r="C5556" s="20">
        <v>0</v>
      </c>
      <c r="D5556" s="21" t="s">
        <v>149</v>
      </c>
      <c r="E5556" s="21">
        <v>0</v>
      </c>
      <c r="F5556" s="21">
        <v>0</v>
      </c>
      <c r="G5556" s="21">
        <v>0</v>
      </c>
      <c r="H5556" s="21">
        <v>0</v>
      </c>
    </row>
    <row r="5557" spans="1:8" x14ac:dyDescent="0.35">
      <c r="A5557" s="20" t="str">
        <f t="shared" si="119"/>
        <v>CONSUMO PER CAPITA (kg ó litros por individuo)Platano Ing.200-500MIL</v>
      </c>
      <c r="B5557" s="20">
        <v>0</v>
      </c>
      <c r="C5557" s="20">
        <v>0</v>
      </c>
      <c r="D5557" s="21" t="s">
        <v>150</v>
      </c>
      <c r="E5557" s="21">
        <v>0</v>
      </c>
      <c r="F5557" s="21">
        <v>0</v>
      </c>
      <c r="G5557" s="21">
        <v>0</v>
      </c>
      <c r="H5557" s="21">
        <v>0</v>
      </c>
    </row>
    <row r="5558" spans="1:8" x14ac:dyDescent="0.35">
      <c r="A5558" s="20" t="str">
        <f t="shared" si="119"/>
        <v>CONSUMO PER CAPITA (kg ó litros por individuo)Platano Ing.&gt;500MIL</v>
      </c>
      <c r="B5558" s="20">
        <v>0</v>
      </c>
      <c r="C5558" s="20">
        <v>0</v>
      </c>
      <c r="D5558" s="21" t="s">
        <v>151</v>
      </c>
      <c r="E5558" s="21">
        <v>0</v>
      </c>
      <c r="F5558" s="21">
        <v>0</v>
      </c>
      <c r="G5558" s="21">
        <v>0</v>
      </c>
      <c r="H5558" s="21">
        <v>0</v>
      </c>
    </row>
    <row r="5559" spans="1:8" x14ac:dyDescent="0.35">
      <c r="A5559" s="20" t="str">
        <f t="shared" si="119"/>
        <v>CONSUMO PER CAPITA (kg ó litros por individuo)Platano Ing.DE 15 A 19 AÑOS</v>
      </c>
      <c r="B5559" s="20">
        <v>0</v>
      </c>
      <c r="C5559" s="20">
        <v>0</v>
      </c>
      <c r="D5559" s="21" t="s">
        <v>152</v>
      </c>
      <c r="E5559" s="21">
        <v>0</v>
      </c>
      <c r="F5559" s="21">
        <v>0</v>
      </c>
      <c r="G5559" s="21">
        <v>0</v>
      </c>
      <c r="H5559" s="21">
        <v>0</v>
      </c>
    </row>
    <row r="5560" spans="1:8" x14ac:dyDescent="0.35">
      <c r="A5560" s="20" t="str">
        <f t="shared" si="119"/>
        <v>CONSUMO PER CAPITA (kg ó litros por individuo)Platano Ing.DE 20 A 24 AÑOS</v>
      </c>
      <c r="B5560" s="20">
        <v>0</v>
      </c>
      <c r="C5560" s="20">
        <v>0</v>
      </c>
      <c r="D5560" s="21" t="s">
        <v>153</v>
      </c>
      <c r="E5560" s="21">
        <v>0</v>
      </c>
      <c r="F5560" s="21">
        <v>0</v>
      </c>
      <c r="G5560" s="21">
        <v>0</v>
      </c>
      <c r="H5560" s="21">
        <v>0</v>
      </c>
    </row>
    <row r="5561" spans="1:8" x14ac:dyDescent="0.35">
      <c r="A5561" s="20" t="str">
        <f t="shared" si="119"/>
        <v>CONSUMO PER CAPITA (kg ó litros por individuo)Platano Ing.DE 25 A 34 AÑOS</v>
      </c>
      <c r="B5561" s="20">
        <v>0</v>
      </c>
      <c r="C5561" s="20">
        <v>0</v>
      </c>
      <c r="D5561" s="21" t="s">
        <v>154</v>
      </c>
      <c r="E5561" s="21">
        <v>0</v>
      </c>
      <c r="F5561" s="21">
        <v>0</v>
      </c>
      <c r="G5561" s="21">
        <v>0</v>
      </c>
      <c r="H5561" s="21">
        <v>0</v>
      </c>
    </row>
    <row r="5562" spans="1:8" x14ac:dyDescent="0.35">
      <c r="A5562" s="20" t="str">
        <f t="shared" si="119"/>
        <v>CONSUMO PER CAPITA (kg ó litros por individuo)Platano Ing.DE 35 A 49 AÑOS</v>
      </c>
      <c r="B5562" s="20">
        <v>0</v>
      </c>
      <c r="C5562" s="20">
        <v>0</v>
      </c>
      <c r="D5562" s="21" t="s">
        <v>155</v>
      </c>
      <c r="E5562" s="21">
        <v>8.3740693644111824E-2</v>
      </c>
      <c r="F5562" s="21">
        <v>3.1169728350413414E-2</v>
      </c>
      <c r="G5562" s="21">
        <v>3.2398904929870444E-2</v>
      </c>
      <c r="H5562" s="21">
        <v>0</v>
      </c>
    </row>
    <row r="5563" spans="1:8" x14ac:dyDescent="0.35">
      <c r="A5563" s="20" t="str">
        <f t="shared" si="119"/>
        <v>CONSUMO PER CAPITA (kg ó litros por individuo)Platano Ing.DE 50 A 59 AÑOS</v>
      </c>
      <c r="B5563" s="20">
        <v>0</v>
      </c>
      <c r="C5563" s="20">
        <v>0</v>
      </c>
      <c r="D5563" s="21" t="s">
        <v>156</v>
      </c>
      <c r="E5563" s="21">
        <v>8.1342737208446717E-2</v>
      </c>
      <c r="F5563" s="21">
        <v>5.819677890804794E-2</v>
      </c>
      <c r="G5563" s="21">
        <v>0</v>
      </c>
      <c r="H5563" s="21">
        <v>0</v>
      </c>
    </row>
    <row r="5564" spans="1:8" x14ac:dyDescent="0.35">
      <c r="A5564" s="20" t="str">
        <f t="shared" si="119"/>
        <v>CONSUMO PER CAPITA (kg ó litros por individuo)Platano Ing.DE 60 A 75 AÑOS</v>
      </c>
      <c r="B5564" s="20">
        <v>0</v>
      </c>
      <c r="C5564" s="20">
        <v>0</v>
      </c>
      <c r="D5564" s="21" t="s">
        <v>157</v>
      </c>
      <c r="E5564" s="21">
        <v>0</v>
      </c>
      <c r="F5564" s="21">
        <v>0</v>
      </c>
      <c r="G5564" s="21">
        <v>0</v>
      </c>
      <c r="H5564" s="21">
        <v>0</v>
      </c>
    </row>
    <row r="5565" spans="1:8" x14ac:dyDescent="0.35">
      <c r="A5565" s="20" t="str">
        <f t="shared" si="119"/>
        <v>CONSUMO PER CAPITA (kg ó litros por individuo)Platano Ing.ALTA Y MEDIA ALTA</v>
      </c>
      <c r="B5565" s="20">
        <v>0</v>
      </c>
      <c r="C5565" s="20">
        <v>0</v>
      </c>
      <c r="D5565" s="21" t="s">
        <v>158</v>
      </c>
      <c r="E5565" s="21">
        <v>5.4179121578798534E-2</v>
      </c>
      <c r="F5565" s="21">
        <v>0</v>
      </c>
      <c r="G5565" s="21">
        <v>0</v>
      </c>
      <c r="H5565" s="21">
        <v>0</v>
      </c>
    </row>
    <row r="5566" spans="1:8" x14ac:dyDescent="0.35">
      <c r="A5566" s="20" t="str">
        <f t="shared" si="119"/>
        <v>CONSUMO PER CAPITA (kg ó litros por individuo)Platano Ing.MEDIA</v>
      </c>
      <c r="B5566" s="20">
        <v>0</v>
      </c>
      <c r="C5566" s="20">
        <v>0</v>
      </c>
      <c r="D5566" s="21" t="s">
        <v>159</v>
      </c>
      <c r="E5566" s="21">
        <v>4.9692215897366186E-2</v>
      </c>
      <c r="F5566" s="21">
        <v>3.2080868574614091E-2</v>
      </c>
      <c r="G5566" s="21">
        <v>3.1767861722261689E-2</v>
      </c>
      <c r="H5566" s="21">
        <v>0</v>
      </c>
    </row>
    <row r="5567" spans="1:8" x14ac:dyDescent="0.35">
      <c r="A5567" s="20" t="str">
        <f t="shared" si="119"/>
        <v>CONSUMO PER CAPITA (kg ó litros por individuo)Platano Ing.MEDIA BAJA</v>
      </c>
      <c r="B5567" s="20">
        <v>0</v>
      </c>
      <c r="C5567" s="20">
        <v>0</v>
      </c>
      <c r="D5567" s="21" t="s">
        <v>160</v>
      </c>
      <c r="E5567" s="21">
        <v>0</v>
      </c>
      <c r="F5567" s="21">
        <v>0</v>
      </c>
      <c r="G5567" s="21">
        <v>0</v>
      </c>
      <c r="H5567" s="21">
        <v>0</v>
      </c>
    </row>
    <row r="5568" spans="1:8" x14ac:dyDescent="0.35">
      <c r="A5568" s="20" t="str">
        <f t="shared" si="119"/>
        <v>CONSUMO PER CAPITA (kg ó litros por individuo)Platano Ing.BAJA</v>
      </c>
      <c r="B5568" s="20">
        <v>0</v>
      </c>
      <c r="C5568" s="20">
        <v>0</v>
      </c>
      <c r="D5568" s="21" t="s">
        <v>161</v>
      </c>
      <c r="E5568" s="21">
        <v>0</v>
      </c>
      <c r="F5568" s="21">
        <v>0</v>
      </c>
      <c r="G5568" s="21">
        <v>0</v>
      </c>
      <c r="H5568" s="21">
        <v>0</v>
      </c>
    </row>
    <row r="5569" spans="1:8" x14ac:dyDescent="0.35">
      <c r="A5569" s="20" t="str">
        <f t="shared" si="119"/>
        <v>CONSUMO PER CAPITA (kg ó litros por individuo)Platano Ing.HOMBRE</v>
      </c>
      <c r="B5569" s="20">
        <v>0</v>
      </c>
      <c r="C5569" s="20">
        <v>0</v>
      </c>
      <c r="D5569" s="21" t="s">
        <v>162</v>
      </c>
      <c r="E5569" s="21">
        <v>6.636129994492572E-2</v>
      </c>
      <c r="F5569" s="21">
        <v>2.1970367301296256E-2</v>
      </c>
      <c r="G5569" s="21">
        <v>2.8433357477602193E-2</v>
      </c>
      <c r="H5569" s="21">
        <v>0</v>
      </c>
    </row>
    <row r="5570" spans="1:8" x14ac:dyDescent="0.35">
      <c r="A5570" s="20" t="str">
        <f t="shared" si="119"/>
        <v>CONSUMO PER CAPITA (kg ó litros por individuo)Platano Ing.MUJER</v>
      </c>
      <c r="B5570" s="20">
        <v>0</v>
      </c>
      <c r="C5570" s="20">
        <v>0</v>
      </c>
      <c r="D5570" s="21" t="s">
        <v>163</v>
      </c>
      <c r="E5570" s="21">
        <v>8.7448971273778001E-2</v>
      </c>
      <c r="F5570" s="21">
        <v>4.6432801055712999E-2</v>
      </c>
      <c r="G5570" s="21">
        <v>3.4022610942921215E-2</v>
      </c>
      <c r="H5570" s="21">
        <v>4.2927912134748399E-2</v>
      </c>
    </row>
    <row r="5571" spans="1:8" x14ac:dyDescent="0.35">
      <c r="A5571" s="20" t="str">
        <f>$B$4411&amp;$C$5571&amp;D5571</f>
        <v>CONSUMO PER CAPITA (kg ó litros por individuo)Naranja/Mandarina InT.ESPAÑA</v>
      </c>
      <c r="B5571" s="20">
        <v>0</v>
      </c>
      <c r="C5571" s="20" t="s">
        <v>86</v>
      </c>
      <c r="D5571" s="21" t="s">
        <v>135</v>
      </c>
      <c r="E5571" s="21">
        <v>0.12509011911616072</v>
      </c>
      <c r="F5571" s="21">
        <v>6.81744484944274E-2</v>
      </c>
      <c r="G5571" s="21">
        <v>4.6694691132456105E-2</v>
      </c>
      <c r="H5571" s="21">
        <v>3.4304710296784925E-2</v>
      </c>
    </row>
    <row r="5572" spans="1:8" x14ac:dyDescent="0.35">
      <c r="A5572" s="20" t="str">
        <f t="shared" ref="A5572:A5599" si="120">$B$4411&amp;$C$5571&amp;D5572</f>
        <v>CONSUMO PER CAPITA (kg ó litros por individuo)Naranja/Mandarina InBCN AM</v>
      </c>
      <c r="B5572" s="20">
        <v>0</v>
      </c>
      <c r="C5572" s="20">
        <v>0</v>
      </c>
      <c r="D5572" s="21" t="s">
        <v>136</v>
      </c>
      <c r="E5572" s="21">
        <v>0</v>
      </c>
      <c r="F5572" s="21">
        <v>0</v>
      </c>
      <c r="G5572" s="21">
        <v>0</v>
      </c>
      <c r="H5572" s="21">
        <v>0</v>
      </c>
    </row>
    <row r="5573" spans="1:8" x14ac:dyDescent="0.35">
      <c r="A5573" s="20" t="str">
        <f t="shared" si="120"/>
        <v>CONSUMO PER CAPITA (kg ó litros por individuo)Naranja/Mandarina InREST.CAT ARAGON</v>
      </c>
      <c r="B5573" s="20">
        <v>0</v>
      </c>
      <c r="C5573" s="20">
        <v>0</v>
      </c>
      <c r="D5573" s="21" t="s">
        <v>137</v>
      </c>
      <c r="E5573" s="21">
        <v>0</v>
      </c>
      <c r="F5573" s="21">
        <v>0</v>
      </c>
      <c r="G5573" s="21">
        <v>0</v>
      </c>
      <c r="H5573" s="21">
        <v>0</v>
      </c>
    </row>
    <row r="5574" spans="1:8" x14ac:dyDescent="0.35">
      <c r="A5574" s="20" t="str">
        <f t="shared" si="120"/>
        <v>CONSUMO PER CAPITA (kg ó litros por individuo)Naranja/Mandarina InLEVANTE</v>
      </c>
      <c r="B5574" s="20">
        <v>0</v>
      </c>
      <c r="C5574" s="20">
        <v>0</v>
      </c>
      <c r="D5574" s="21" t="s">
        <v>138</v>
      </c>
      <c r="E5574" s="21">
        <v>0</v>
      </c>
      <c r="F5574" s="21">
        <v>0</v>
      </c>
      <c r="G5574" s="21">
        <v>0</v>
      </c>
      <c r="H5574" s="21">
        <v>0</v>
      </c>
    </row>
    <row r="5575" spans="1:8" x14ac:dyDescent="0.35">
      <c r="A5575" s="20" t="str">
        <f t="shared" si="120"/>
        <v>CONSUMO PER CAPITA (kg ó litros por individuo)Naranja/Mandarina InANDALUCIA</v>
      </c>
      <c r="B5575" s="20">
        <v>0</v>
      </c>
      <c r="C5575" s="20">
        <v>0</v>
      </c>
      <c r="D5575" s="21" t="s">
        <v>139</v>
      </c>
      <c r="E5575" s="21">
        <v>0</v>
      </c>
      <c r="F5575" s="21">
        <v>0</v>
      </c>
      <c r="G5575" s="21">
        <v>0</v>
      </c>
      <c r="H5575" s="21">
        <v>0</v>
      </c>
    </row>
    <row r="5576" spans="1:8" x14ac:dyDescent="0.35">
      <c r="A5576" s="20" t="str">
        <f t="shared" si="120"/>
        <v>CONSUMO PER CAPITA (kg ó litros por individuo)Naranja/Mandarina InMDD AM</v>
      </c>
      <c r="B5576" s="20">
        <v>0</v>
      </c>
      <c r="C5576" s="20">
        <v>0</v>
      </c>
      <c r="D5576" s="21" t="s">
        <v>140</v>
      </c>
      <c r="E5576" s="21">
        <v>0</v>
      </c>
      <c r="F5576" s="21">
        <v>0</v>
      </c>
      <c r="G5576" s="21">
        <v>0</v>
      </c>
      <c r="H5576" s="21">
        <v>0</v>
      </c>
    </row>
    <row r="5577" spans="1:8" x14ac:dyDescent="0.35">
      <c r="A5577" s="20" t="str">
        <f t="shared" si="120"/>
        <v>CONSUMO PER CAPITA (kg ó litros por individuo)Naranja/Mandarina InRTO CENTRO</v>
      </c>
      <c r="B5577" s="20">
        <v>0</v>
      </c>
      <c r="C5577" s="20">
        <v>0</v>
      </c>
      <c r="D5577" s="21" t="s">
        <v>141</v>
      </c>
      <c r="E5577" s="21">
        <v>0</v>
      </c>
      <c r="F5577" s="21">
        <v>0</v>
      </c>
      <c r="G5577" s="21">
        <v>0</v>
      </c>
      <c r="H5577" s="21">
        <v>0</v>
      </c>
    </row>
    <row r="5578" spans="1:8" x14ac:dyDescent="0.35">
      <c r="A5578" s="20" t="str">
        <f t="shared" si="120"/>
        <v>CONSUMO PER CAPITA (kg ó litros por individuo)Naranja/Mandarina InNORTE-CENTRO</v>
      </c>
      <c r="B5578" s="20">
        <v>0</v>
      </c>
      <c r="C5578" s="20">
        <v>0</v>
      </c>
      <c r="D5578" s="21" t="s">
        <v>142</v>
      </c>
      <c r="E5578" s="21">
        <v>0</v>
      </c>
      <c r="F5578" s="21">
        <v>0</v>
      </c>
      <c r="G5578" s="21">
        <v>0</v>
      </c>
      <c r="H5578" s="21">
        <v>0</v>
      </c>
    </row>
    <row r="5579" spans="1:8" x14ac:dyDescent="0.35">
      <c r="A5579" s="20" t="str">
        <f t="shared" si="120"/>
        <v>CONSUMO PER CAPITA (kg ó litros por individuo)Naranja/Mandarina InNOROESTE</v>
      </c>
      <c r="B5579" s="20">
        <v>0</v>
      </c>
      <c r="C5579" s="20">
        <v>0</v>
      </c>
      <c r="D5579" s="21" t="s">
        <v>143</v>
      </c>
      <c r="E5579" s="21">
        <v>0</v>
      </c>
      <c r="F5579" s="21">
        <v>0</v>
      </c>
      <c r="G5579" s="21">
        <v>0</v>
      </c>
      <c r="H5579" s="21">
        <v>0</v>
      </c>
    </row>
    <row r="5580" spans="1:8" x14ac:dyDescent="0.35">
      <c r="A5580" s="20" t="str">
        <f t="shared" si="120"/>
        <v>CONSUMO PER CAPITA (kg ó litros por individuo)Naranja/Mandarina In&lt;2MIL</v>
      </c>
      <c r="B5580" s="20">
        <v>0</v>
      </c>
      <c r="C5580" s="20">
        <v>0</v>
      </c>
      <c r="D5580" s="21" t="s">
        <v>144</v>
      </c>
      <c r="E5580" s="21">
        <v>0</v>
      </c>
      <c r="F5580" s="21">
        <v>0</v>
      </c>
      <c r="G5580" s="21">
        <v>0</v>
      </c>
      <c r="H5580" s="21">
        <v>0</v>
      </c>
    </row>
    <row r="5581" spans="1:8" x14ac:dyDescent="0.35">
      <c r="A5581" s="20" t="str">
        <f t="shared" si="120"/>
        <v>CONSUMO PER CAPITA (kg ó litros por individuo)Naranja/Mandarina In2-5MIL</v>
      </c>
      <c r="B5581" s="20">
        <v>0</v>
      </c>
      <c r="C5581" s="20">
        <v>0</v>
      </c>
      <c r="D5581" s="21" t="s">
        <v>145</v>
      </c>
      <c r="E5581" s="21">
        <v>0</v>
      </c>
      <c r="F5581" s="21">
        <v>0</v>
      </c>
      <c r="G5581" s="21">
        <v>0</v>
      </c>
      <c r="H5581" s="21">
        <v>0</v>
      </c>
    </row>
    <row r="5582" spans="1:8" x14ac:dyDescent="0.35">
      <c r="A5582" s="20" t="str">
        <f t="shared" si="120"/>
        <v>CONSUMO PER CAPITA (kg ó litros por individuo)Naranja/Mandarina In5-10MIL</v>
      </c>
      <c r="B5582" s="20">
        <v>0</v>
      </c>
      <c r="C5582" s="20">
        <v>0</v>
      </c>
      <c r="D5582" s="21" t="s">
        <v>146</v>
      </c>
      <c r="E5582" s="21">
        <v>0</v>
      </c>
      <c r="F5582" s="21">
        <v>0</v>
      </c>
      <c r="G5582" s="21">
        <v>0</v>
      </c>
      <c r="H5582" s="21">
        <v>0</v>
      </c>
    </row>
    <row r="5583" spans="1:8" x14ac:dyDescent="0.35">
      <c r="A5583" s="20" t="str">
        <f t="shared" si="120"/>
        <v>CONSUMO PER CAPITA (kg ó litros por individuo)Naranja/Mandarina In10-30MIL</v>
      </c>
      <c r="B5583" s="20">
        <v>0</v>
      </c>
      <c r="C5583" s="20">
        <v>0</v>
      </c>
      <c r="D5583" s="21" t="s">
        <v>147</v>
      </c>
      <c r="E5583" s="21">
        <v>0.10820995039766704</v>
      </c>
      <c r="F5583" s="21">
        <v>0</v>
      </c>
      <c r="G5583" s="21">
        <v>0</v>
      </c>
      <c r="H5583" s="21">
        <v>0</v>
      </c>
    </row>
    <row r="5584" spans="1:8" x14ac:dyDescent="0.35">
      <c r="A5584" s="20" t="str">
        <f t="shared" si="120"/>
        <v>CONSUMO PER CAPITA (kg ó litros por individuo)Naranja/Mandarina In30-100MIL</v>
      </c>
      <c r="B5584" s="20">
        <v>0</v>
      </c>
      <c r="C5584" s="20">
        <v>0</v>
      </c>
      <c r="D5584" s="21" t="s">
        <v>148</v>
      </c>
      <c r="E5584" s="21">
        <v>0.11554917442449779</v>
      </c>
      <c r="F5584" s="21">
        <v>0</v>
      </c>
      <c r="G5584" s="21">
        <v>0</v>
      </c>
      <c r="H5584" s="21">
        <v>0</v>
      </c>
    </row>
    <row r="5585" spans="1:8" x14ac:dyDescent="0.35">
      <c r="A5585" s="20" t="str">
        <f t="shared" si="120"/>
        <v>CONSUMO PER CAPITA (kg ó litros por individuo)Naranja/Mandarina In100-200MIL</v>
      </c>
      <c r="B5585" s="20">
        <v>0</v>
      </c>
      <c r="C5585" s="20">
        <v>0</v>
      </c>
      <c r="D5585" s="21" t="s">
        <v>149</v>
      </c>
      <c r="E5585" s="21">
        <v>0</v>
      </c>
      <c r="F5585" s="21">
        <v>0</v>
      </c>
      <c r="G5585" s="21">
        <v>0</v>
      </c>
      <c r="H5585" s="21">
        <v>0</v>
      </c>
    </row>
    <row r="5586" spans="1:8" x14ac:dyDescent="0.35">
      <c r="A5586" s="20" t="str">
        <f t="shared" si="120"/>
        <v>CONSUMO PER CAPITA (kg ó litros por individuo)Naranja/Mandarina In200-500MIL</v>
      </c>
      <c r="B5586" s="20">
        <v>0</v>
      </c>
      <c r="C5586" s="20">
        <v>0</v>
      </c>
      <c r="D5586" s="21" t="s">
        <v>150</v>
      </c>
      <c r="E5586" s="21">
        <v>0</v>
      </c>
      <c r="F5586" s="21">
        <v>0</v>
      </c>
      <c r="G5586" s="21">
        <v>0</v>
      </c>
      <c r="H5586" s="21">
        <v>0</v>
      </c>
    </row>
    <row r="5587" spans="1:8" x14ac:dyDescent="0.35">
      <c r="A5587" s="20" t="str">
        <f t="shared" si="120"/>
        <v>CONSUMO PER CAPITA (kg ó litros por individuo)Naranja/Mandarina In&gt;500MIL</v>
      </c>
      <c r="B5587" s="20">
        <v>0</v>
      </c>
      <c r="C5587" s="20">
        <v>0</v>
      </c>
      <c r="D5587" s="21" t="s">
        <v>151</v>
      </c>
      <c r="E5587" s="21">
        <v>0.1114117081213582</v>
      </c>
      <c r="F5587" s="21">
        <v>0</v>
      </c>
      <c r="G5587" s="21">
        <v>0</v>
      </c>
      <c r="H5587" s="21">
        <v>0</v>
      </c>
    </row>
    <row r="5588" spans="1:8" x14ac:dyDescent="0.35">
      <c r="A5588" s="20" t="str">
        <f t="shared" si="120"/>
        <v>CONSUMO PER CAPITA (kg ó litros por individuo)Naranja/Mandarina InDE 15 A 19 AÑOS</v>
      </c>
      <c r="B5588" s="20">
        <v>0</v>
      </c>
      <c r="C5588" s="20">
        <v>0</v>
      </c>
      <c r="D5588" s="21" t="s">
        <v>152</v>
      </c>
      <c r="E5588" s="21">
        <v>0</v>
      </c>
      <c r="F5588" s="21">
        <v>0</v>
      </c>
      <c r="G5588" s="21">
        <v>0</v>
      </c>
      <c r="H5588" s="21">
        <v>0</v>
      </c>
    </row>
    <row r="5589" spans="1:8" x14ac:dyDescent="0.35">
      <c r="A5589" s="20" t="str">
        <f t="shared" si="120"/>
        <v>CONSUMO PER CAPITA (kg ó litros por individuo)Naranja/Mandarina InDE 20 A 24 AÑOS</v>
      </c>
      <c r="B5589" s="20">
        <v>0</v>
      </c>
      <c r="C5589" s="20">
        <v>0</v>
      </c>
      <c r="D5589" s="21" t="s">
        <v>153</v>
      </c>
      <c r="E5589" s="21">
        <v>0</v>
      </c>
      <c r="F5589" s="21">
        <v>0</v>
      </c>
      <c r="G5589" s="21">
        <v>0</v>
      </c>
      <c r="H5589" s="21">
        <v>0</v>
      </c>
    </row>
    <row r="5590" spans="1:8" x14ac:dyDescent="0.35">
      <c r="A5590" s="20" t="str">
        <f t="shared" si="120"/>
        <v>CONSUMO PER CAPITA (kg ó litros por individuo)Naranja/Mandarina InDE 25 A 34 AÑOS</v>
      </c>
      <c r="B5590" s="20">
        <v>0</v>
      </c>
      <c r="C5590" s="20">
        <v>0</v>
      </c>
      <c r="D5590" s="21" t="s">
        <v>154</v>
      </c>
      <c r="E5590" s="21">
        <v>0</v>
      </c>
      <c r="F5590" s="21">
        <v>0</v>
      </c>
      <c r="G5590" s="21">
        <v>0</v>
      </c>
      <c r="H5590" s="21">
        <v>0</v>
      </c>
    </row>
    <row r="5591" spans="1:8" x14ac:dyDescent="0.35">
      <c r="A5591" s="20" t="str">
        <f t="shared" si="120"/>
        <v>CONSUMO PER CAPITA (kg ó litros por individuo)Naranja/Mandarina InDE 35 A 49 AÑOS</v>
      </c>
      <c r="B5591" s="20">
        <v>0</v>
      </c>
      <c r="C5591" s="20">
        <v>0</v>
      </c>
      <c r="D5591" s="21" t="s">
        <v>155</v>
      </c>
      <c r="E5591" s="21">
        <v>0.10548069877665243</v>
      </c>
      <c r="F5591" s="21">
        <v>5.3805862769489232E-2</v>
      </c>
      <c r="G5591" s="21">
        <v>0</v>
      </c>
      <c r="H5591" s="21">
        <v>0</v>
      </c>
    </row>
    <row r="5592" spans="1:8" x14ac:dyDescent="0.35">
      <c r="A5592" s="20" t="str">
        <f t="shared" si="120"/>
        <v>CONSUMO PER CAPITA (kg ó litros por individuo)Naranja/Mandarina InDE 50 A 59 AÑOS</v>
      </c>
      <c r="B5592" s="20">
        <v>0</v>
      </c>
      <c r="C5592" s="20">
        <v>0</v>
      </c>
      <c r="D5592" s="21" t="s">
        <v>156</v>
      </c>
      <c r="E5592" s="21">
        <v>0.19730176997634644</v>
      </c>
      <c r="F5592" s="21">
        <v>0.17872342808895714</v>
      </c>
      <c r="G5592" s="21">
        <v>8.3409196522595236E-2</v>
      </c>
      <c r="H5592" s="21">
        <v>0</v>
      </c>
    </row>
    <row r="5593" spans="1:8" x14ac:dyDescent="0.35">
      <c r="A5593" s="20" t="str">
        <f t="shared" si="120"/>
        <v>CONSUMO PER CAPITA (kg ó litros por individuo)Naranja/Mandarina InDE 60 A 75 AÑOS</v>
      </c>
      <c r="B5593" s="20">
        <v>0</v>
      </c>
      <c r="C5593" s="20">
        <v>0</v>
      </c>
      <c r="D5593" s="21" t="s">
        <v>157</v>
      </c>
      <c r="E5593" s="21">
        <v>0</v>
      </c>
      <c r="F5593" s="21">
        <v>0</v>
      </c>
      <c r="G5593" s="21">
        <v>0</v>
      </c>
      <c r="H5593" s="21">
        <v>0</v>
      </c>
    </row>
    <row r="5594" spans="1:8" x14ac:dyDescent="0.35">
      <c r="A5594" s="20" t="str">
        <f t="shared" si="120"/>
        <v>CONSUMO PER CAPITA (kg ó litros por individuo)Naranja/Mandarina InALTA Y MEDIA ALTA</v>
      </c>
      <c r="B5594" s="20">
        <v>0</v>
      </c>
      <c r="C5594" s="20">
        <v>0</v>
      </c>
      <c r="D5594" s="21" t="s">
        <v>158</v>
      </c>
      <c r="E5594" s="21">
        <v>0.13344739831076669</v>
      </c>
      <c r="F5594" s="21">
        <v>0.10176295094034328</v>
      </c>
      <c r="G5594" s="21">
        <v>5.8537385434887158E-2</v>
      </c>
      <c r="H5594" s="21">
        <v>0</v>
      </c>
    </row>
    <row r="5595" spans="1:8" x14ac:dyDescent="0.35">
      <c r="A5595" s="20" t="str">
        <f t="shared" si="120"/>
        <v>CONSUMO PER CAPITA (kg ó litros por individuo)Naranja/Mandarina InMEDIA</v>
      </c>
      <c r="B5595" s="20">
        <v>0</v>
      </c>
      <c r="C5595" s="20">
        <v>0</v>
      </c>
      <c r="D5595" s="21" t="s">
        <v>159</v>
      </c>
      <c r="E5595" s="21">
        <v>9.0414447142806054E-2</v>
      </c>
      <c r="F5595" s="21">
        <v>4.5225519666267047E-2</v>
      </c>
      <c r="G5595" s="21">
        <v>4.7163413507165887E-2</v>
      </c>
      <c r="H5595" s="21">
        <v>0</v>
      </c>
    </row>
    <row r="5596" spans="1:8" x14ac:dyDescent="0.35">
      <c r="A5596" s="20" t="str">
        <f t="shared" si="120"/>
        <v>CONSUMO PER CAPITA (kg ó litros por individuo)Naranja/Mandarina InMEDIA BAJA</v>
      </c>
      <c r="B5596" s="20">
        <v>0</v>
      </c>
      <c r="C5596" s="20">
        <v>0</v>
      </c>
      <c r="D5596" s="21" t="s">
        <v>160</v>
      </c>
      <c r="E5596" s="21">
        <v>9.9458737939933123E-2</v>
      </c>
      <c r="F5596" s="21">
        <v>0</v>
      </c>
      <c r="G5596" s="21">
        <v>0</v>
      </c>
      <c r="H5596" s="21">
        <v>0</v>
      </c>
    </row>
    <row r="5597" spans="1:8" x14ac:dyDescent="0.35">
      <c r="A5597" s="20" t="str">
        <f t="shared" si="120"/>
        <v>CONSUMO PER CAPITA (kg ó litros por individuo)Naranja/Mandarina InBAJA</v>
      </c>
      <c r="B5597" s="20">
        <v>0</v>
      </c>
      <c r="C5597" s="20">
        <v>0</v>
      </c>
      <c r="D5597" s="21" t="s">
        <v>161</v>
      </c>
      <c r="E5597" s="21">
        <v>0</v>
      </c>
      <c r="F5597" s="21">
        <v>0</v>
      </c>
      <c r="G5597" s="21">
        <v>0</v>
      </c>
      <c r="H5597" s="21">
        <v>0</v>
      </c>
    </row>
    <row r="5598" spans="1:8" x14ac:dyDescent="0.35">
      <c r="A5598" s="20" t="str">
        <f t="shared" si="120"/>
        <v>CONSUMO PER CAPITA (kg ó litros por individuo)Naranja/Mandarina InHOMBRE</v>
      </c>
      <c r="B5598" s="20">
        <v>0</v>
      </c>
      <c r="C5598" s="20">
        <v>0</v>
      </c>
      <c r="D5598" s="21" t="s">
        <v>162</v>
      </c>
      <c r="E5598" s="21">
        <v>0.12725250436929716</v>
      </c>
      <c r="F5598" s="21">
        <v>4.8999646321818267E-2</v>
      </c>
      <c r="G5598" s="21">
        <v>3.9349279842365942E-2</v>
      </c>
      <c r="H5598" s="21">
        <v>0</v>
      </c>
    </row>
    <row r="5599" spans="1:8" x14ac:dyDescent="0.35">
      <c r="A5599" s="20" t="str">
        <f t="shared" si="120"/>
        <v>CONSUMO PER CAPITA (kg ó litros por individuo)Naranja/Mandarina InMUJER</v>
      </c>
      <c r="B5599" s="20">
        <v>0</v>
      </c>
      <c r="C5599" s="20">
        <v>0</v>
      </c>
      <c r="D5599" s="21" t="s">
        <v>163</v>
      </c>
      <c r="E5599" s="21">
        <v>0.12295347574696457</v>
      </c>
      <c r="F5599" s="21">
        <v>8.7061863899221437E-2</v>
      </c>
      <c r="G5599" s="21">
        <v>5.3917751493225578E-2</v>
      </c>
      <c r="H5599" s="21">
        <v>4.5988001219421239E-2</v>
      </c>
    </row>
    <row r="5600" spans="1:8" x14ac:dyDescent="0.35">
      <c r="A5600" s="20" t="str">
        <f>$B$4411&amp;$C$5600&amp;D5600</f>
        <v>CONSUMO PER CAPITA (kg ó litros por individuo)Melon/sandia Ing.T.ESPAÑA</v>
      </c>
      <c r="B5600" s="20">
        <v>0</v>
      </c>
      <c r="C5600" s="20" t="s">
        <v>87</v>
      </c>
      <c r="D5600" s="21" t="s">
        <v>135</v>
      </c>
      <c r="E5600" s="21">
        <v>9.909417618602534E-2</v>
      </c>
      <c r="F5600" s="21">
        <v>8.7052497133248627E-2</v>
      </c>
      <c r="G5600" s="21">
        <v>3.6431541424613675E-2</v>
      </c>
      <c r="H5600" s="21">
        <v>3.5878379144529786E-2</v>
      </c>
    </row>
    <row r="5601" spans="1:8" x14ac:dyDescent="0.35">
      <c r="A5601" s="20" t="str">
        <f t="shared" ref="A5601:A5628" si="121">$B$4411&amp;$C$5600&amp;D5601</f>
        <v>CONSUMO PER CAPITA (kg ó litros por individuo)Melon/sandia Ing.BCN AM</v>
      </c>
      <c r="B5601" s="20">
        <v>0</v>
      </c>
      <c r="C5601" s="20">
        <v>0</v>
      </c>
      <c r="D5601" s="21" t="s">
        <v>136</v>
      </c>
      <c r="E5601" s="21">
        <v>0</v>
      </c>
      <c r="F5601" s="21">
        <v>0</v>
      </c>
      <c r="G5601" s="21">
        <v>0</v>
      </c>
      <c r="H5601" s="21">
        <v>0</v>
      </c>
    </row>
    <row r="5602" spans="1:8" x14ac:dyDescent="0.35">
      <c r="A5602" s="20" t="str">
        <f t="shared" si="121"/>
        <v>CONSUMO PER CAPITA (kg ó litros por individuo)Melon/sandia Ing.REST.CAT ARAGON</v>
      </c>
      <c r="B5602" s="20">
        <v>0</v>
      </c>
      <c r="C5602" s="20">
        <v>0</v>
      </c>
      <c r="D5602" s="21" t="s">
        <v>137</v>
      </c>
      <c r="E5602" s="21">
        <v>0</v>
      </c>
      <c r="F5602" s="21">
        <v>0</v>
      </c>
      <c r="G5602" s="21">
        <v>0</v>
      </c>
      <c r="H5602" s="21">
        <v>0</v>
      </c>
    </row>
    <row r="5603" spans="1:8" x14ac:dyDescent="0.35">
      <c r="A5603" s="20" t="str">
        <f t="shared" si="121"/>
        <v>CONSUMO PER CAPITA (kg ó litros por individuo)Melon/sandia Ing.LEVANTE</v>
      </c>
      <c r="B5603" s="20">
        <v>0</v>
      </c>
      <c r="C5603" s="20">
        <v>0</v>
      </c>
      <c r="D5603" s="21" t="s">
        <v>138</v>
      </c>
      <c r="E5603" s="21">
        <v>9.5904194576788393E-2</v>
      </c>
      <c r="F5603" s="21">
        <v>0.12769414144225336</v>
      </c>
      <c r="G5603" s="21">
        <v>0</v>
      </c>
      <c r="H5603" s="21">
        <v>0</v>
      </c>
    </row>
    <row r="5604" spans="1:8" x14ac:dyDescent="0.35">
      <c r="A5604" s="20" t="str">
        <f t="shared" si="121"/>
        <v>CONSUMO PER CAPITA (kg ó litros por individuo)Melon/sandia Ing.ANDALUCIA</v>
      </c>
      <c r="B5604" s="20">
        <v>0</v>
      </c>
      <c r="C5604" s="20">
        <v>0</v>
      </c>
      <c r="D5604" s="21" t="s">
        <v>139</v>
      </c>
      <c r="E5604" s="21">
        <v>0</v>
      </c>
      <c r="F5604" s="21">
        <v>0</v>
      </c>
      <c r="G5604" s="21">
        <v>0</v>
      </c>
      <c r="H5604" s="21">
        <v>0</v>
      </c>
    </row>
    <row r="5605" spans="1:8" x14ac:dyDescent="0.35">
      <c r="A5605" s="20" t="str">
        <f t="shared" si="121"/>
        <v>CONSUMO PER CAPITA (kg ó litros por individuo)Melon/sandia Ing.MDD AM</v>
      </c>
      <c r="B5605" s="20">
        <v>0</v>
      </c>
      <c r="C5605" s="20">
        <v>0</v>
      </c>
      <c r="D5605" s="21" t="s">
        <v>140</v>
      </c>
      <c r="E5605" s="21">
        <v>0.10086325004676115</v>
      </c>
      <c r="F5605" s="21">
        <v>0.12564927956461602</v>
      </c>
      <c r="G5605" s="21">
        <v>0</v>
      </c>
      <c r="H5605" s="21">
        <v>0</v>
      </c>
    </row>
    <row r="5606" spans="1:8" x14ac:dyDescent="0.35">
      <c r="A5606" s="20" t="str">
        <f t="shared" si="121"/>
        <v>CONSUMO PER CAPITA (kg ó litros por individuo)Melon/sandia Ing.RTO CENTRO</v>
      </c>
      <c r="B5606" s="20">
        <v>0</v>
      </c>
      <c r="C5606" s="20">
        <v>0</v>
      </c>
      <c r="D5606" s="21" t="s">
        <v>141</v>
      </c>
      <c r="E5606" s="21">
        <v>0</v>
      </c>
      <c r="F5606" s="21">
        <v>0</v>
      </c>
      <c r="G5606" s="21">
        <v>0</v>
      </c>
      <c r="H5606" s="21">
        <v>0</v>
      </c>
    </row>
    <row r="5607" spans="1:8" x14ac:dyDescent="0.35">
      <c r="A5607" s="20" t="str">
        <f t="shared" si="121"/>
        <v>CONSUMO PER CAPITA (kg ó litros por individuo)Melon/sandia Ing.NORTE-CENTRO</v>
      </c>
      <c r="B5607" s="20">
        <v>0</v>
      </c>
      <c r="C5607" s="20">
        <v>0</v>
      </c>
      <c r="D5607" s="21" t="s">
        <v>142</v>
      </c>
      <c r="E5607" s="21">
        <v>0</v>
      </c>
      <c r="F5607" s="21">
        <v>0</v>
      </c>
      <c r="G5607" s="21">
        <v>0</v>
      </c>
      <c r="H5607" s="21">
        <v>0</v>
      </c>
    </row>
    <row r="5608" spans="1:8" x14ac:dyDescent="0.35">
      <c r="A5608" s="20" t="str">
        <f t="shared" si="121"/>
        <v>CONSUMO PER CAPITA (kg ó litros por individuo)Melon/sandia Ing.NOROESTE</v>
      </c>
      <c r="B5608" s="20">
        <v>0</v>
      </c>
      <c r="C5608" s="20">
        <v>0</v>
      </c>
      <c r="D5608" s="21" t="s">
        <v>143</v>
      </c>
      <c r="E5608" s="21">
        <v>0</v>
      </c>
      <c r="F5608" s="21">
        <v>0</v>
      </c>
      <c r="G5608" s="21">
        <v>0</v>
      </c>
      <c r="H5608" s="21">
        <v>0</v>
      </c>
    </row>
    <row r="5609" spans="1:8" x14ac:dyDescent="0.35">
      <c r="A5609" s="20" t="str">
        <f t="shared" si="121"/>
        <v>CONSUMO PER CAPITA (kg ó litros por individuo)Melon/sandia Ing.&lt;2MIL</v>
      </c>
      <c r="B5609" s="20">
        <v>0</v>
      </c>
      <c r="C5609" s="20">
        <v>0</v>
      </c>
      <c r="D5609" s="21" t="s">
        <v>144</v>
      </c>
      <c r="E5609" s="21">
        <v>0</v>
      </c>
      <c r="F5609" s="21">
        <v>0</v>
      </c>
      <c r="G5609" s="21">
        <v>0</v>
      </c>
      <c r="H5609" s="21">
        <v>0</v>
      </c>
    </row>
    <row r="5610" spans="1:8" x14ac:dyDescent="0.35">
      <c r="A5610" s="20" t="str">
        <f t="shared" si="121"/>
        <v>CONSUMO PER CAPITA (kg ó litros por individuo)Melon/sandia Ing.2-5MIL</v>
      </c>
      <c r="B5610" s="20">
        <v>0</v>
      </c>
      <c r="C5610" s="20">
        <v>0</v>
      </c>
      <c r="D5610" s="21" t="s">
        <v>145</v>
      </c>
      <c r="E5610" s="21">
        <v>0</v>
      </c>
      <c r="F5610" s="21">
        <v>0</v>
      </c>
      <c r="G5610" s="21">
        <v>0</v>
      </c>
      <c r="H5610" s="21">
        <v>0</v>
      </c>
    </row>
    <row r="5611" spans="1:8" x14ac:dyDescent="0.35">
      <c r="A5611" s="20" t="str">
        <f t="shared" si="121"/>
        <v>CONSUMO PER CAPITA (kg ó litros por individuo)Melon/sandia Ing.5-10MIL</v>
      </c>
      <c r="B5611" s="20">
        <v>0</v>
      </c>
      <c r="C5611" s="20">
        <v>0</v>
      </c>
      <c r="D5611" s="21" t="s">
        <v>146</v>
      </c>
      <c r="E5611" s="21">
        <v>0</v>
      </c>
      <c r="F5611" s="21">
        <v>0</v>
      </c>
      <c r="G5611" s="21">
        <v>0</v>
      </c>
      <c r="H5611" s="21">
        <v>0</v>
      </c>
    </row>
    <row r="5612" spans="1:8" x14ac:dyDescent="0.35">
      <c r="A5612" s="20" t="str">
        <f t="shared" si="121"/>
        <v>CONSUMO PER CAPITA (kg ó litros por individuo)Melon/sandia Ing.10-30MIL</v>
      </c>
      <c r="B5612" s="20">
        <v>0</v>
      </c>
      <c r="C5612" s="20">
        <v>0</v>
      </c>
      <c r="D5612" s="21" t="s">
        <v>147</v>
      </c>
      <c r="E5612" s="21">
        <v>0</v>
      </c>
      <c r="F5612" s="21">
        <v>0</v>
      </c>
      <c r="G5612" s="21">
        <v>0</v>
      </c>
      <c r="H5612" s="21">
        <v>0</v>
      </c>
    </row>
    <row r="5613" spans="1:8" x14ac:dyDescent="0.35">
      <c r="A5613" s="20" t="str">
        <f t="shared" si="121"/>
        <v>CONSUMO PER CAPITA (kg ó litros por individuo)Melon/sandia Ing.30-100MIL</v>
      </c>
      <c r="B5613" s="20">
        <v>0</v>
      </c>
      <c r="C5613" s="20">
        <v>0</v>
      </c>
      <c r="D5613" s="21" t="s">
        <v>148</v>
      </c>
      <c r="E5613" s="21">
        <v>8.6149217997257763E-2</v>
      </c>
      <c r="F5613" s="21">
        <v>5.1107760677985184E-2</v>
      </c>
      <c r="G5613" s="21">
        <v>0</v>
      </c>
      <c r="H5613" s="21">
        <v>0</v>
      </c>
    </row>
    <row r="5614" spans="1:8" x14ac:dyDescent="0.35">
      <c r="A5614" s="20" t="str">
        <f t="shared" si="121"/>
        <v>CONSUMO PER CAPITA (kg ó litros por individuo)Melon/sandia Ing.100-200MIL</v>
      </c>
      <c r="B5614" s="20">
        <v>0</v>
      </c>
      <c r="C5614" s="20">
        <v>0</v>
      </c>
      <c r="D5614" s="21" t="s">
        <v>149</v>
      </c>
      <c r="E5614" s="21">
        <v>0</v>
      </c>
      <c r="F5614" s="21">
        <v>0</v>
      </c>
      <c r="G5614" s="21">
        <v>0</v>
      </c>
      <c r="H5614" s="21">
        <v>0</v>
      </c>
    </row>
    <row r="5615" spans="1:8" x14ac:dyDescent="0.35">
      <c r="A5615" s="20" t="str">
        <f t="shared" si="121"/>
        <v>CONSUMO PER CAPITA (kg ó litros por individuo)Melon/sandia Ing.200-500MIL</v>
      </c>
      <c r="B5615" s="20">
        <v>0</v>
      </c>
      <c r="C5615" s="20">
        <v>0</v>
      </c>
      <c r="D5615" s="21" t="s">
        <v>150</v>
      </c>
      <c r="E5615" s="21">
        <v>0</v>
      </c>
      <c r="F5615" s="21">
        <v>0</v>
      </c>
      <c r="G5615" s="21">
        <v>0</v>
      </c>
      <c r="H5615" s="21">
        <v>0</v>
      </c>
    </row>
    <row r="5616" spans="1:8" x14ac:dyDescent="0.35">
      <c r="A5616" s="20" t="str">
        <f t="shared" si="121"/>
        <v>CONSUMO PER CAPITA (kg ó litros por individuo)Melon/sandia Ing.&gt;500MIL</v>
      </c>
      <c r="B5616" s="20">
        <v>0</v>
      </c>
      <c r="C5616" s="20">
        <v>0</v>
      </c>
      <c r="D5616" s="21" t="s">
        <v>151</v>
      </c>
      <c r="E5616" s="21">
        <v>0.11676253677536048</v>
      </c>
      <c r="F5616" s="21">
        <v>0.1581342817269327</v>
      </c>
      <c r="G5616" s="21">
        <v>0</v>
      </c>
      <c r="H5616" s="21">
        <v>0</v>
      </c>
    </row>
    <row r="5617" spans="1:8" x14ac:dyDescent="0.35">
      <c r="A5617" s="20" t="str">
        <f t="shared" si="121"/>
        <v>CONSUMO PER CAPITA (kg ó litros por individuo)Melon/sandia Ing.DE 15 A 19 AÑOS</v>
      </c>
      <c r="B5617" s="20">
        <v>0</v>
      </c>
      <c r="C5617" s="20">
        <v>0</v>
      </c>
      <c r="D5617" s="21" t="s">
        <v>152</v>
      </c>
      <c r="E5617" s="21">
        <v>0</v>
      </c>
      <c r="F5617" s="21">
        <v>0</v>
      </c>
      <c r="G5617" s="21">
        <v>0</v>
      </c>
      <c r="H5617" s="21">
        <v>0</v>
      </c>
    </row>
    <row r="5618" spans="1:8" x14ac:dyDescent="0.35">
      <c r="A5618" s="20" t="str">
        <f t="shared" si="121"/>
        <v>CONSUMO PER CAPITA (kg ó litros por individuo)Melon/sandia Ing.DE 20 A 24 AÑOS</v>
      </c>
      <c r="B5618" s="20">
        <v>0</v>
      </c>
      <c r="C5618" s="20">
        <v>0</v>
      </c>
      <c r="D5618" s="21" t="s">
        <v>153</v>
      </c>
      <c r="E5618" s="21">
        <v>0</v>
      </c>
      <c r="F5618" s="21">
        <v>0</v>
      </c>
      <c r="G5618" s="21">
        <v>0</v>
      </c>
      <c r="H5618" s="21">
        <v>0</v>
      </c>
    </row>
    <row r="5619" spans="1:8" x14ac:dyDescent="0.35">
      <c r="A5619" s="20" t="str">
        <f t="shared" si="121"/>
        <v>CONSUMO PER CAPITA (kg ó litros por individuo)Melon/sandia Ing.DE 25 A 34 AÑOS</v>
      </c>
      <c r="B5619" s="20">
        <v>0</v>
      </c>
      <c r="C5619" s="20">
        <v>0</v>
      </c>
      <c r="D5619" s="21" t="s">
        <v>154</v>
      </c>
      <c r="E5619" s="21">
        <v>0</v>
      </c>
      <c r="F5619" s="21">
        <v>0</v>
      </c>
      <c r="G5619" s="21">
        <v>0</v>
      </c>
      <c r="H5619" s="21">
        <v>0</v>
      </c>
    </row>
    <row r="5620" spans="1:8" x14ac:dyDescent="0.35">
      <c r="A5620" s="20" t="str">
        <f t="shared" si="121"/>
        <v>CONSUMO PER CAPITA (kg ó litros por individuo)Melon/sandia Ing.DE 35 A 49 AÑOS</v>
      </c>
      <c r="B5620" s="20">
        <v>0</v>
      </c>
      <c r="C5620" s="20">
        <v>0</v>
      </c>
      <c r="D5620" s="21" t="s">
        <v>155</v>
      </c>
      <c r="E5620" s="21">
        <v>7.6882338806636599E-2</v>
      </c>
      <c r="F5620" s="21">
        <v>5.4531634402342738E-2</v>
      </c>
      <c r="G5620" s="21">
        <v>0</v>
      </c>
      <c r="H5620" s="21">
        <v>0</v>
      </c>
    </row>
    <row r="5621" spans="1:8" x14ac:dyDescent="0.35">
      <c r="A5621" s="20" t="str">
        <f t="shared" si="121"/>
        <v>CONSUMO PER CAPITA (kg ó litros por individuo)Melon/sandia Ing.DE 50 A 59 AÑOS</v>
      </c>
      <c r="B5621" s="20">
        <v>0</v>
      </c>
      <c r="C5621" s="20">
        <v>0</v>
      </c>
      <c r="D5621" s="21" t="s">
        <v>156</v>
      </c>
      <c r="E5621" s="21">
        <v>0.17378586511176805</v>
      </c>
      <c r="F5621" s="21">
        <v>0.13754301376549061</v>
      </c>
      <c r="G5621" s="21">
        <v>5.3442208085198069E-2</v>
      </c>
      <c r="H5621" s="21">
        <v>7.2572185009281268E-2</v>
      </c>
    </row>
    <row r="5622" spans="1:8" x14ac:dyDescent="0.35">
      <c r="A5622" s="20" t="str">
        <f t="shared" si="121"/>
        <v>CONSUMO PER CAPITA (kg ó litros por individuo)Melon/sandia Ing.DE 60 A 75 AÑOS</v>
      </c>
      <c r="B5622" s="20">
        <v>0</v>
      </c>
      <c r="C5622" s="20">
        <v>0</v>
      </c>
      <c r="D5622" s="21" t="s">
        <v>157</v>
      </c>
      <c r="E5622" s="21">
        <v>0.16974593969476232</v>
      </c>
      <c r="F5622" s="21">
        <v>0.17038454397069117</v>
      </c>
      <c r="G5622" s="21">
        <v>0</v>
      </c>
      <c r="H5622" s="21">
        <v>0</v>
      </c>
    </row>
    <row r="5623" spans="1:8" x14ac:dyDescent="0.35">
      <c r="A5623" s="20" t="str">
        <f t="shared" si="121"/>
        <v>CONSUMO PER CAPITA (kg ó litros por individuo)Melon/sandia Ing.ALTA Y MEDIA ALTA</v>
      </c>
      <c r="B5623" s="20">
        <v>0</v>
      </c>
      <c r="C5623" s="20">
        <v>0</v>
      </c>
      <c r="D5623" s="21" t="s">
        <v>158</v>
      </c>
      <c r="E5623" s="21">
        <v>0.20351562801420009</v>
      </c>
      <c r="F5623" s="21">
        <v>0.1170516871451778</v>
      </c>
      <c r="G5623" s="21">
        <v>0</v>
      </c>
      <c r="H5623" s="21">
        <v>0</v>
      </c>
    </row>
    <row r="5624" spans="1:8" x14ac:dyDescent="0.35">
      <c r="A5624" s="20" t="str">
        <f t="shared" si="121"/>
        <v>CONSUMO PER CAPITA (kg ó litros por individuo)Melon/sandia Ing.MEDIA</v>
      </c>
      <c r="B5624" s="20">
        <v>0</v>
      </c>
      <c r="C5624" s="20">
        <v>0</v>
      </c>
      <c r="D5624" s="21" t="s">
        <v>159</v>
      </c>
      <c r="E5624" s="21">
        <v>7.378204649702802E-2</v>
      </c>
      <c r="F5624" s="21">
        <v>0.11133845976518644</v>
      </c>
      <c r="G5624" s="21">
        <v>3.4589085765091024E-2</v>
      </c>
      <c r="H5624" s="21">
        <v>3.0437908141711593E-2</v>
      </c>
    </row>
    <row r="5625" spans="1:8" x14ac:dyDescent="0.35">
      <c r="A5625" s="20" t="str">
        <f t="shared" si="121"/>
        <v>CONSUMO PER CAPITA (kg ó litros por individuo)Melon/sandia Ing.MEDIA BAJA</v>
      </c>
      <c r="B5625" s="20">
        <v>0</v>
      </c>
      <c r="C5625" s="20">
        <v>0</v>
      </c>
      <c r="D5625" s="21" t="s">
        <v>160</v>
      </c>
      <c r="E5625" s="21">
        <v>3.8822153298203065E-2</v>
      </c>
      <c r="F5625" s="21">
        <v>4.3720123742849643E-2</v>
      </c>
      <c r="G5625" s="21">
        <v>0</v>
      </c>
      <c r="H5625" s="21">
        <v>0</v>
      </c>
    </row>
    <row r="5626" spans="1:8" x14ac:dyDescent="0.35">
      <c r="A5626" s="20" t="str">
        <f t="shared" si="121"/>
        <v>CONSUMO PER CAPITA (kg ó litros por individuo)Melon/sandia Ing.BAJA</v>
      </c>
      <c r="B5626" s="20">
        <v>0</v>
      </c>
      <c r="C5626" s="20">
        <v>0</v>
      </c>
      <c r="D5626" s="21" t="s">
        <v>161</v>
      </c>
      <c r="E5626" s="21">
        <v>0</v>
      </c>
      <c r="F5626" s="21">
        <v>0</v>
      </c>
      <c r="G5626" s="21">
        <v>0</v>
      </c>
      <c r="H5626" s="21">
        <v>0</v>
      </c>
    </row>
    <row r="5627" spans="1:8" x14ac:dyDescent="0.35">
      <c r="A5627" s="20" t="str">
        <f t="shared" si="121"/>
        <v>CONSUMO PER CAPITA (kg ó litros por individuo)Melon/sandia Ing.HOMBRE</v>
      </c>
      <c r="B5627" s="20">
        <v>0</v>
      </c>
      <c r="C5627" s="20">
        <v>0</v>
      </c>
      <c r="D5627" s="21" t="s">
        <v>162</v>
      </c>
      <c r="E5627" s="21">
        <v>0.12014931324280539</v>
      </c>
      <c r="F5627" s="21">
        <v>0.100483479567374</v>
      </c>
      <c r="G5627" s="21">
        <v>4.6897646562393321E-2</v>
      </c>
      <c r="H5627" s="21">
        <v>3.7780404539862283E-2</v>
      </c>
    </row>
    <row r="5628" spans="1:8" x14ac:dyDescent="0.35">
      <c r="A5628" s="20" t="str">
        <f t="shared" si="121"/>
        <v>CONSUMO PER CAPITA (kg ó litros por individuo)Melon/sandia Ing.MUJER</v>
      </c>
      <c r="B5628" s="20">
        <v>0</v>
      </c>
      <c r="C5628" s="20">
        <v>0</v>
      </c>
      <c r="D5628" s="21" t="s">
        <v>163</v>
      </c>
      <c r="E5628" s="21">
        <v>7.8289966589175392E-2</v>
      </c>
      <c r="F5628" s="21">
        <v>7.3822863147945589E-2</v>
      </c>
      <c r="G5628" s="21">
        <v>2.6139780116244512E-2</v>
      </c>
      <c r="H5628" s="21">
        <v>3.400502629433725E-2</v>
      </c>
    </row>
    <row r="5629" spans="1:8" x14ac:dyDescent="0.35">
      <c r="A5629" s="20" t="str">
        <f>$B$4411&amp;$C$5629&amp;D5629</f>
        <v>CONSUMO PER CAPITA (kg ó litros por individuo)Fresa/freson Ing.T.ESPAÑA</v>
      </c>
      <c r="B5629" s="20">
        <v>0</v>
      </c>
      <c r="C5629" s="20" t="s">
        <v>88</v>
      </c>
      <c r="D5629" s="21" t="s">
        <v>135</v>
      </c>
      <c r="E5629" s="21">
        <v>5.5266001398215012E-2</v>
      </c>
      <c r="F5629" s="21">
        <v>4.0451756332700116E-2</v>
      </c>
      <c r="G5629" s="21">
        <v>1.843996209526504E-2</v>
      </c>
      <c r="H5629" s="21">
        <v>1.7396754538447558E-2</v>
      </c>
    </row>
    <row r="5630" spans="1:8" x14ac:dyDescent="0.35">
      <c r="A5630" s="20" t="str">
        <f t="shared" ref="A5630:A5657" si="122">$B$4411&amp;$C$5629&amp;D5630</f>
        <v>CONSUMO PER CAPITA (kg ó litros por individuo)Fresa/freson Ing.BCN AM</v>
      </c>
      <c r="B5630" s="20">
        <v>0</v>
      </c>
      <c r="C5630" s="20">
        <v>0</v>
      </c>
      <c r="D5630" s="21" t="s">
        <v>136</v>
      </c>
      <c r="E5630" s="21">
        <v>0</v>
      </c>
      <c r="F5630" s="21">
        <v>0</v>
      </c>
      <c r="G5630" s="21">
        <v>0</v>
      </c>
      <c r="H5630" s="21">
        <v>0</v>
      </c>
    </row>
    <row r="5631" spans="1:8" x14ac:dyDescent="0.35">
      <c r="A5631" s="20" t="str">
        <f t="shared" si="122"/>
        <v>CONSUMO PER CAPITA (kg ó litros por individuo)Fresa/freson Ing.REST.CAT ARAGON</v>
      </c>
      <c r="B5631" s="20">
        <v>0</v>
      </c>
      <c r="C5631" s="20">
        <v>0</v>
      </c>
      <c r="D5631" s="21" t="s">
        <v>137</v>
      </c>
      <c r="E5631" s="21">
        <v>0</v>
      </c>
      <c r="F5631" s="21">
        <v>0</v>
      </c>
      <c r="G5631" s="21">
        <v>0</v>
      </c>
      <c r="H5631" s="21">
        <v>0</v>
      </c>
    </row>
    <row r="5632" spans="1:8" x14ac:dyDescent="0.35">
      <c r="A5632" s="20" t="str">
        <f t="shared" si="122"/>
        <v>CONSUMO PER CAPITA (kg ó litros por individuo)Fresa/freson Ing.LEVANTE</v>
      </c>
      <c r="B5632" s="20">
        <v>0</v>
      </c>
      <c r="C5632" s="20">
        <v>0</v>
      </c>
      <c r="D5632" s="21" t="s">
        <v>138</v>
      </c>
      <c r="E5632" s="21">
        <v>0</v>
      </c>
      <c r="F5632" s="21">
        <v>0</v>
      </c>
      <c r="G5632" s="21">
        <v>0</v>
      </c>
      <c r="H5632" s="21">
        <v>0</v>
      </c>
    </row>
    <row r="5633" spans="1:8" x14ac:dyDescent="0.35">
      <c r="A5633" s="20" t="str">
        <f t="shared" si="122"/>
        <v>CONSUMO PER CAPITA (kg ó litros por individuo)Fresa/freson Ing.ANDALUCIA</v>
      </c>
      <c r="B5633" s="20">
        <v>0</v>
      </c>
      <c r="C5633" s="20">
        <v>0</v>
      </c>
      <c r="D5633" s="21" t="s">
        <v>139</v>
      </c>
      <c r="E5633" s="21">
        <v>0</v>
      </c>
      <c r="F5633" s="21">
        <v>0</v>
      </c>
      <c r="G5633" s="21">
        <v>0</v>
      </c>
      <c r="H5633" s="21">
        <v>0</v>
      </c>
    </row>
    <row r="5634" spans="1:8" x14ac:dyDescent="0.35">
      <c r="A5634" s="20" t="str">
        <f t="shared" si="122"/>
        <v>CONSUMO PER CAPITA (kg ó litros por individuo)Fresa/freson Ing.MDD AM</v>
      </c>
      <c r="B5634" s="20">
        <v>0</v>
      </c>
      <c r="C5634" s="20">
        <v>0</v>
      </c>
      <c r="D5634" s="21" t="s">
        <v>140</v>
      </c>
      <c r="E5634" s="21">
        <v>8.6432386249074164E-2</v>
      </c>
      <c r="F5634" s="21">
        <v>0</v>
      </c>
      <c r="G5634" s="21">
        <v>0</v>
      </c>
      <c r="H5634" s="21">
        <v>0</v>
      </c>
    </row>
    <row r="5635" spans="1:8" x14ac:dyDescent="0.35">
      <c r="A5635" s="20" t="str">
        <f t="shared" si="122"/>
        <v>CONSUMO PER CAPITA (kg ó litros por individuo)Fresa/freson Ing.RTO CENTRO</v>
      </c>
      <c r="B5635" s="20">
        <v>0</v>
      </c>
      <c r="C5635" s="20">
        <v>0</v>
      </c>
      <c r="D5635" s="21" t="s">
        <v>141</v>
      </c>
      <c r="E5635" s="21">
        <v>0</v>
      </c>
      <c r="F5635" s="21">
        <v>0</v>
      </c>
      <c r="G5635" s="21">
        <v>0</v>
      </c>
      <c r="H5635" s="21">
        <v>0</v>
      </c>
    </row>
    <row r="5636" spans="1:8" x14ac:dyDescent="0.35">
      <c r="A5636" s="20" t="str">
        <f t="shared" si="122"/>
        <v>CONSUMO PER CAPITA (kg ó litros por individuo)Fresa/freson Ing.NORTE-CENTRO</v>
      </c>
      <c r="B5636" s="20">
        <v>0</v>
      </c>
      <c r="C5636" s="20">
        <v>0</v>
      </c>
      <c r="D5636" s="21" t="s">
        <v>142</v>
      </c>
      <c r="E5636" s="21">
        <v>0</v>
      </c>
      <c r="F5636" s="21">
        <v>0</v>
      </c>
      <c r="G5636" s="21">
        <v>0</v>
      </c>
      <c r="H5636" s="21">
        <v>0</v>
      </c>
    </row>
    <row r="5637" spans="1:8" x14ac:dyDescent="0.35">
      <c r="A5637" s="20" t="str">
        <f t="shared" si="122"/>
        <v>CONSUMO PER CAPITA (kg ó litros por individuo)Fresa/freson Ing.NOROESTE</v>
      </c>
      <c r="B5637" s="20">
        <v>0</v>
      </c>
      <c r="C5637" s="20">
        <v>0</v>
      </c>
      <c r="D5637" s="21" t="s">
        <v>143</v>
      </c>
      <c r="E5637" s="21">
        <v>0</v>
      </c>
      <c r="F5637" s="21">
        <v>0</v>
      </c>
      <c r="G5637" s="21">
        <v>0</v>
      </c>
      <c r="H5637" s="21">
        <v>0</v>
      </c>
    </row>
    <row r="5638" spans="1:8" x14ac:dyDescent="0.35">
      <c r="A5638" s="20" t="str">
        <f t="shared" si="122"/>
        <v>CONSUMO PER CAPITA (kg ó litros por individuo)Fresa/freson Ing.&lt;2MIL</v>
      </c>
      <c r="B5638" s="20">
        <v>0</v>
      </c>
      <c r="C5638" s="20">
        <v>0</v>
      </c>
      <c r="D5638" s="21" t="s">
        <v>144</v>
      </c>
      <c r="E5638" s="21">
        <v>0</v>
      </c>
      <c r="F5638" s="21">
        <v>0</v>
      </c>
      <c r="G5638" s="21">
        <v>0</v>
      </c>
      <c r="H5638" s="21">
        <v>0</v>
      </c>
    </row>
    <row r="5639" spans="1:8" x14ac:dyDescent="0.35">
      <c r="A5639" s="20" t="str">
        <f t="shared" si="122"/>
        <v>CONSUMO PER CAPITA (kg ó litros por individuo)Fresa/freson Ing.2-5MIL</v>
      </c>
      <c r="B5639" s="20">
        <v>0</v>
      </c>
      <c r="C5639" s="20">
        <v>0</v>
      </c>
      <c r="D5639" s="21" t="s">
        <v>145</v>
      </c>
      <c r="E5639" s="21">
        <v>0</v>
      </c>
      <c r="F5639" s="21">
        <v>0</v>
      </c>
      <c r="G5639" s="21">
        <v>0</v>
      </c>
      <c r="H5639" s="21">
        <v>0</v>
      </c>
    </row>
    <row r="5640" spans="1:8" x14ac:dyDescent="0.35">
      <c r="A5640" s="20" t="str">
        <f t="shared" si="122"/>
        <v>CONSUMO PER CAPITA (kg ó litros por individuo)Fresa/freson Ing.5-10MIL</v>
      </c>
      <c r="B5640" s="20">
        <v>0</v>
      </c>
      <c r="C5640" s="20">
        <v>0</v>
      </c>
      <c r="D5640" s="21" t="s">
        <v>146</v>
      </c>
      <c r="E5640" s="21">
        <v>0</v>
      </c>
      <c r="F5640" s="21">
        <v>0</v>
      </c>
      <c r="G5640" s="21">
        <v>0</v>
      </c>
      <c r="H5640" s="21">
        <v>0</v>
      </c>
    </row>
    <row r="5641" spans="1:8" x14ac:dyDescent="0.35">
      <c r="A5641" s="20" t="str">
        <f t="shared" si="122"/>
        <v>CONSUMO PER CAPITA (kg ó litros por individuo)Fresa/freson Ing.10-30MIL</v>
      </c>
      <c r="B5641" s="20">
        <v>0</v>
      </c>
      <c r="C5641" s="20">
        <v>0</v>
      </c>
      <c r="D5641" s="21" t="s">
        <v>147</v>
      </c>
      <c r="E5641" s="21">
        <v>0</v>
      </c>
      <c r="F5641" s="21">
        <v>0</v>
      </c>
      <c r="G5641" s="21">
        <v>0</v>
      </c>
      <c r="H5641" s="21">
        <v>0</v>
      </c>
    </row>
    <row r="5642" spans="1:8" x14ac:dyDescent="0.35">
      <c r="A5642" s="20" t="str">
        <f t="shared" si="122"/>
        <v>CONSUMO PER CAPITA (kg ó litros por individuo)Fresa/freson Ing.30-100MIL</v>
      </c>
      <c r="B5642" s="20">
        <v>0</v>
      </c>
      <c r="C5642" s="20">
        <v>0</v>
      </c>
      <c r="D5642" s="21" t="s">
        <v>148</v>
      </c>
      <c r="E5642" s="21">
        <v>0</v>
      </c>
      <c r="F5642" s="21">
        <v>0</v>
      </c>
      <c r="G5642" s="21">
        <v>0</v>
      </c>
      <c r="H5642" s="21">
        <v>0</v>
      </c>
    </row>
    <row r="5643" spans="1:8" x14ac:dyDescent="0.35">
      <c r="A5643" s="20" t="str">
        <f t="shared" si="122"/>
        <v>CONSUMO PER CAPITA (kg ó litros por individuo)Fresa/freson Ing.100-200MIL</v>
      </c>
      <c r="B5643" s="20">
        <v>0</v>
      </c>
      <c r="C5643" s="20">
        <v>0</v>
      </c>
      <c r="D5643" s="21" t="s">
        <v>149</v>
      </c>
      <c r="E5643" s="21">
        <v>0</v>
      </c>
      <c r="F5643" s="21">
        <v>0</v>
      </c>
      <c r="G5643" s="21">
        <v>0</v>
      </c>
      <c r="H5643" s="21">
        <v>0</v>
      </c>
    </row>
    <row r="5644" spans="1:8" x14ac:dyDescent="0.35">
      <c r="A5644" s="20" t="str">
        <f t="shared" si="122"/>
        <v>CONSUMO PER CAPITA (kg ó litros por individuo)Fresa/freson Ing.200-500MIL</v>
      </c>
      <c r="B5644" s="20">
        <v>0</v>
      </c>
      <c r="C5644" s="20">
        <v>0</v>
      </c>
      <c r="D5644" s="21" t="s">
        <v>150</v>
      </c>
      <c r="E5644" s="21">
        <v>0</v>
      </c>
      <c r="F5644" s="21">
        <v>0</v>
      </c>
      <c r="G5644" s="21">
        <v>0</v>
      </c>
      <c r="H5644" s="21">
        <v>0</v>
      </c>
    </row>
    <row r="5645" spans="1:8" x14ac:dyDescent="0.35">
      <c r="A5645" s="20" t="str">
        <f t="shared" si="122"/>
        <v>CONSUMO PER CAPITA (kg ó litros por individuo)Fresa/freson Ing.&gt;500MIL</v>
      </c>
      <c r="B5645" s="20">
        <v>0</v>
      </c>
      <c r="C5645" s="20">
        <v>0</v>
      </c>
      <c r="D5645" s="21" t="s">
        <v>151</v>
      </c>
      <c r="E5645" s="21">
        <v>5.6521776344857624E-2</v>
      </c>
      <c r="F5645" s="21">
        <v>0</v>
      </c>
      <c r="G5645" s="21">
        <v>0</v>
      </c>
      <c r="H5645" s="21">
        <v>0</v>
      </c>
    </row>
    <row r="5646" spans="1:8" x14ac:dyDescent="0.35">
      <c r="A5646" s="20" t="str">
        <f t="shared" si="122"/>
        <v>CONSUMO PER CAPITA (kg ó litros por individuo)Fresa/freson Ing.DE 15 A 19 AÑOS</v>
      </c>
      <c r="B5646" s="20">
        <v>0</v>
      </c>
      <c r="C5646" s="20">
        <v>0</v>
      </c>
      <c r="D5646" s="21" t="s">
        <v>152</v>
      </c>
      <c r="E5646" s="21">
        <v>0</v>
      </c>
      <c r="F5646" s="21">
        <v>0</v>
      </c>
      <c r="G5646" s="21">
        <v>0</v>
      </c>
      <c r="H5646" s="21">
        <v>0</v>
      </c>
    </row>
    <row r="5647" spans="1:8" x14ac:dyDescent="0.35">
      <c r="A5647" s="20" t="str">
        <f t="shared" si="122"/>
        <v>CONSUMO PER CAPITA (kg ó litros por individuo)Fresa/freson Ing.DE 20 A 24 AÑOS</v>
      </c>
      <c r="B5647" s="20">
        <v>0</v>
      </c>
      <c r="C5647" s="20">
        <v>0</v>
      </c>
      <c r="D5647" s="21" t="s">
        <v>153</v>
      </c>
      <c r="E5647" s="21">
        <v>0</v>
      </c>
      <c r="F5647" s="21">
        <v>0</v>
      </c>
      <c r="G5647" s="21">
        <v>0</v>
      </c>
      <c r="H5647" s="21">
        <v>0</v>
      </c>
    </row>
    <row r="5648" spans="1:8" x14ac:dyDescent="0.35">
      <c r="A5648" s="20" t="str">
        <f t="shared" si="122"/>
        <v>CONSUMO PER CAPITA (kg ó litros por individuo)Fresa/freson Ing.DE 25 A 34 AÑOS</v>
      </c>
      <c r="B5648" s="20">
        <v>0</v>
      </c>
      <c r="C5648" s="20">
        <v>0</v>
      </c>
      <c r="D5648" s="21" t="s">
        <v>154</v>
      </c>
      <c r="E5648" s="21">
        <v>0</v>
      </c>
      <c r="F5648" s="21">
        <v>0</v>
      </c>
      <c r="G5648" s="21">
        <v>0</v>
      </c>
      <c r="H5648" s="21">
        <v>0</v>
      </c>
    </row>
    <row r="5649" spans="1:8" x14ac:dyDescent="0.35">
      <c r="A5649" s="20" t="str">
        <f t="shared" si="122"/>
        <v>CONSUMO PER CAPITA (kg ó litros por individuo)Fresa/freson Ing.DE 35 A 49 AÑOS</v>
      </c>
      <c r="B5649" s="20">
        <v>0</v>
      </c>
      <c r="C5649" s="20">
        <v>0</v>
      </c>
      <c r="D5649" s="21" t="s">
        <v>155</v>
      </c>
      <c r="E5649" s="21">
        <v>3.1176607876243313E-2</v>
      </c>
      <c r="F5649" s="21">
        <v>0</v>
      </c>
      <c r="G5649" s="21">
        <v>0</v>
      </c>
      <c r="H5649" s="21">
        <v>0</v>
      </c>
    </row>
    <row r="5650" spans="1:8" x14ac:dyDescent="0.35">
      <c r="A5650" s="20" t="str">
        <f t="shared" si="122"/>
        <v>CONSUMO PER CAPITA (kg ó litros por individuo)Fresa/freson Ing.DE 50 A 59 AÑOS</v>
      </c>
      <c r="B5650" s="20">
        <v>0</v>
      </c>
      <c r="C5650" s="20">
        <v>0</v>
      </c>
      <c r="D5650" s="21" t="s">
        <v>156</v>
      </c>
      <c r="E5650" s="21">
        <v>7.8811632307183965E-2</v>
      </c>
      <c r="F5650" s="21">
        <v>5.0204803720578187E-2</v>
      </c>
      <c r="G5650" s="21">
        <v>0</v>
      </c>
      <c r="H5650" s="21">
        <v>0</v>
      </c>
    </row>
    <row r="5651" spans="1:8" x14ac:dyDescent="0.35">
      <c r="A5651" s="20" t="str">
        <f t="shared" si="122"/>
        <v>CONSUMO PER CAPITA (kg ó litros por individuo)Fresa/freson Ing.DE 60 A 75 AÑOS</v>
      </c>
      <c r="B5651" s="20">
        <v>0</v>
      </c>
      <c r="C5651" s="20">
        <v>0</v>
      </c>
      <c r="D5651" s="21" t="s">
        <v>157</v>
      </c>
      <c r="E5651" s="21">
        <v>9.1320624678461693E-2</v>
      </c>
      <c r="F5651" s="21">
        <v>0</v>
      </c>
      <c r="G5651" s="21">
        <v>0</v>
      </c>
      <c r="H5651" s="21">
        <v>0</v>
      </c>
    </row>
    <row r="5652" spans="1:8" x14ac:dyDescent="0.35">
      <c r="A5652" s="20" t="str">
        <f t="shared" si="122"/>
        <v>CONSUMO PER CAPITA (kg ó litros por individuo)Fresa/freson Ing.ALTA Y MEDIA ALTA</v>
      </c>
      <c r="B5652" s="20">
        <v>0</v>
      </c>
      <c r="C5652" s="20">
        <v>0</v>
      </c>
      <c r="D5652" s="21" t="s">
        <v>158</v>
      </c>
      <c r="E5652" s="21">
        <v>9.0132702755586311E-2</v>
      </c>
      <c r="F5652" s="21">
        <v>4.4139113022215959E-2</v>
      </c>
      <c r="G5652" s="21">
        <v>0</v>
      </c>
      <c r="H5652" s="21">
        <v>0</v>
      </c>
    </row>
    <row r="5653" spans="1:8" x14ac:dyDescent="0.35">
      <c r="A5653" s="20" t="str">
        <f t="shared" si="122"/>
        <v>CONSUMO PER CAPITA (kg ó litros por individuo)Fresa/freson Ing.MEDIA</v>
      </c>
      <c r="B5653" s="20">
        <v>0</v>
      </c>
      <c r="C5653" s="20">
        <v>0</v>
      </c>
      <c r="D5653" s="21" t="s">
        <v>159</v>
      </c>
      <c r="E5653" s="21">
        <v>4.0108618609070758E-2</v>
      </c>
      <c r="F5653" s="21">
        <v>4.1717685046369829E-2</v>
      </c>
      <c r="G5653" s="21">
        <v>2.6073490917185672E-2</v>
      </c>
      <c r="H5653" s="21">
        <v>0</v>
      </c>
    </row>
    <row r="5654" spans="1:8" x14ac:dyDescent="0.35">
      <c r="A5654" s="20" t="str">
        <f t="shared" si="122"/>
        <v>CONSUMO PER CAPITA (kg ó litros por individuo)Fresa/freson Ing.MEDIA BAJA</v>
      </c>
      <c r="B5654" s="20">
        <v>0</v>
      </c>
      <c r="C5654" s="20">
        <v>0</v>
      </c>
      <c r="D5654" s="21" t="s">
        <v>160</v>
      </c>
      <c r="E5654" s="21">
        <v>0</v>
      </c>
      <c r="F5654" s="21">
        <v>0</v>
      </c>
      <c r="G5654" s="21">
        <v>0</v>
      </c>
      <c r="H5654" s="21">
        <v>0</v>
      </c>
    </row>
    <row r="5655" spans="1:8" x14ac:dyDescent="0.35">
      <c r="A5655" s="20" t="str">
        <f t="shared" si="122"/>
        <v>CONSUMO PER CAPITA (kg ó litros por individuo)Fresa/freson Ing.BAJA</v>
      </c>
      <c r="B5655" s="20">
        <v>0</v>
      </c>
      <c r="C5655" s="20">
        <v>0</v>
      </c>
      <c r="D5655" s="21" t="s">
        <v>161</v>
      </c>
      <c r="E5655" s="21">
        <v>0</v>
      </c>
      <c r="F5655" s="21">
        <v>0</v>
      </c>
      <c r="G5655" s="21">
        <v>0</v>
      </c>
      <c r="H5655" s="21">
        <v>0</v>
      </c>
    </row>
    <row r="5656" spans="1:8" x14ac:dyDescent="0.35">
      <c r="A5656" s="20" t="str">
        <f t="shared" si="122"/>
        <v>CONSUMO PER CAPITA (kg ó litros por individuo)Fresa/freson Ing.HOMBRE</v>
      </c>
      <c r="B5656" s="20">
        <v>0</v>
      </c>
      <c r="C5656" s="20">
        <v>0</v>
      </c>
      <c r="D5656" s="21" t="s">
        <v>162</v>
      </c>
      <c r="E5656" s="21">
        <v>5.2917342617880808E-2</v>
      </c>
      <c r="F5656" s="21">
        <v>2.9851746211183108E-2</v>
      </c>
      <c r="G5656" s="21">
        <v>0</v>
      </c>
      <c r="H5656" s="21">
        <v>0</v>
      </c>
    </row>
    <row r="5657" spans="1:8" x14ac:dyDescent="0.35">
      <c r="A5657" s="20" t="str">
        <f t="shared" si="122"/>
        <v>CONSUMO PER CAPITA (kg ó litros por individuo)Fresa/freson Ing.MUJER</v>
      </c>
      <c r="B5657" s="20">
        <v>0</v>
      </c>
      <c r="C5657" s="20">
        <v>0</v>
      </c>
      <c r="D5657" s="21" t="s">
        <v>163</v>
      </c>
      <c r="E5657" s="21">
        <v>5.7586657764040858E-2</v>
      </c>
      <c r="F5657" s="21">
        <v>5.0892896083639096E-2</v>
      </c>
      <c r="G5657" s="21">
        <v>1.5407480141152978E-2</v>
      </c>
      <c r="H5657" s="21">
        <v>2.0076101402994446E-2</v>
      </c>
    </row>
    <row r="5658" spans="1:8" x14ac:dyDescent="0.35">
      <c r="A5658" s="20" t="str">
        <f>$B$4411&amp;$C$5658&amp;D5658</f>
        <v>CONSUMO PER CAPITA (kg ó litros por individuo)Pina Ing.T.ESPAÑA</v>
      </c>
      <c r="B5658" s="20">
        <v>0</v>
      </c>
      <c r="C5658" s="20" t="s">
        <v>89</v>
      </c>
      <c r="D5658" s="21" t="s">
        <v>135</v>
      </c>
      <c r="E5658" s="21">
        <v>4.6876443677335108E-2</v>
      </c>
      <c r="F5658" s="21">
        <v>5.1034292603201636E-2</v>
      </c>
      <c r="G5658" s="21">
        <v>2.8397344999842387E-2</v>
      </c>
      <c r="H5658" s="21">
        <v>3.3674706919625541E-2</v>
      </c>
    </row>
    <row r="5659" spans="1:8" x14ac:dyDescent="0.35">
      <c r="A5659" s="20" t="str">
        <f t="shared" ref="A5659:A5686" si="123">$B$4411&amp;$C$5658&amp;D5659</f>
        <v>CONSUMO PER CAPITA (kg ó litros por individuo)Pina Ing.BCN AM</v>
      </c>
      <c r="B5659" s="20">
        <v>0</v>
      </c>
      <c r="C5659" s="20">
        <v>0</v>
      </c>
      <c r="D5659" s="21" t="s">
        <v>136</v>
      </c>
      <c r="E5659" s="21">
        <v>0</v>
      </c>
      <c r="F5659" s="21">
        <v>0</v>
      </c>
      <c r="G5659" s="21">
        <v>0</v>
      </c>
      <c r="H5659" s="21">
        <v>0</v>
      </c>
    </row>
    <row r="5660" spans="1:8" x14ac:dyDescent="0.35">
      <c r="A5660" s="20" t="str">
        <f t="shared" si="123"/>
        <v>CONSUMO PER CAPITA (kg ó litros por individuo)Pina Ing.REST.CAT ARAGON</v>
      </c>
      <c r="B5660" s="20">
        <v>0</v>
      </c>
      <c r="C5660" s="20">
        <v>0</v>
      </c>
      <c r="D5660" s="21" t="s">
        <v>137</v>
      </c>
      <c r="E5660" s="21">
        <v>7.2141549357214244E-2</v>
      </c>
      <c r="F5660" s="21">
        <v>0</v>
      </c>
      <c r="G5660" s="21">
        <v>0</v>
      </c>
      <c r="H5660" s="21">
        <v>0</v>
      </c>
    </row>
    <row r="5661" spans="1:8" x14ac:dyDescent="0.35">
      <c r="A5661" s="20" t="str">
        <f t="shared" si="123"/>
        <v>CONSUMO PER CAPITA (kg ó litros por individuo)Pina Ing.LEVANTE</v>
      </c>
      <c r="B5661" s="20">
        <v>0</v>
      </c>
      <c r="C5661" s="20">
        <v>0</v>
      </c>
      <c r="D5661" s="21" t="s">
        <v>138</v>
      </c>
      <c r="E5661" s="21">
        <v>7.6127571904505809E-2</v>
      </c>
      <c r="F5661" s="21">
        <v>9.7101865844603591E-2</v>
      </c>
      <c r="G5661" s="21">
        <v>5.4413286015819982E-2</v>
      </c>
      <c r="H5661" s="21">
        <v>0</v>
      </c>
    </row>
    <row r="5662" spans="1:8" x14ac:dyDescent="0.35">
      <c r="A5662" s="20" t="str">
        <f t="shared" si="123"/>
        <v>CONSUMO PER CAPITA (kg ó litros por individuo)Pina Ing.ANDALUCIA</v>
      </c>
      <c r="B5662" s="20">
        <v>0</v>
      </c>
      <c r="C5662" s="20">
        <v>0</v>
      </c>
      <c r="D5662" s="21" t="s">
        <v>139</v>
      </c>
      <c r="E5662" s="21">
        <v>2.114751238471824E-2</v>
      </c>
      <c r="F5662" s="21">
        <v>3.0493694631379901E-2</v>
      </c>
      <c r="G5662" s="21">
        <v>0</v>
      </c>
      <c r="H5662" s="21">
        <v>0</v>
      </c>
    </row>
    <row r="5663" spans="1:8" x14ac:dyDescent="0.35">
      <c r="A5663" s="20" t="str">
        <f t="shared" si="123"/>
        <v>CONSUMO PER CAPITA (kg ó litros por individuo)Pina Ing.MDD AM</v>
      </c>
      <c r="B5663" s="20">
        <v>0</v>
      </c>
      <c r="C5663" s="20">
        <v>0</v>
      </c>
      <c r="D5663" s="21" t="s">
        <v>140</v>
      </c>
      <c r="E5663" s="21">
        <v>4.8538801106022482E-2</v>
      </c>
      <c r="F5663" s="21">
        <v>3.7924538725473633E-2</v>
      </c>
      <c r="G5663" s="21">
        <v>2.724192302312289E-2</v>
      </c>
      <c r="H5663" s="21">
        <v>3.8266863378091688E-2</v>
      </c>
    </row>
    <row r="5664" spans="1:8" x14ac:dyDescent="0.35">
      <c r="A5664" s="20" t="str">
        <f t="shared" si="123"/>
        <v>CONSUMO PER CAPITA (kg ó litros por individuo)Pina Ing.RTO CENTRO</v>
      </c>
      <c r="B5664" s="20">
        <v>0</v>
      </c>
      <c r="C5664" s="20">
        <v>0</v>
      </c>
      <c r="D5664" s="21" t="s">
        <v>141</v>
      </c>
      <c r="E5664" s="21">
        <v>5.3998526980006338E-2</v>
      </c>
      <c r="F5664" s="21">
        <v>5.7840869468924735E-2</v>
      </c>
      <c r="G5664" s="21">
        <v>0</v>
      </c>
      <c r="H5664" s="21">
        <v>0</v>
      </c>
    </row>
    <row r="5665" spans="1:8" x14ac:dyDescent="0.35">
      <c r="A5665" s="20" t="str">
        <f t="shared" si="123"/>
        <v>CONSUMO PER CAPITA (kg ó litros por individuo)Pina Ing.NORTE-CENTRO</v>
      </c>
      <c r="B5665" s="20">
        <v>0</v>
      </c>
      <c r="C5665" s="20">
        <v>0</v>
      </c>
      <c r="D5665" s="21" t="s">
        <v>142</v>
      </c>
      <c r="E5665" s="21">
        <v>0</v>
      </c>
      <c r="F5665" s="21">
        <v>0</v>
      </c>
      <c r="G5665" s="21">
        <v>0</v>
      </c>
      <c r="H5665" s="21">
        <v>0</v>
      </c>
    </row>
    <row r="5666" spans="1:8" x14ac:dyDescent="0.35">
      <c r="A5666" s="20" t="str">
        <f t="shared" si="123"/>
        <v>CONSUMO PER CAPITA (kg ó litros por individuo)Pina Ing.NOROESTE</v>
      </c>
      <c r="B5666" s="20">
        <v>0</v>
      </c>
      <c r="C5666" s="20">
        <v>0</v>
      </c>
      <c r="D5666" s="21" t="s">
        <v>143</v>
      </c>
      <c r="E5666" s="21">
        <v>0</v>
      </c>
      <c r="F5666" s="21">
        <v>0</v>
      </c>
      <c r="G5666" s="21">
        <v>0</v>
      </c>
      <c r="H5666" s="21">
        <v>0</v>
      </c>
    </row>
    <row r="5667" spans="1:8" x14ac:dyDescent="0.35">
      <c r="A5667" s="20" t="str">
        <f t="shared" si="123"/>
        <v>CONSUMO PER CAPITA (kg ó litros por individuo)Pina Ing.&lt;2MIL</v>
      </c>
      <c r="B5667" s="20">
        <v>0</v>
      </c>
      <c r="C5667" s="20">
        <v>0</v>
      </c>
      <c r="D5667" s="21" t="s">
        <v>144</v>
      </c>
      <c r="E5667" s="21">
        <v>0</v>
      </c>
      <c r="F5667" s="21">
        <v>0</v>
      </c>
      <c r="G5667" s="21">
        <v>0</v>
      </c>
      <c r="H5667" s="21">
        <v>0</v>
      </c>
    </row>
    <row r="5668" spans="1:8" x14ac:dyDescent="0.35">
      <c r="A5668" s="20" t="str">
        <f t="shared" si="123"/>
        <v>CONSUMO PER CAPITA (kg ó litros por individuo)Pina Ing.2-5MIL</v>
      </c>
      <c r="B5668" s="20">
        <v>0</v>
      </c>
      <c r="C5668" s="20">
        <v>0</v>
      </c>
      <c r="D5668" s="21" t="s">
        <v>145</v>
      </c>
      <c r="E5668" s="21">
        <v>0</v>
      </c>
      <c r="F5668" s="21">
        <v>0</v>
      </c>
      <c r="G5668" s="21">
        <v>0</v>
      </c>
      <c r="H5668" s="21">
        <v>0</v>
      </c>
    </row>
    <row r="5669" spans="1:8" x14ac:dyDescent="0.35">
      <c r="A5669" s="20" t="str">
        <f t="shared" si="123"/>
        <v>CONSUMO PER CAPITA (kg ó litros por individuo)Pina Ing.5-10MIL</v>
      </c>
      <c r="B5669" s="20">
        <v>0</v>
      </c>
      <c r="C5669" s="20">
        <v>0</v>
      </c>
      <c r="D5669" s="21" t="s">
        <v>146</v>
      </c>
      <c r="E5669" s="21">
        <v>0</v>
      </c>
      <c r="F5669" s="21">
        <v>0</v>
      </c>
      <c r="G5669" s="21">
        <v>0</v>
      </c>
      <c r="H5669" s="21">
        <v>0</v>
      </c>
    </row>
    <row r="5670" spans="1:8" x14ac:dyDescent="0.35">
      <c r="A5670" s="20" t="str">
        <f t="shared" si="123"/>
        <v>CONSUMO PER CAPITA (kg ó litros por individuo)Pina Ing.10-30MIL</v>
      </c>
      <c r="B5670" s="20">
        <v>0</v>
      </c>
      <c r="C5670" s="20">
        <v>0</v>
      </c>
      <c r="D5670" s="21" t="s">
        <v>147</v>
      </c>
      <c r="E5670" s="21">
        <v>5.1195130590155451E-2</v>
      </c>
      <c r="F5670" s="21">
        <v>6.7499077588213149E-2</v>
      </c>
      <c r="G5670" s="21">
        <v>0</v>
      </c>
      <c r="H5670" s="21">
        <v>0</v>
      </c>
    </row>
    <row r="5671" spans="1:8" x14ac:dyDescent="0.35">
      <c r="A5671" s="20" t="str">
        <f t="shared" si="123"/>
        <v>CONSUMO PER CAPITA (kg ó litros por individuo)Pina Ing.30-100MIL</v>
      </c>
      <c r="B5671" s="20">
        <v>0</v>
      </c>
      <c r="C5671" s="20">
        <v>0</v>
      </c>
      <c r="D5671" s="21" t="s">
        <v>148</v>
      </c>
      <c r="E5671" s="21">
        <v>4.4512698051660873E-2</v>
      </c>
      <c r="F5671" s="21">
        <v>6.1514809803002363E-2</v>
      </c>
      <c r="G5671" s="21">
        <v>2.9299999529108708E-2</v>
      </c>
      <c r="H5671" s="21">
        <v>2.6168950321530205E-2</v>
      </c>
    </row>
    <row r="5672" spans="1:8" x14ac:dyDescent="0.35">
      <c r="A5672" s="20" t="str">
        <f t="shared" si="123"/>
        <v>CONSUMO PER CAPITA (kg ó litros por individuo)Pina Ing.100-200MIL</v>
      </c>
      <c r="B5672" s="20">
        <v>0</v>
      </c>
      <c r="C5672" s="20">
        <v>0</v>
      </c>
      <c r="D5672" s="21" t="s">
        <v>149</v>
      </c>
      <c r="E5672" s="21">
        <v>0</v>
      </c>
      <c r="F5672" s="21">
        <v>4.0547142562388734E-2</v>
      </c>
      <c r="G5672" s="21">
        <v>0</v>
      </c>
      <c r="H5672" s="21">
        <v>0</v>
      </c>
    </row>
    <row r="5673" spans="1:8" x14ac:dyDescent="0.35">
      <c r="A5673" s="20" t="str">
        <f t="shared" si="123"/>
        <v>CONSUMO PER CAPITA (kg ó litros por individuo)Pina Ing.200-500MIL</v>
      </c>
      <c r="B5673" s="20">
        <v>0</v>
      </c>
      <c r="C5673" s="20">
        <v>0</v>
      </c>
      <c r="D5673" s="21" t="s">
        <v>150</v>
      </c>
      <c r="E5673" s="21">
        <v>3.8913595593529728E-2</v>
      </c>
      <c r="F5673" s="21">
        <v>2.6731067324937918E-2</v>
      </c>
      <c r="G5673" s="21">
        <v>0</v>
      </c>
      <c r="H5673" s="21">
        <v>0</v>
      </c>
    </row>
    <row r="5674" spans="1:8" x14ac:dyDescent="0.35">
      <c r="A5674" s="20" t="str">
        <f t="shared" si="123"/>
        <v>CONSUMO PER CAPITA (kg ó litros por individuo)Pina Ing.&gt;500MIL</v>
      </c>
      <c r="B5674" s="20">
        <v>0</v>
      </c>
      <c r="C5674" s="20">
        <v>0</v>
      </c>
      <c r="D5674" s="21" t="s">
        <v>151</v>
      </c>
      <c r="E5674" s="21">
        <v>6.6584791837050905E-2</v>
      </c>
      <c r="F5674" s="21">
        <v>6.3962542406493794E-2</v>
      </c>
      <c r="G5674" s="21">
        <v>2.965671255530708E-2</v>
      </c>
      <c r="H5674" s="21">
        <v>3.8340534440683957E-2</v>
      </c>
    </row>
    <row r="5675" spans="1:8" x14ac:dyDescent="0.35">
      <c r="A5675" s="20" t="str">
        <f t="shared" si="123"/>
        <v>CONSUMO PER CAPITA (kg ó litros por individuo)Pina Ing.DE 15 A 19 AÑOS</v>
      </c>
      <c r="B5675" s="20">
        <v>0</v>
      </c>
      <c r="C5675" s="20">
        <v>0</v>
      </c>
      <c r="D5675" s="21" t="s">
        <v>152</v>
      </c>
      <c r="E5675" s="21">
        <v>0</v>
      </c>
      <c r="F5675" s="21">
        <v>0</v>
      </c>
      <c r="G5675" s="21">
        <v>0</v>
      </c>
      <c r="H5675" s="21">
        <v>0</v>
      </c>
    </row>
    <row r="5676" spans="1:8" x14ac:dyDescent="0.35">
      <c r="A5676" s="20" t="str">
        <f t="shared" si="123"/>
        <v>CONSUMO PER CAPITA (kg ó litros por individuo)Pina Ing.DE 20 A 24 AÑOS</v>
      </c>
      <c r="B5676" s="20">
        <v>0</v>
      </c>
      <c r="C5676" s="20">
        <v>0</v>
      </c>
      <c r="D5676" s="21" t="s">
        <v>153</v>
      </c>
      <c r="E5676" s="21">
        <v>0</v>
      </c>
      <c r="F5676" s="21">
        <v>0</v>
      </c>
      <c r="G5676" s="21">
        <v>0</v>
      </c>
      <c r="H5676" s="21">
        <v>0</v>
      </c>
    </row>
    <row r="5677" spans="1:8" x14ac:dyDescent="0.35">
      <c r="A5677" s="20" t="str">
        <f t="shared" si="123"/>
        <v>CONSUMO PER CAPITA (kg ó litros por individuo)Pina Ing.DE 25 A 34 AÑOS</v>
      </c>
      <c r="B5677" s="20">
        <v>0</v>
      </c>
      <c r="C5677" s="20">
        <v>0</v>
      </c>
      <c r="D5677" s="21" t="s">
        <v>154</v>
      </c>
      <c r="E5677" s="21">
        <v>2.9298550926470966E-2</v>
      </c>
      <c r="F5677" s="21">
        <v>3.712366939172862E-2</v>
      </c>
      <c r="G5677" s="21">
        <v>1.730379024480147E-2</v>
      </c>
      <c r="H5677" s="21">
        <v>1.7955950737748982E-2</v>
      </c>
    </row>
    <row r="5678" spans="1:8" x14ac:dyDescent="0.35">
      <c r="A5678" s="20" t="str">
        <f t="shared" si="123"/>
        <v>CONSUMO PER CAPITA (kg ó litros por individuo)Pina Ing.DE 35 A 49 AÑOS</v>
      </c>
      <c r="B5678" s="20">
        <v>0</v>
      </c>
      <c r="C5678" s="20">
        <v>0</v>
      </c>
      <c r="D5678" s="21" t="s">
        <v>155</v>
      </c>
      <c r="E5678" s="21">
        <v>4.897690222429165E-2</v>
      </c>
      <c r="F5678" s="21">
        <v>3.3923183293943046E-2</v>
      </c>
      <c r="G5678" s="21">
        <v>2.0617118107853088E-2</v>
      </c>
      <c r="H5678" s="21">
        <v>2.1674523518163034E-2</v>
      </c>
    </row>
    <row r="5679" spans="1:8" x14ac:dyDescent="0.35">
      <c r="A5679" s="20" t="str">
        <f t="shared" si="123"/>
        <v>CONSUMO PER CAPITA (kg ó litros por individuo)Pina Ing.DE 50 A 59 AÑOS</v>
      </c>
      <c r="B5679" s="20">
        <v>0</v>
      </c>
      <c r="C5679" s="20">
        <v>0</v>
      </c>
      <c r="D5679" s="21" t="s">
        <v>156</v>
      </c>
      <c r="E5679" s="21">
        <v>6.8755451157216305E-2</v>
      </c>
      <c r="F5679" s="21">
        <v>6.6132277224246985E-2</v>
      </c>
      <c r="G5679" s="21">
        <v>4.4306026671987297E-2</v>
      </c>
      <c r="H5679" s="21">
        <v>5.81423581254535E-2</v>
      </c>
    </row>
    <row r="5680" spans="1:8" x14ac:dyDescent="0.35">
      <c r="A5680" s="20" t="str">
        <f t="shared" si="123"/>
        <v>CONSUMO PER CAPITA (kg ó litros por individuo)Pina Ing.DE 60 A 75 AÑOS</v>
      </c>
      <c r="B5680" s="20">
        <v>0</v>
      </c>
      <c r="C5680" s="20">
        <v>0</v>
      </c>
      <c r="D5680" s="21" t="s">
        <v>157</v>
      </c>
      <c r="E5680" s="21">
        <v>0</v>
      </c>
      <c r="F5680" s="21">
        <v>9.001958003061318E-2</v>
      </c>
      <c r="G5680" s="21">
        <v>0</v>
      </c>
      <c r="H5680" s="21">
        <v>0</v>
      </c>
    </row>
    <row r="5681" spans="1:8" x14ac:dyDescent="0.35">
      <c r="A5681" s="20" t="str">
        <f t="shared" si="123"/>
        <v>CONSUMO PER CAPITA (kg ó litros por individuo)Pina Ing.ALTA Y MEDIA ALTA</v>
      </c>
      <c r="B5681" s="20">
        <v>0</v>
      </c>
      <c r="C5681" s="20">
        <v>0</v>
      </c>
      <c r="D5681" s="21" t="s">
        <v>158</v>
      </c>
      <c r="E5681" s="21">
        <v>6.5528812089666266E-2</v>
      </c>
      <c r="F5681" s="21">
        <v>5.2805454735076245E-2</v>
      </c>
      <c r="G5681" s="21">
        <v>3.6428464104448964E-2</v>
      </c>
      <c r="H5681" s="21">
        <v>5.1569175568776209E-2</v>
      </c>
    </row>
    <row r="5682" spans="1:8" x14ac:dyDescent="0.35">
      <c r="A5682" s="20" t="str">
        <f t="shared" si="123"/>
        <v>CONSUMO PER CAPITA (kg ó litros por individuo)Pina Ing.MEDIA</v>
      </c>
      <c r="B5682" s="20">
        <v>0</v>
      </c>
      <c r="C5682" s="20">
        <v>0</v>
      </c>
      <c r="D5682" s="21" t="s">
        <v>159</v>
      </c>
      <c r="E5682" s="21">
        <v>5.0488474304920844E-2</v>
      </c>
      <c r="F5682" s="21">
        <v>5.3301703918920584E-2</v>
      </c>
      <c r="G5682" s="21">
        <v>3.4213526492522156E-2</v>
      </c>
      <c r="H5682" s="21">
        <v>2.8114936804765171E-2</v>
      </c>
    </row>
    <row r="5683" spans="1:8" x14ac:dyDescent="0.35">
      <c r="A5683" s="20" t="str">
        <f t="shared" si="123"/>
        <v>CONSUMO PER CAPITA (kg ó litros por individuo)Pina Ing.MEDIA BAJA</v>
      </c>
      <c r="B5683" s="20">
        <v>0</v>
      </c>
      <c r="C5683" s="20">
        <v>0</v>
      </c>
      <c r="D5683" s="21" t="s">
        <v>160</v>
      </c>
      <c r="E5683" s="21">
        <v>3.9240343340173067E-2</v>
      </c>
      <c r="F5683" s="21">
        <v>4.30891075073822E-2</v>
      </c>
      <c r="G5683" s="21">
        <v>2.1879431298501052E-2</v>
      </c>
      <c r="H5683" s="21">
        <v>2.4374489780441325E-2</v>
      </c>
    </row>
    <row r="5684" spans="1:8" x14ac:dyDescent="0.35">
      <c r="A5684" s="20" t="str">
        <f t="shared" si="123"/>
        <v>CONSUMO PER CAPITA (kg ó litros por individuo)Pina Ing.BAJA</v>
      </c>
      <c r="B5684" s="20">
        <v>0</v>
      </c>
      <c r="C5684" s="20">
        <v>0</v>
      </c>
      <c r="D5684" s="21" t="s">
        <v>161</v>
      </c>
      <c r="E5684" s="21">
        <v>0</v>
      </c>
      <c r="F5684" s="21">
        <v>5.610044295926981E-2</v>
      </c>
      <c r="G5684" s="21">
        <v>0</v>
      </c>
      <c r="H5684" s="21">
        <v>0</v>
      </c>
    </row>
    <row r="5685" spans="1:8" x14ac:dyDescent="0.35">
      <c r="A5685" s="20" t="str">
        <f t="shared" si="123"/>
        <v>CONSUMO PER CAPITA (kg ó litros por individuo)Pina Ing.HOMBRE</v>
      </c>
      <c r="B5685" s="20">
        <v>0</v>
      </c>
      <c r="C5685" s="20">
        <v>0</v>
      </c>
      <c r="D5685" s="21" t="s">
        <v>162</v>
      </c>
      <c r="E5685" s="21">
        <v>4.8475714507582708E-2</v>
      </c>
      <c r="F5685" s="21">
        <v>4.6741407756695982E-2</v>
      </c>
      <c r="G5685" s="21">
        <v>2.3934031061564148E-2</v>
      </c>
      <c r="H5685" s="21">
        <v>3.0234057564293721E-2</v>
      </c>
    </row>
    <row r="5686" spans="1:8" x14ac:dyDescent="0.35">
      <c r="A5686" s="20" t="str">
        <f t="shared" si="123"/>
        <v>CONSUMO PER CAPITA (kg ó litros por individuo)Pina Ing.MUJER</v>
      </c>
      <c r="B5686" s="20">
        <v>0</v>
      </c>
      <c r="C5686" s="20">
        <v>0</v>
      </c>
      <c r="D5686" s="21" t="s">
        <v>163</v>
      </c>
      <c r="E5686" s="21">
        <v>4.5296215329580725E-2</v>
      </c>
      <c r="F5686" s="21">
        <v>5.5262850553382169E-2</v>
      </c>
      <c r="G5686" s="21">
        <v>3.2786312010963582E-2</v>
      </c>
      <c r="H5686" s="21">
        <v>3.7063458432736195E-2</v>
      </c>
    </row>
    <row r="5687" spans="1:8" x14ac:dyDescent="0.35">
      <c r="A5687" s="20" t="str">
        <f>$B$4411&amp;$C$5687&amp;D5687</f>
        <v>CONSUMO PER CAPITA (kg ó litros por individuo)Resto frutas Ing.T.ESPAÑA</v>
      </c>
      <c r="B5687" s="20">
        <v>0</v>
      </c>
      <c r="C5687" s="20" t="s">
        <v>90</v>
      </c>
      <c r="D5687" s="21" t="s">
        <v>135</v>
      </c>
      <c r="E5687" s="21">
        <v>0.2046663181935281</v>
      </c>
      <c r="F5687" s="21">
        <v>0.1359120095494164</v>
      </c>
      <c r="G5687" s="21">
        <v>6.97333425507142E-2</v>
      </c>
      <c r="H5687" s="21">
        <v>7.995673974696528E-2</v>
      </c>
    </row>
    <row r="5688" spans="1:8" x14ac:dyDescent="0.35">
      <c r="A5688" s="20" t="str">
        <f t="shared" ref="A5688:A5715" si="124">$B$4411&amp;$C$5687&amp;D5688</f>
        <v>CONSUMO PER CAPITA (kg ó litros por individuo)Resto frutas Ing.BCN AM</v>
      </c>
      <c r="B5688" s="20">
        <v>0</v>
      </c>
      <c r="C5688" s="20">
        <v>0</v>
      </c>
      <c r="D5688" s="21" t="s">
        <v>136</v>
      </c>
      <c r="E5688" s="21">
        <v>0.28823905430898134</v>
      </c>
      <c r="F5688" s="21">
        <v>0</v>
      </c>
      <c r="G5688" s="21">
        <v>0</v>
      </c>
      <c r="H5688" s="21">
        <v>0</v>
      </c>
    </row>
    <row r="5689" spans="1:8" x14ac:dyDescent="0.35">
      <c r="A5689" s="20" t="str">
        <f t="shared" si="124"/>
        <v>CONSUMO PER CAPITA (kg ó litros por individuo)Resto frutas Ing.REST.CAT ARAGON</v>
      </c>
      <c r="B5689" s="20">
        <v>0</v>
      </c>
      <c r="C5689" s="20">
        <v>0</v>
      </c>
      <c r="D5689" s="21" t="s">
        <v>137</v>
      </c>
      <c r="E5689" s="21">
        <v>0.40843312566554335</v>
      </c>
      <c r="F5689" s="21">
        <v>0.16033596248265672</v>
      </c>
      <c r="G5689" s="21">
        <v>0</v>
      </c>
      <c r="H5689" s="21">
        <v>0</v>
      </c>
    </row>
    <row r="5690" spans="1:8" x14ac:dyDescent="0.35">
      <c r="A5690" s="20" t="str">
        <f t="shared" si="124"/>
        <v>CONSUMO PER CAPITA (kg ó litros por individuo)Resto frutas Ing.LEVANTE</v>
      </c>
      <c r="B5690" s="20">
        <v>0</v>
      </c>
      <c r="C5690" s="20">
        <v>0</v>
      </c>
      <c r="D5690" s="21" t="s">
        <v>138</v>
      </c>
      <c r="E5690" s="21">
        <v>0.29938690482307989</v>
      </c>
      <c r="F5690" s="21">
        <v>0.19539721197177853</v>
      </c>
      <c r="G5690" s="21">
        <v>6.9362719007599979E-2</v>
      </c>
      <c r="H5690" s="21">
        <v>0</v>
      </c>
    </row>
    <row r="5691" spans="1:8" x14ac:dyDescent="0.35">
      <c r="A5691" s="20" t="str">
        <f t="shared" si="124"/>
        <v>CONSUMO PER CAPITA (kg ó litros por individuo)Resto frutas Ing.ANDALUCIA</v>
      </c>
      <c r="B5691" s="20">
        <v>0</v>
      </c>
      <c r="C5691" s="20">
        <v>0</v>
      </c>
      <c r="D5691" s="21" t="s">
        <v>139</v>
      </c>
      <c r="E5691" s="21">
        <v>9.0367226590722161E-2</v>
      </c>
      <c r="F5691" s="21">
        <v>0.14862509640180468</v>
      </c>
      <c r="G5691" s="21">
        <v>0</v>
      </c>
      <c r="H5691" s="21">
        <v>0</v>
      </c>
    </row>
    <row r="5692" spans="1:8" x14ac:dyDescent="0.35">
      <c r="A5692" s="20" t="str">
        <f t="shared" si="124"/>
        <v>CONSUMO PER CAPITA (kg ó litros por individuo)Resto frutas Ing.MDD AM</v>
      </c>
      <c r="B5692" s="20">
        <v>0</v>
      </c>
      <c r="C5692" s="20">
        <v>0</v>
      </c>
      <c r="D5692" s="21" t="s">
        <v>140</v>
      </c>
      <c r="E5692" s="21">
        <v>0.20926028669404698</v>
      </c>
      <c r="F5692" s="21">
        <v>9.7013277770849532E-2</v>
      </c>
      <c r="G5692" s="21">
        <v>0</v>
      </c>
      <c r="H5692" s="21">
        <v>0</v>
      </c>
    </row>
    <row r="5693" spans="1:8" x14ac:dyDescent="0.35">
      <c r="A5693" s="20" t="str">
        <f t="shared" si="124"/>
        <v>CONSUMO PER CAPITA (kg ó litros por individuo)Resto frutas Ing.RTO CENTRO</v>
      </c>
      <c r="B5693" s="20">
        <v>0</v>
      </c>
      <c r="C5693" s="20">
        <v>0</v>
      </c>
      <c r="D5693" s="21" t="s">
        <v>141</v>
      </c>
      <c r="E5693" s="21">
        <v>0</v>
      </c>
      <c r="F5693" s="21">
        <v>0</v>
      </c>
      <c r="G5693" s="21">
        <v>0</v>
      </c>
      <c r="H5693" s="21">
        <v>0</v>
      </c>
    </row>
    <row r="5694" spans="1:8" x14ac:dyDescent="0.35">
      <c r="A5694" s="20" t="str">
        <f t="shared" si="124"/>
        <v>CONSUMO PER CAPITA (kg ó litros por individuo)Resto frutas Ing.NORTE-CENTRO</v>
      </c>
      <c r="B5694" s="20">
        <v>0</v>
      </c>
      <c r="C5694" s="20">
        <v>0</v>
      </c>
      <c r="D5694" s="21" t="s">
        <v>142</v>
      </c>
      <c r="E5694" s="21">
        <v>0.11003387147282256</v>
      </c>
      <c r="F5694" s="21">
        <v>0</v>
      </c>
      <c r="G5694" s="21">
        <v>0</v>
      </c>
      <c r="H5694" s="21">
        <v>0</v>
      </c>
    </row>
    <row r="5695" spans="1:8" x14ac:dyDescent="0.35">
      <c r="A5695" s="20" t="str">
        <f t="shared" si="124"/>
        <v>CONSUMO PER CAPITA (kg ó litros por individuo)Resto frutas Ing.NOROESTE</v>
      </c>
      <c r="B5695" s="20">
        <v>0</v>
      </c>
      <c r="C5695" s="20">
        <v>0</v>
      </c>
      <c r="D5695" s="21" t="s">
        <v>143</v>
      </c>
      <c r="E5695" s="21">
        <v>0.13546568130212397</v>
      </c>
      <c r="F5695" s="21">
        <v>0.1249591147710704</v>
      </c>
      <c r="G5695" s="21">
        <v>0</v>
      </c>
      <c r="H5695" s="21">
        <v>0</v>
      </c>
    </row>
    <row r="5696" spans="1:8" x14ac:dyDescent="0.35">
      <c r="A5696" s="20" t="str">
        <f t="shared" si="124"/>
        <v>CONSUMO PER CAPITA (kg ó litros por individuo)Resto frutas Ing.&lt;2MIL</v>
      </c>
      <c r="B5696" s="20">
        <v>0</v>
      </c>
      <c r="C5696" s="20">
        <v>0</v>
      </c>
      <c r="D5696" s="21" t="s">
        <v>144</v>
      </c>
      <c r="E5696" s="21">
        <v>0</v>
      </c>
      <c r="F5696" s="21">
        <v>0</v>
      </c>
      <c r="G5696" s="21">
        <v>0</v>
      </c>
      <c r="H5696" s="21">
        <v>0</v>
      </c>
    </row>
    <row r="5697" spans="1:8" x14ac:dyDescent="0.35">
      <c r="A5697" s="20" t="str">
        <f t="shared" si="124"/>
        <v>CONSUMO PER CAPITA (kg ó litros por individuo)Resto frutas Ing.2-5MIL</v>
      </c>
      <c r="B5697" s="20">
        <v>0</v>
      </c>
      <c r="C5697" s="20">
        <v>0</v>
      </c>
      <c r="D5697" s="21" t="s">
        <v>145</v>
      </c>
      <c r="E5697" s="21">
        <v>0</v>
      </c>
      <c r="F5697" s="21">
        <v>0</v>
      </c>
      <c r="G5697" s="21">
        <v>0</v>
      </c>
      <c r="H5697" s="21">
        <v>0</v>
      </c>
    </row>
    <row r="5698" spans="1:8" x14ac:dyDescent="0.35">
      <c r="A5698" s="20" t="str">
        <f t="shared" si="124"/>
        <v>CONSUMO PER CAPITA (kg ó litros por individuo)Resto frutas Ing.5-10MIL</v>
      </c>
      <c r="B5698" s="20">
        <v>0</v>
      </c>
      <c r="C5698" s="20">
        <v>0</v>
      </c>
      <c r="D5698" s="21" t="s">
        <v>146</v>
      </c>
      <c r="E5698" s="21">
        <v>0</v>
      </c>
      <c r="F5698" s="21">
        <v>0</v>
      </c>
      <c r="G5698" s="21">
        <v>0</v>
      </c>
      <c r="H5698" s="21">
        <v>0</v>
      </c>
    </row>
    <row r="5699" spans="1:8" x14ac:dyDescent="0.35">
      <c r="A5699" s="20" t="str">
        <f t="shared" si="124"/>
        <v>CONSUMO PER CAPITA (kg ó litros por individuo)Resto frutas Ing.10-30MIL</v>
      </c>
      <c r="B5699" s="20">
        <v>0</v>
      </c>
      <c r="C5699" s="20">
        <v>0</v>
      </c>
      <c r="D5699" s="21" t="s">
        <v>147</v>
      </c>
      <c r="E5699" s="21">
        <v>0.31777377892346786</v>
      </c>
      <c r="F5699" s="21">
        <v>0.12530845635269303</v>
      </c>
      <c r="G5699" s="21">
        <v>4.1529165798655739E-2</v>
      </c>
      <c r="H5699" s="21">
        <v>0</v>
      </c>
    </row>
    <row r="5700" spans="1:8" x14ac:dyDescent="0.35">
      <c r="A5700" s="20" t="str">
        <f t="shared" si="124"/>
        <v>CONSUMO PER CAPITA (kg ó litros por individuo)Resto frutas Ing.30-100MIL</v>
      </c>
      <c r="B5700" s="20">
        <v>0</v>
      </c>
      <c r="C5700" s="20">
        <v>0</v>
      </c>
      <c r="D5700" s="21" t="s">
        <v>148</v>
      </c>
      <c r="E5700" s="21">
        <v>0.21160568796471785</v>
      </c>
      <c r="F5700" s="21">
        <v>0.12059703906773767</v>
      </c>
      <c r="G5700" s="21">
        <v>8.3492554257482768E-2</v>
      </c>
      <c r="H5700" s="21">
        <v>0.16499785091909105</v>
      </c>
    </row>
    <row r="5701" spans="1:8" x14ac:dyDescent="0.35">
      <c r="A5701" s="20" t="str">
        <f t="shared" si="124"/>
        <v>CONSUMO PER CAPITA (kg ó litros por individuo)Resto frutas Ing.100-200MIL</v>
      </c>
      <c r="B5701" s="20">
        <v>0</v>
      </c>
      <c r="C5701" s="20">
        <v>0</v>
      </c>
      <c r="D5701" s="21" t="s">
        <v>149</v>
      </c>
      <c r="E5701" s="21">
        <v>0.15223736991234554</v>
      </c>
      <c r="F5701" s="21">
        <v>0</v>
      </c>
      <c r="G5701" s="21">
        <v>0</v>
      </c>
      <c r="H5701" s="21">
        <v>0</v>
      </c>
    </row>
    <row r="5702" spans="1:8" x14ac:dyDescent="0.35">
      <c r="A5702" s="20" t="str">
        <f t="shared" si="124"/>
        <v>CONSUMO PER CAPITA (kg ó litros por individuo)Resto frutas Ing.200-500MIL</v>
      </c>
      <c r="B5702" s="20">
        <v>0</v>
      </c>
      <c r="C5702" s="20">
        <v>0</v>
      </c>
      <c r="D5702" s="21" t="s">
        <v>150</v>
      </c>
      <c r="E5702" s="21">
        <v>0.20052011637732031</v>
      </c>
      <c r="F5702" s="21">
        <v>0.10702337865939165</v>
      </c>
      <c r="G5702" s="21">
        <v>0</v>
      </c>
      <c r="H5702" s="21">
        <v>0</v>
      </c>
    </row>
    <row r="5703" spans="1:8" x14ac:dyDescent="0.35">
      <c r="A5703" s="20" t="str">
        <f t="shared" si="124"/>
        <v>CONSUMO PER CAPITA (kg ó litros por individuo)Resto frutas Ing.&gt;500MIL</v>
      </c>
      <c r="B5703" s="20">
        <v>0</v>
      </c>
      <c r="C5703" s="20">
        <v>0</v>
      </c>
      <c r="D5703" s="21" t="s">
        <v>151</v>
      </c>
      <c r="E5703" s="21">
        <v>0.12052555614627007</v>
      </c>
      <c r="F5703" s="21">
        <v>0.15086452848481735</v>
      </c>
      <c r="G5703" s="21">
        <v>8.7134110747663557E-2</v>
      </c>
      <c r="H5703" s="21">
        <v>5.914784087945494E-2</v>
      </c>
    </row>
    <row r="5704" spans="1:8" x14ac:dyDescent="0.35">
      <c r="A5704" s="20" t="str">
        <f t="shared" si="124"/>
        <v>CONSUMO PER CAPITA (kg ó litros por individuo)Resto frutas Ing.DE 15 A 19 AÑOS</v>
      </c>
      <c r="B5704" s="20">
        <v>0</v>
      </c>
      <c r="C5704" s="20">
        <v>0</v>
      </c>
      <c r="D5704" s="21" t="s">
        <v>152</v>
      </c>
      <c r="E5704" s="21">
        <v>0</v>
      </c>
      <c r="F5704" s="21">
        <v>0</v>
      </c>
      <c r="G5704" s="21">
        <v>0</v>
      </c>
      <c r="H5704" s="21">
        <v>0</v>
      </c>
    </row>
    <row r="5705" spans="1:8" x14ac:dyDescent="0.35">
      <c r="A5705" s="20" t="str">
        <f t="shared" si="124"/>
        <v>CONSUMO PER CAPITA (kg ó litros por individuo)Resto frutas Ing.DE 20 A 24 AÑOS</v>
      </c>
      <c r="B5705" s="20">
        <v>0</v>
      </c>
      <c r="C5705" s="20">
        <v>0</v>
      </c>
      <c r="D5705" s="21" t="s">
        <v>153</v>
      </c>
      <c r="E5705" s="21">
        <v>0</v>
      </c>
      <c r="F5705" s="21">
        <v>0</v>
      </c>
      <c r="G5705" s="21">
        <v>0</v>
      </c>
      <c r="H5705" s="21">
        <v>0</v>
      </c>
    </row>
    <row r="5706" spans="1:8" x14ac:dyDescent="0.35">
      <c r="A5706" s="20" t="str">
        <f t="shared" si="124"/>
        <v>CONSUMO PER CAPITA (kg ó litros por individuo)Resto frutas Ing.DE 25 A 34 AÑOS</v>
      </c>
      <c r="B5706" s="20">
        <v>0</v>
      </c>
      <c r="C5706" s="20">
        <v>0</v>
      </c>
      <c r="D5706" s="21" t="s">
        <v>154</v>
      </c>
      <c r="E5706" s="21">
        <v>6.3927773986633393E-2</v>
      </c>
      <c r="F5706" s="21">
        <v>7.9816318179345369E-2</v>
      </c>
      <c r="G5706" s="21">
        <v>0</v>
      </c>
      <c r="H5706" s="21">
        <v>0</v>
      </c>
    </row>
    <row r="5707" spans="1:8" x14ac:dyDescent="0.35">
      <c r="A5707" s="20" t="str">
        <f t="shared" si="124"/>
        <v>CONSUMO PER CAPITA (kg ó litros por individuo)Resto frutas Ing.DE 35 A 49 AÑOS</v>
      </c>
      <c r="B5707" s="20">
        <v>0</v>
      </c>
      <c r="C5707" s="20">
        <v>0</v>
      </c>
      <c r="D5707" s="21" t="s">
        <v>155</v>
      </c>
      <c r="E5707" s="21">
        <v>0.18230321641811578</v>
      </c>
      <c r="F5707" s="21">
        <v>0.110887322789769</v>
      </c>
      <c r="G5707" s="21">
        <v>4.3024597159192546E-2</v>
      </c>
      <c r="H5707" s="21">
        <v>2.8682951428792233E-2</v>
      </c>
    </row>
    <row r="5708" spans="1:8" x14ac:dyDescent="0.35">
      <c r="A5708" s="20" t="str">
        <f t="shared" si="124"/>
        <v>CONSUMO PER CAPITA (kg ó litros por individuo)Resto frutas Ing.DE 50 A 59 AÑOS</v>
      </c>
      <c r="B5708" s="20">
        <v>0</v>
      </c>
      <c r="C5708" s="20">
        <v>0</v>
      </c>
      <c r="D5708" s="21" t="s">
        <v>156</v>
      </c>
      <c r="E5708" s="21">
        <v>0.28259078636972906</v>
      </c>
      <c r="F5708" s="21">
        <v>0.28137113805264297</v>
      </c>
      <c r="G5708" s="21">
        <v>9.2868509615282119E-2</v>
      </c>
      <c r="H5708" s="21">
        <v>0.15232082666203409</v>
      </c>
    </row>
    <row r="5709" spans="1:8" x14ac:dyDescent="0.35">
      <c r="A5709" s="20" t="str">
        <f t="shared" si="124"/>
        <v>CONSUMO PER CAPITA (kg ó litros por individuo)Resto frutas Ing.DE 60 A 75 AÑOS</v>
      </c>
      <c r="B5709" s="20">
        <v>0</v>
      </c>
      <c r="C5709" s="20">
        <v>0</v>
      </c>
      <c r="D5709" s="21" t="s">
        <v>157</v>
      </c>
      <c r="E5709" s="21">
        <v>0.30001873864720907</v>
      </c>
      <c r="F5709" s="21">
        <v>0.13899579941558801</v>
      </c>
      <c r="G5709" s="21">
        <v>0</v>
      </c>
      <c r="H5709" s="21">
        <v>0</v>
      </c>
    </row>
    <row r="5710" spans="1:8" x14ac:dyDescent="0.35">
      <c r="A5710" s="20" t="str">
        <f t="shared" si="124"/>
        <v>CONSUMO PER CAPITA (kg ó litros por individuo)Resto frutas Ing.ALTA Y MEDIA ALTA</v>
      </c>
      <c r="B5710" s="20">
        <v>0</v>
      </c>
      <c r="C5710" s="20">
        <v>0</v>
      </c>
      <c r="D5710" s="21" t="s">
        <v>158</v>
      </c>
      <c r="E5710" s="21">
        <v>0.18142401886926834</v>
      </c>
      <c r="F5710" s="21">
        <v>7.8785960975499267E-2</v>
      </c>
      <c r="G5710" s="21">
        <v>5.2705357207297375E-2</v>
      </c>
      <c r="H5710" s="21">
        <v>4.7600288500033769E-2</v>
      </c>
    </row>
    <row r="5711" spans="1:8" x14ac:dyDescent="0.35">
      <c r="A5711" s="20" t="str">
        <f t="shared" si="124"/>
        <v>CONSUMO PER CAPITA (kg ó litros por individuo)Resto frutas Ing.MEDIA</v>
      </c>
      <c r="B5711" s="20">
        <v>0</v>
      </c>
      <c r="C5711" s="20">
        <v>0</v>
      </c>
      <c r="D5711" s="21" t="s">
        <v>159</v>
      </c>
      <c r="E5711" s="21">
        <v>0.15385421580298064</v>
      </c>
      <c r="F5711" s="21">
        <v>0.13661345498270053</v>
      </c>
      <c r="G5711" s="21">
        <v>6.551076521835672E-2</v>
      </c>
      <c r="H5711" s="21">
        <v>4.9497287541530252E-2</v>
      </c>
    </row>
    <row r="5712" spans="1:8" x14ac:dyDescent="0.35">
      <c r="A5712" s="20" t="str">
        <f t="shared" si="124"/>
        <v>CONSUMO PER CAPITA (kg ó litros por individuo)Resto frutas Ing.MEDIA BAJA</v>
      </c>
      <c r="B5712" s="20">
        <v>0</v>
      </c>
      <c r="C5712" s="20">
        <v>0</v>
      </c>
      <c r="D5712" s="21" t="s">
        <v>160</v>
      </c>
      <c r="E5712" s="21">
        <v>0.17567611962507071</v>
      </c>
      <c r="F5712" s="21">
        <v>9.1956549444488542E-2</v>
      </c>
      <c r="G5712" s="21">
        <v>6.2076491897198265E-2</v>
      </c>
      <c r="H5712" s="21">
        <v>0.1210800130883895</v>
      </c>
    </row>
    <row r="5713" spans="1:8" x14ac:dyDescent="0.35">
      <c r="A5713" s="20" t="str">
        <f t="shared" si="124"/>
        <v>CONSUMO PER CAPITA (kg ó litros por individuo)Resto frutas Ing.BAJA</v>
      </c>
      <c r="B5713" s="20">
        <v>0</v>
      </c>
      <c r="C5713" s="20">
        <v>0</v>
      </c>
      <c r="D5713" s="21" t="s">
        <v>161</v>
      </c>
      <c r="E5713" s="21">
        <v>0.35647345255605128</v>
      </c>
      <c r="F5713" s="21">
        <v>0.25911766113855123</v>
      </c>
      <c r="G5713" s="21">
        <v>0.10649575344116891</v>
      </c>
      <c r="H5713" s="21">
        <v>0</v>
      </c>
    </row>
    <row r="5714" spans="1:8" x14ac:dyDescent="0.35">
      <c r="A5714" s="20" t="str">
        <f t="shared" si="124"/>
        <v>CONSUMO PER CAPITA (kg ó litros por individuo)Resto frutas Ing.HOMBRE</v>
      </c>
      <c r="B5714" s="20">
        <v>0</v>
      </c>
      <c r="C5714" s="20">
        <v>0</v>
      </c>
      <c r="D5714" s="21" t="s">
        <v>162</v>
      </c>
      <c r="E5714" s="21">
        <v>0.1768494465787554</v>
      </c>
      <c r="F5714" s="21">
        <v>8.1780872102207011E-2</v>
      </c>
      <c r="G5714" s="21">
        <v>6.2838752546838239E-2</v>
      </c>
      <c r="H5714" s="21">
        <v>6.9674738203482842E-2</v>
      </c>
    </row>
    <row r="5715" spans="1:8" x14ac:dyDescent="0.35">
      <c r="A5715" s="20" t="str">
        <f t="shared" si="124"/>
        <v>CONSUMO PER CAPITA (kg ó litros por individuo)Resto frutas Ing.MUJER</v>
      </c>
      <c r="B5715" s="20">
        <v>0</v>
      </c>
      <c r="C5715" s="20">
        <v>0</v>
      </c>
      <c r="D5715" s="21" t="s">
        <v>163</v>
      </c>
      <c r="E5715" s="21">
        <v>0.23215154272221863</v>
      </c>
      <c r="F5715" s="21">
        <v>0.18923186490378172</v>
      </c>
      <c r="G5715" s="21">
        <v>7.6513082353185463E-2</v>
      </c>
      <c r="H5715" s="21">
        <v>9.0083714233306897E-2</v>
      </c>
    </row>
    <row r="5716" spans="1:8" x14ac:dyDescent="0.35">
      <c r="A5716" s="20" t="str">
        <f>$B$4411&amp;$C$5716&amp;D5716</f>
        <v>CONSUMO PER CAPITA (kg ó litros por individuo)Mermeladas Ing.T.ESPAÑA</v>
      </c>
      <c r="B5716" s="20">
        <v>0</v>
      </c>
      <c r="C5716" s="20" t="s">
        <v>91</v>
      </c>
      <c r="D5716" s="21" t="s">
        <v>135</v>
      </c>
      <c r="E5716" s="21">
        <v>2.3279238190308412E-2</v>
      </c>
      <c r="F5716" s="21">
        <v>2.4574803788633005E-2</v>
      </c>
      <c r="G5716" s="21">
        <v>1.8965846249511083E-2</v>
      </c>
      <c r="H5716" s="21">
        <v>1.9431320482971023E-2</v>
      </c>
    </row>
    <row r="5717" spans="1:8" x14ac:dyDescent="0.35">
      <c r="A5717" s="20" t="str">
        <f t="shared" ref="A5717:A5744" si="125">$B$4411&amp;$C$5716&amp;D5717</f>
        <v>CONSUMO PER CAPITA (kg ó litros por individuo)Mermeladas Ing.BCN AM</v>
      </c>
      <c r="B5717" s="20">
        <v>0</v>
      </c>
      <c r="C5717" s="20">
        <v>0</v>
      </c>
      <c r="D5717" s="21" t="s">
        <v>136</v>
      </c>
      <c r="E5717" s="21">
        <v>0</v>
      </c>
      <c r="F5717" s="21">
        <v>0</v>
      </c>
      <c r="G5717" s="21">
        <v>0</v>
      </c>
      <c r="H5717" s="21">
        <v>0</v>
      </c>
    </row>
    <row r="5718" spans="1:8" x14ac:dyDescent="0.35">
      <c r="A5718" s="20" t="str">
        <f t="shared" si="125"/>
        <v>CONSUMO PER CAPITA (kg ó litros por individuo)Mermeladas Ing.REST.CAT ARAGON</v>
      </c>
      <c r="B5718" s="20">
        <v>0</v>
      </c>
      <c r="C5718" s="20">
        <v>0</v>
      </c>
      <c r="D5718" s="21" t="s">
        <v>137</v>
      </c>
      <c r="E5718" s="21">
        <v>0</v>
      </c>
      <c r="F5718" s="21">
        <v>0</v>
      </c>
      <c r="G5718" s="21">
        <v>0</v>
      </c>
      <c r="H5718" s="21">
        <v>0</v>
      </c>
    </row>
    <row r="5719" spans="1:8" x14ac:dyDescent="0.35">
      <c r="A5719" s="20" t="str">
        <f t="shared" si="125"/>
        <v>CONSUMO PER CAPITA (kg ó litros por individuo)Mermeladas Ing.LEVANTE</v>
      </c>
      <c r="B5719" s="20">
        <v>0</v>
      </c>
      <c r="C5719" s="20">
        <v>0</v>
      </c>
      <c r="D5719" s="21" t="s">
        <v>138</v>
      </c>
      <c r="E5719" s="21">
        <v>2.1944055363811353E-2</v>
      </c>
      <c r="F5719" s="21">
        <v>3.5390441817206332E-2</v>
      </c>
      <c r="G5719" s="21">
        <v>2.8261932885958709E-2</v>
      </c>
      <c r="H5719" s="21">
        <v>0</v>
      </c>
    </row>
    <row r="5720" spans="1:8" x14ac:dyDescent="0.35">
      <c r="A5720" s="20" t="str">
        <f t="shared" si="125"/>
        <v>CONSUMO PER CAPITA (kg ó litros por individuo)Mermeladas Ing.ANDALUCIA</v>
      </c>
      <c r="B5720" s="20">
        <v>0</v>
      </c>
      <c r="C5720" s="20">
        <v>0</v>
      </c>
      <c r="D5720" s="21" t="s">
        <v>139</v>
      </c>
      <c r="E5720" s="21">
        <v>4.084111471887325E-2</v>
      </c>
      <c r="F5720" s="21">
        <v>3.62137762064592E-2</v>
      </c>
      <c r="G5720" s="21">
        <v>2.8660907366086705E-2</v>
      </c>
      <c r="H5720" s="21">
        <v>2.8942515920348699E-2</v>
      </c>
    </row>
    <row r="5721" spans="1:8" x14ac:dyDescent="0.35">
      <c r="A5721" s="20" t="str">
        <f t="shared" si="125"/>
        <v>CONSUMO PER CAPITA (kg ó litros por individuo)Mermeladas Ing.MDD AM</v>
      </c>
      <c r="B5721" s="20">
        <v>0</v>
      </c>
      <c r="C5721" s="20">
        <v>0</v>
      </c>
      <c r="D5721" s="21" t="s">
        <v>140</v>
      </c>
      <c r="E5721" s="21">
        <v>2.3521605559393702E-2</v>
      </c>
      <c r="F5721" s="21">
        <v>3.4224323455052004E-2</v>
      </c>
      <c r="G5721" s="21">
        <v>2.2426998716395637E-2</v>
      </c>
      <c r="H5721" s="21">
        <v>1.7140369184174654E-2</v>
      </c>
    </row>
    <row r="5722" spans="1:8" x14ac:dyDescent="0.35">
      <c r="A5722" s="20" t="str">
        <f t="shared" si="125"/>
        <v>CONSUMO PER CAPITA (kg ó litros por individuo)Mermeladas Ing.RTO CENTRO</v>
      </c>
      <c r="B5722" s="20">
        <v>0</v>
      </c>
      <c r="C5722" s="20">
        <v>0</v>
      </c>
      <c r="D5722" s="21" t="s">
        <v>141</v>
      </c>
      <c r="E5722" s="21">
        <v>0</v>
      </c>
      <c r="F5722" s="21">
        <v>2.3742250484322349E-2</v>
      </c>
      <c r="G5722" s="21">
        <v>0</v>
      </c>
      <c r="H5722" s="21">
        <v>0</v>
      </c>
    </row>
    <row r="5723" spans="1:8" x14ac:dyDescent="0.35">
      <c r="A5723" s="20" t="str">
        <f t="shared" si="125"/>
        <v>CONSUMO PER CAPITA (kg ó litros por individuo)Mermeladas Ing.NORTE-CENTRO</v>
      </c>
      <c r="B5723" s="20">
        <v>0</v>
      </c>
      <c r="C5723" s="20">
        <v>0</v>
      </c>
      <c r="D5723" s="21" t="s">
        <v>142</v>
      </c>
      <c r="E5723" s="21">
        <v>0</v>
      </c>
      <c r="F5723" s="21">
        <v>0</v>
      </c>
      <c r="G5723" s="21">
        <v>0</v>
      </c>
      <c r="H5723" s="21">
        <v>0</v>
      </c>
    </row>
    <row r="5724" spans="1:8" x14ac:dyDescent="0.35">
      <c r="A5724" s="20" t="str">
        <f t="shared" si="125"/>
        <v>CONSUMO PER CAPITA (kg ó litros por individuo)Mermeladas Ing.NOROESTE</v>
      </c>
      <c r="B5724" s="20">
        <v>0</v>
      </c>
      <c r="C5724" s="20">
        <v>0</v>
      </c>
      <c r="D5724" s="21" t="s">
        <v>143</v>
      </c>
      <c r="E5724" s="21">
        <v>2.513840885435796E-2</v>
      </c>
      <c r="F5724" s="21">
        <v>0</v>
      </c>
      <c r="G5724" s="21">
        <v>0</v>
      </c>
      <c r="H5724" s="21">
        <v>0</v>
      </c>
    </row>
    <row r="5725" spans="1:8" x14ac:dyDescent="0.35">
      <c r="A5725" s="20" t="str">
        <f t="shared" si="125"/>
        <v>CONSUMO PER CAPITA (kg ó litros por individuo)Mermeladas Ing.&lt;2MIL</v>
      </c>
      <c r="B5725" s="20">
        <v>0</v>
      </c>
      <c r="C5725" s="20">
        <v>0</v>
      </c>
      <c r="D5725" s="21" t="s">
        <v>144</v>
      </c>
      <c r="E5725" s="21">
        <v>0</v>
      </c>
      <c r="F5725" s="21">
        <v>0</v>
      </c>
      <c r="G5725" s="21">
        <v>0</v>
      </c>
      <c r="H5725" s="21">
        <v>0</v>
      </c>
    </row>
    <row r="5726" spans="1:8" x14ac:dyDescent="0.35">
      <c r="A5726" s="20" t="str">
        <f t="shared" si="125"/>
        <v>CONSUMO PER CAPITA (kg ó litros por individuo)Mermeladas Ing.2-5MIL</v>
      </c>
      <c r="B5726" s="20">
        <v>0</v>
      </c>
      <c r="C5726" s="20">
        <v>0</v>
      </c>
      <c r="D5726" s="21" t="s">
        <v>145</v>
      </c>
      <c r="E5726" s="21">
        <v>0</v>
      </c>
      <c r="F5726" s="21">
        <v>0</v>
      </c>
      <c r="G5726" s="21">
        <v>0</v>
      </c>
      <c r="H5726" s="21">
        <v>0</v>
      </c>
    </row>
    <row r="5727" spans="1:8" x14ac:dyDescent="0.35">
      <c r="A5727" s="20" t="str">
        <f t="shared" si="125"/>
        <v>CONSUMO PER CAPITA (kg ó litros por individuo)Mermeladas Ing.5-10MIL</v>
      </c>
      <c r="B5727" s="20">
        <v>0</v>
      </c>
      <c r="C5727" s="20">
        <v>0</v>
      </c>
      <c r="D5727" s="21" t="s">
        <v>146</v>
      </c>
      <c r="E5727" s="21">
        <v>0</v>
      </c>
      <c r="F5727" s="21">
        <v>0</v>
      </c>
      <c r="G5727" s="21">
        <v>0</v>
      </c>
      <c r="H5727" s="21">
        <v>0</v>
      </c>
    </row>
    <row r="5728" spans="1:8" x14ac:dyDescent="0.35">
      <c r="A5728" s="20" t="str">
        <f t="shared" si="125"/>
        <v>CONSUMO PER CAPITA (kg ó litros por individuo)Mermeladas Ing.10-30MIL</v>
      </c>
      <c r="B5728" s="20">
        <v>0</v>
      </c>
      <c r="C5728" s="20">
        <v>0</v>
      </c>
      <c r="D5728" s="21" t="s">
        <v>147</v>
      </c>
      <c r="E5728" s="21">
        <v>1.9372563133580933E-2</v>
      </c>
      <c r="F5728" s="21">
        <v>2.0701464623381786E-2</v>
      </c>
      <c r="G5728" s="21">
        <v>2.4767806200153449E-2</v>
      </c>
      <c r="H5728" s="21">
        <v>2.0643641254887858E-2</v>
      </c>
    </row>
    <row r="5729" spans="1:8" x14ac:dyDescent="0.35">
      <c r="A5729" s="20" t="str">
        <f t="shared" si="125"/>
        <v>CONSUMO PER CAPITA (kg ó litros por individuo)Mermeladas Ing.30-100MIL</v>
      </c>
      <c r="B5729" s="20">
        <v>0</v>
      </c>
      <c r="C5729" s="20">
        <v>0</v>
      </c>
      <c r="D5729" s="21" t="s">
        <v>148</v>
      </c>
      <c r="E5729" s="21">
        <v>1.8932438478402494E-2</v>
      </c>
      <c r="F5729" s="21">
        <v>2.4754642292761964E-2</v>
      </c>
      <c r="G5729" s="21">
        <v>1.906362843882586E-2</v>
      </c>
      <c r="H5729" s="21">
        <v>1.4056170552917524E-2</v>
      </c>
    </row>
    <row r="5730" spans="1:8" x14ac:dyDescent="0.35">
      <c r="A5730" s="20" t="str">
        <f t="shared" si="125"/>
        <v>CONSUMO PER CAPITA (kg ó litros por individuo)Mermeladas Ing.100-200MIL</v>
      </c>
      <c r="B5730" s="20">
        <v>0</v>
      </c>
      <c r="C5730" s="20">
        <v>0</v>
      </c>
      <c r="D5730" s="21" t="s">
        <v>149</v>
      </c>
      <c r="E5730" s="21">
        <v>1.9983981954748188E-2</v>
      </c>
      <c r="F5730" s="21">
        <v>2.8470870761673685E-2</v>
      </c>
      <c r="G5730" s="21">
        <v>0</v>
      </c>
      <c r="H5730" s="21">
        <v>3.9241922358958459E-2</v>
      </c>
    </row>
    <row r="5731" spans="1:8" x14ac:dyDescent="0.35">
      <c r="A5731" s="20" t="str">
        <f t="shared" si="125"/>
        <v>CONSUMO PER CAPITA (kg ó litros por individuo)Mermeladas Ing.200-500MIL</v>
      </c>
      <c r="B5731" s="20">
        <v>0</v>
      </c>
      <c r="C5731" s="20">
        <v>0</v>
      </c>
      <c r="D5731" s="21" t="s">
        <v>150</v>
      </c>
      <c r="E5731" s="21">
        <v>7.0245322642485272E-2</v>
      </c>
      <c r="F5731" s="21">
        <v>5.4871499333196704E-2</v>
      </c>
      <c r="G5731" s="21">
        <v>0</v>
      </c>
      <c r="H5731" s="21">
        <v>0</v>
      </c>
    </row>
    <row r="5732" spans="1:8" x14ac:dyDescent="0.35">
      <c r="A5732" s="20" t="str">
        <f t="shared" si="125"/>
        <v>CONSUMO PER CAPITA (kg ó litros por individuo)Mermeladas Ing.&gt;500MIL</v>
      </c>
      <c r="B5732" s="20">
        <v>0</v>
      </c>
      <c r="C5732" s="20">
        <v>0</v>
      </c>
      <c r="D5732" s="21" t="s">
        <v>151</v>
      </c>
      <c r="E5732" s="21">
        <v>1.2631180232685354E-2</v>
      </c>
      <c r="F5732" s="21">
        <v>2.1101212750372994E-2</v>
      </c>
      <c r="G5732" s="21">
        <v>1.6199964174476635E-2</v>
      </c>
      <c r="H5732" s="21">
        <v>1.8543600622595049E-2</v>
      </c>
    </row>
    <row r="5733" spans="1:8" x14ac:dyDescent="0.35">
      <c r="A5733" s="20" t="str">
        <f t="shared" si="125"/>
        <v>CONSUMO PER CAPITA (kg ó litros por individuo)Mermeladas Ing.DE 15 A 19 AÑOS</v>
      </c>
      <c r="B5733" s="20">
        <v>0</v>
      </c>
      <c r="C5733" s="20">
        <v>0</v>
      </c>
      <c r="D5733" s="21" t="s">
        <v>152</v>
      </c>
      <c r="E5733" s="21">
        <v>0</v>
      </c>
      <c r="F5733" s="21">
        <v>0</v>
      </c>
      <c r="G5733" s="21">
        <v>0</v>
      </c>
      <c r="H5733" s="21">
        <v>0</v>
      </c>
    </row>
    <row r="5734" spans="1:8" x14ac:dyDescent="0.35">
      <c r="A5734" s="20" t="str">
        <f t="shared" si="125"/>
        <v>CONSUMO PER CAPITA (kg ó litros por individuo)Mermeladas Ing.DE 20 A 24 AÑOS</v>
      </c>
      <c r="B5734" s="20">
        <v>0</v>
      </c>
      <c r="C5734" s="20">
        <v>0</v>
      </c>
      <c r="D5734" s="21" t="s">
        <v>153</v>
      </c>
      <c r="E5734" s="21">
        <v>0</v>
      </c>
      <c r="F5734" s="21">
        <v>0</v>
      </c>
      <c r="G5734" s="21">
        <v>0</v>
      </c>
      <c r="H5734" s="21">
        <v>0</v>
      </c>
    </row>
    <row r="5735" spans="1:8" x14ac:dyDescent="0.35">
      <c r="A5735" s="20" t="str">
        <f t="shared" si="125"/>
        <v>CONSUMO PER CAPITA (kg ó litros por individuo)Mermeladas Ing.DE 25 A 34 AÑOS</v>
      </c>
      <c r="B5735" s="20">
        <v>0</v>
      </c>
      <c r="C5735" s="20">
        <v>0</v>
      </c>
      <c r="D5735" s="21" t="s">
        <v>154</v>
      </c>
      <c r="E5735" s="21">
        <v>1.6170236519189352E-2</v>
      </c>
      <c r="F5735" s="21">
        <v>9.8410143546590577E-3</v>
      </c>
      <c r="G5735" s="21">
        <v>5.5061678575107197E-3</v>
      </c>
      <c r="H5735" s="21">
        <v>0</v>
      </c>
    </row>
    <row r="5736" spans="1:8" x14ac:dyDescent="0.35">
      <c r="A5736" s="20" t="str">
        <f t="shared" si="125"/>
        <v>CONSUMO PER CAPITA (kg ó litros por individuo)Mermeladas Ing.DE 35 A 49 AÑOS</v>
      </c>
      <c r="B5736" s="20">
        <v>0</v>
      </c>
      <c r="C5736" s="20">
        <v>0</v>
      </c>
      <c r="D5736" s="21" t="s">
        <v>155</v>
      </c>
      <c r="E5736" s="21">
        <v>2.052427221667243E-2</v>
      </c>
      <c r="F5736" s="21">
        <v>2.09049983055184E-2</v>
      </c>
      <c r="G5736" s="21">
        <v>1.6891348188755807E-2</v>
      </c>
      <c r="H5736" s="21">
        <v>1.1547474848541456E-2</v>
      </c>
    </row>
    <row r="5737" spans="1:8" x14ac:dyDescent="0.35">
      <c r="A5737" s="20" t="str">
        <f t="shared" si="125"/>
        <v>CONSUMO PER CAPITA (kg ó litros por individuo)Mermeladas Ing.DE 50 A 59 AÑOS</v>
      </c>
      <c r="B5737" s="20">
        <v>0</v>
      </c>
      <c r="C5737" s="20">
        <v>0</v>
      </c>
      <c r="D5737" s="21" t="s">
        <v>156</v>
      </c>
      <c r="E5737" s="21">
        <v>2.7547844013090156E-2</v>
      </c>
      <c r="F5737" s="21">
        <v>4.1861213664772301E-2</v>
      </c>
      <c r="G5737" s="21">
        <v>3.1814401076254807E-2</v>
      </c>
      <c r="H5737" s="21">
        <v>3.4337233399598967E-2</v>
      </c>
    </row>
    <row r="5738" spans="1:8" x14ac:dyDescent="0.35">
      <c r="A5738" s="20" t="str">
        <f t="shared" si="125"/>
        <v>CONSUMO PER CAPITA (kg ó litros por individuo)Mermeladas Ing.DE 60 A 75 AÑOS</v>
      </c>
      <c r="B5738" s="20">
        <v>0</v>
      </c>
      <c r="C5738" s="20">
        <v>0</v>
      </c>
      <c r="D5738" s="21" t="s">
        <v>157</v>
      </c>
      <c r="E5738" s="21">
        <v>3.9412059621980564E-2</v>
      </c>
      <c r="F5738" s="21">
        <v>3.6900033245683604E-2</v>
      </c>
      <c r="G5738" s="21">
        <v>0</v>
      </c>
      <c r="H5738" s="21">
        <v>3.3355354084699446E-2</v>
      </c>
    </row>
    <row r="5739" spans="1:8" x14ac:dyDescent="0.35">
      <c r="A5739" s="20" t="str">
        <f t="shared" si="125"/>
        <v>CONSUMO PER CAPITA (kg ó litros por individuo)Mermeladas Ing.ALTA Y MEDIA ALTA</v>
      </c>
      <c r="B5739" s="20">
        <v>0</v>
      </c>
      <c r="C5739" s="20">
        <v>0</v>
      </c>
      <c r="D5739" s="21" t="s">
        <v>158</v>
      </c>
      <c r="E5739" s="21">
        <v>3.6423367016226074E-2</v>
      </c>
      <c r="F5739" s="21">
        <v>3.9987408556652428E-2</v>
      </c>
      <c r="G5739" s="21">
        <v>2.974064978071506E-2</v>
      </c>
      <c r="H5739" s="21">
        <v>3.0148653772202431E-2</v>
      </c>
    </row>
    <row r="5740" spans="1:8" x14ac:dyDescent="0.35">
      <c r="A5740" s="20" t="str">
        <f t="shared" si="125"/>
        <v>CONSUMO PER CAPITA (kg ó litros por individuo)Mermeladas Ing.MEDIA</v>
      </c>
      <c r="B5740" s="20">
        <v>0</v>
      </c>
      <c r="C5740" s="20">
        <v>0</v>
      </c>
      <c r="D5740" s="21" t="s">
        <v>159</v>
      </c>
      <c r="E5740" s="21">
        <v>2.3544042830185886E-2</v>
      </c>
      <c r="F5740" s="21">
        <v>2.3452875738007778E-2</v>
      </c>
      <c r="G5740" s="21">
        <v>1.805403712586949E-2</v>
      </c>
      <c r="H5740" s="21">
        <v>1.2014315361823451E-2</v>
      </c>
    </row>
    <row r="5741" spans="1:8" x14ac:dyDescent="0.35">
      <c r="A5741" s="20" t="str">
        <f t="shared" si="125"/>
        <v>CONSUMO PER CAPITA (kg ó litros por individuo)Mermeladas Ing.MEDIA BAJA</v>
      </c>
      <c r="B5741" s="20">
        <v>0</v>
      </c>
      <c r="C5741" s="20">
        <v>0</v>
      </c>
      <c r="D5741" s="21" t="s">
        <v>160</v>
      </c>
      <c r="E5741" s="21">
        <v>2.2970777808234647E-2</v>
      </c>
      <c r="F5741" s="21">
        <v>1.8605438475178249E-2</v>
      </c>
      <c r="G5741" s="21">
        <v>1.6576231782312288E-2</v>
      </c>
      <c r="H5741" s="21">
        <v>1.9193524455531311E-2</v>
      </c>
    </row>
    <row r="5742" spans="1:8" x14ac:dyDescent="0.35">
      <c r="A5742" s="20" t="str">
        <f t="shared" si="125"/>
        <v>CONSUMO PER CAPITA (kg ó litros por individuo)Mermeladas Ing.BAJA</v>
      </c>
      <c r="B5742" s="20">
        <v>0</v>
      </c>
      <c r="C5742" s="20">
        <v>0</v>
      </c>
      <c r="D5742" s="21" t="s">
        <v>161</v>
      </c>
      <c r="E5742" s="21">
        <v>0</v>
      </c>
      <c r="F5742" s="21">
        <v>1.7517062210852093E-2</v>
      </c>
      <c r="G5742" s="21">
        <v>1.1813685425488019E-2</v>
      </c>
      <c r="H5742" s="21">
        <v>2.0508858273840282E-2</v>
      </c>
    </row>
    <row r="5743" spans="1:8" x14ac:dyDescent="0.35">
      <c r="A5743" s="20" t="str">
        <f t="shared" si="125"/>
        <v>CONSUMO PER CAPITA (kg ó litros por individuo)Mermeladas Ing.HOMBRE</v>
      </c>
      <c r="B5743" s="20">
        <v>0</v>
      </c>
      <c r="C5743" s="20">
        <v>0</v>
      </c>
      <c r="D5743" s="21" t="s">
        <v>162</v>
      </c>
      <c r="E5743" s="21">
        <v>2.0584236799096597E-2</v>
      </c>
      <c r="F5743" s="21">
        <v>2.434912161338014E-2</v>
      </c>
      <c r="G5743" s="21">
        <v>2.4226698746292897E-2</v>
      </c>
      <c r="H5743" s="21">
        <v>2.5560105374900548E-2</v>
      </c>
    </row>
    <row r="5744" spans="1:8" x14ac:dyDescent="0.35">
      <c r="A5744" s="20" t="str">
        <f t="shared" si="125"/>
        <v>CONSUMO PER CAPITA (kg ó litros por individuo)Mermeladas Ing.MUJER</v>
      </c>
      <c r="B5744" s="20">
        <v>0</v>
      </c>
      <c r="C5744" s="20">
        <v>0</v>
      </c>
      <c r="D5744" s="21" t="s">
        <v>163</v>
      </c>
      <c r="E5744" s="21">
        <v>2.5942116335717209E-2</v>
      </c>
      <c r="F5744" s="21">
        <v>2.4797113411584349E-2</v>
      </c>
      <c r="G5744" s="21">
        <v>1.3792626904547644E-2</v>
      </c>
      <c r="H5744" s="21">
        <v>1.3394949668411251E-2</v>
      </c>
    </row>
    <row r="5745" spans="1:8" x14ac:dyDescent="0.35">
      <c r="A5745" s="20" t="str">
        <f>$B$4411&amp;$C$5745&amp;D5745</f>
        <v>CONSUMO PER CAPITA (kg ó litros por individuo).Hortalizas/Verdur.IngT.ESPAÑA</v>
      </c>
      <c r="B5745" s="20">
        <v>0</v>
      </c>
      <c r="C5745" s="20" t="s">
        <v>92</v>
      </c>
      <c r="D5745" s="21" t="s">
        <v>135</v>
      </c>
      <c r="E5745" s="21">
        <v>10.964125981474304</v>
      </c>
      <c r="F5745" s="21">
        <v>10.560453712469464</v>
      </c>
      <c r="G5745" s="21">
        <v>6.1926982523267524</v>
      </c>
      <c r="H5745" s="21">
        <v>7.189431462412454</v>
      </c>
    </row>
    <row r="5746" spans="1:8" x14ac:dyDescent="0.35">
      <c r="A5746" s="20" t="str">
        <f t="shared" ref="A5746:A5773" si="126">$B$4411&amp;$C$5745&amp;D5746</f>
        <v>CONSUMO PER CAPITA (kg ó litros por individuo).Hortalizas/Verdur.IngBCN AM</v>
      </c>
      <c r="B5746" s="20">
        <v>0</v>
      </c>
      <c r="C5746" s="20">
        <v>0</v>
      </c>
      <c r="D5746" s="21" t="s">
        <v>136</v>
      </c>
      <c r="E5746" s="21">
        <v>11.529710047954932</v>
      </c>
      <c r="F5746" s="21">
        <v>11.641194801472611</v>
      </c>
      <c r="G5746" s="21">
        <v>5.4378991835552517</v>
      </c>
      <c r="H5746" s="21">
        <v>6.1951420721118504</v>
      </c>
    </row>
    <row r="5747" spans="1:8" x14ac:dyDescent="0.35">
      <c r="A5747" s="20" t="str">
        <f t="shared" si="126"/>
        <v>CONSUMO PER CAPITA (kg ó litros por individuo).Hortalizas/Verdur.IngREST.CAT ARAGON</v>
      </c>
      <c r="B5747" s="20">
        <v>0</v>
      </c>
      <c r="C5747" s="20">
        <v>0</v>
      </c>
      <c r="D5747" s="21" t="s">
        <v>137</v>
      </c>
      <c r="E5747" s="21">
        <v>13.74350902526575</v>
      </c>
      <c r="F5747" s="21">
        <v>9.3574367925171078</v>
      </c>
      <c r="G5747" s="21">
        <v>4.5305542651852413</v>
      </c>
      <c r="H5747" s="21">
        <v>6.1133987039159514</v>
      </c>
    </row>
    <row r="5748" spans="1:8" x14ac:dyDescent="0.35">
      <c r="A5748" s="20" t="str">
        <f t="shared" si="126"/>
        <v>CONSUMO PER CAPITA (kg ó litros por individuo).Hortalizas/Verdur.IngLEVANTE</v>
      </c>
      <c r="B5748" s="20">
        <v>0</v>
      </c>
      <c r="C5748" s="20">
        <v>0</v>
      </c>
      <c r="D5748" s="21" t="s">
        <v>138</v>
      </c>
      <c r="E5748" s="21">
        <v>11.329152367439329</v>
      </c>
      <c r="F5748" s="21">
        <v>11.629661820266698</v>
      </c>
      <c r="G5748" s="21">
        <v>6.8990675997894684</v>
      </c>
      <c r="H5748" s="21">
        <v>7.4768502484949426</v>
      </c>
    </row>
    <row r="5749" spans="1:8" x14ac:dyDescent="0.35">
      <c r="A5749" s="20" t="str">
        <f t="shared" si="126"/>
        <v>CONSUMO PER CAPITA (kg ó litros por individuo).Hortalizas/Verdur.IngANDALUCIA</v>
      </c>
      <c r="B5749" s="20">
        <v>0</v>
      </c>
      <c r="C5749" s="20">
        <v>0</v>
      </c>
      <c r="D5749" s="21" t="s">
        <v>139</v>
      </c>
      <c r="E5749" s="21">
        <v>9.9429946995262757</v>
      </c>
      <c r="F5749" s="21">
        <v>9.9425077248381211</v>
      </c>
      <c r="G5749" s="21">
        <v>6.3641346431711563</v>
      </c>
      <c r="H5749" s="21">
        <v>7.1060949303387853</v>
      </c>
    </row>
    <row r="5750" spans="1:8" x14ac:dyDescent="0.35">
      <c r="A5750" s="20" t="str">
        <f t="shared" si="126"/>
        <v>CONSUMO PER CAPITA (kg ó litros por individuo).Hortalizas/Verdur.IngMDD AM</v>
      </c>
      <c r="B5750" s="20">
        <v>0</v>
      </c>
      <c r="C5750" s="20">
        <v>0</v>
      </c>
      <c r="D5750" s="21" t="s">
        <v>140</v>
      </c>
      <c r="E5750" s="21">
        <v>13.5958057020718</v>
      </c>
      <c r="F5750" s="21">
        <v>13.083855787385144</v>
      </c>
      <c r="G5750" s="21">
        <v>9.470330074537884</v>
      </c>
      <c r="H5750" s="21">
        <v>10.489308842333177</v>
      </c>
    </row>
    <row r="5751" spans="1:8" x14ac:dyDescent="0.35">
      <c r="A5751" s="20" t="str">
        <f t="shared" si="126"/>
        <v>CONSUMO PER CAPITA (kg ó litros por individuo).Hortalizas/Verdur.IngRTO CENTRO</v>
      </c>
      <c r="B5751" s="20">
        <v>0</v>
      </c>
      <c r="C5751" s="20">
        <v>0</v>
      </c>
      <c r="D5751" s="21" t="s">
        <v>141</v>
      </c>
      <c r="E5751" s="21">
        <v>9.0841392517921609</v>
      </c>
      <c r="F5751" s="21">
        <v>10.063464691238929</v>
      </c>
      <c r="G5751" s="21">
        <v>6.2887304922730758</v>
      </c>
      <c r="H5751" s="21">
        <v>6.8015614499852211</v>
      </c>
    </row>
    <row r="5752" spans="1:8" x14ac:dyDescent="0.35">
      <c r="A5752" s="20" t="str">
        <f t="shared" si="126"/>
        <v>CONSUMO PER CAPITA (kg ó litros por individuo).Hortalizas/Verdur.IngNORTE-CENTRO</v>
      </c>
      <c r="B5752" s="20">
        <v>0</v>
      </c>
      <c r="C5752" s="20">
        <v>0</v>
      </c>
      <c r="D5752" s="21" t="s">
        <v>142</v>
      </c>
      <c r="E5752" s="21">
        <v>8.4427790204067499</v>
      </c>
      <c r="F5752" s="21">
        <v>10.072893700643892</v>
      </c>
      <c r="G5752" s="21">
        <v>5.1111062659003226</v>
      </c>
      <c r="H5752" s="21">
        <v>7.634731378810593</v>
      </c>
    </row>
    <row r="5753" spans="1:8" x14ac:dyDescent="0.35">
      <c r="A5753" s="20" t="str">
        <f t="shared" si="126"/>
        <v>CONSUMO PER CAPITA (kg ó litros por individuo).Hortalizas/Verdur.IngNOROESTE</v>
      </c>
      <c r="B5753" s="20">
        <v>0</v>
      </c>
      <c r="C5753" s="20">
        <v>0</v>
      </c>
      <c r="D5753" s="21" t="s">
        <v>143</v>
      </c>
      <c r="E5753" s="21">
        <v>9.0392478288584073</v>
      </c>
      <c r="F5753" s="21">
        <v>8.1227670000122245</v>
      </c>
      <c r="G5753" s="21">
        <v>3.951558214167886</v>
      </c>
      <c r="H5753" s="21">
        <v>4.4901248373677864</v>
      </c>
    </row>
    <row r="5754" spans="1:8" x14ac:dyDescent="0.35">
      <c r="A5754" s="20" t="str">
        <f t="shared" si="126"/>
        <v>CONSUMO PER CAPITA (kg ó litros por individuo).Hortalizas/Verdur.Ing&lt;2MIL</v>
      </c>
      <c r="B5754" s="20">
        <v>0</v>
      </c>
      <c r="C5754" s="20">
        <v>0</v>
      </c>
      <c r="D5754" s="21" t="s">
        <v>144</v>
      </c>
      <c r="E5754" s="21">
        <v>6.7811226298317049</v>
      </c>
      <c r="F5754" s="21">
        <v>7.769907076862264</v>
      </c>
      <c r="G5754" s="21">
        <v>3.95008109480146</v>
      </c>
      <c r="H5754" s="21">
        <v>3.4744536094506233</v>
      </c>
    </row>
    <row r="5755" spans="1:8" x14ac:dyDescent="0.35">
      <c r="A5755" s="20" t="str">
        <f t="shared" si="126"/>
        <v>CONSUMO PER CAPITA (kg ó litros por individuo).Hortalizas/Verdur.Ing2-5MIL</v>
      </c>
      <c r="B5755" s="20">
        <v>0</v>
      </c>
      <c r="C5755" s="20">
        <v>0</v>
      </c>
      <c r="D5755" s="21" t="s">
        <v>145</v>
      </c>
      <c r="E5755" s="21">
        <v>15.560631608870967</v>
      </c>
      <c r="F5755" s="21">
        <v>9.5499656123329046</v>
      </c>
      <c r="G5755" s="21">
        <v>4.3152295114716717</v>
      </c>
      <c r="H5755" s="21">
        <v>6.220158822042869</v>
      </c>
    </row>
    <row r="5756" spans="1:8" x14ac:dyDescent="0.35">
      <c r="A5756" s="20" t="str">
        <f t="shared" si="126"/>
        <v>CONSUMO PER CAPITA (kg ó litros por individuo).Hortalizas/Verdur.Ing5-10MIL</v>
      </c>
      <c r="B5756" s="20">
        <v>0</v>
      </c>
      <c r="C5756" s="20">
        <v>0</v>
      </c>
      <c r="D5756" s="21" t="s">
        <v>146</v>
      </c>
      <c r="E5756" s="21">
        <v>9.981940886576341</v>
      </c>
      <c r="F5756" s="21">
        <v>9.4266472091529341</v>
      </c>
      <c r="G5756" s="21">
        <v>4.1146041865870693</v>
      </c>
      <c r="H5756" s="21">
        <v>6.9027093433283442</v>
      </c>
    </row>
    <row r="5757" spans="1:8" x14ac:dyDescent="0.35">
      <c r="A5757" s="20" t="str">
        <f t="shared" si="126"/>
        <v>CONSUMO PER CAPITA (kg ó litros por individuo).Hortalizas/Verdur.Ing10-30MIL</v>
      </c>
      <c r="B5757" s="20">
        <v>0</v>
      </c>
      <c r="C5757" s="20">
        <v>0</v>
      </c>
      <c r="D5757" s="21" t="s">
        <v>147</v>
      </c>
      <c r="E5757" s="21">
        <v>11.499369273160418</v>
      </c>
      <c r="F5757" s="21">
        <v>10.038084819771562</v>
      </c>
      <c r="G5757" s="21">
        <v>5.6693602240879235</v>
      </c>
      <c r="H5757" s="21">
        <v>7.0556874442806574</v>
      </c>
    </row>
    <row r="5758" spans="1:8" x14ac:dyDescent="0.35">
      <c r="A5758" s="20" t="str">
        <f t="shared" si="126"/>
        <v>CONSUMO PER CAPITA (kg ó litros por individuo).Hortalizas/Verdur.Ing30-100MIL</v>
      </c>
      <c r="B5758" s="20">
        <v>0</v>
      </c>
      <c r="C5758" s="20">
        <v>0</v>
      </c>
      <c r="D5758" s="21" t="s">
        <v>148</v>
      </c>
      <c r="E5758" s="21">
        <v>10.318829209128666</v>
      </c>
      <c r="F5758" s="21">
        <v>11.015714053403105</v>
      </c>
      <c r="G5758" s="21">
        <v>6.5544801602207334</v>
      </c>
      <c r="H5758" s="21">
        <v>7.4418325452766281</v>
      </c>
    </row>
    <row r="5759" spans="1:8" x14ac:dyDescent="0.35">
      <c r="A5759" s="20" t="str">
        <f t="shared" si="126"/>
        <v>CONSUMO PER CAPITA (kg ó litros por individuo).Hortalizas/Verdur.Ing100-200MIL</v>
      </c>
      <c r="B5759" s="20">
        <v>0</v>
      </c>
      <c r="C5759" s="20">
        <v>0</v>
      </c>
      <c r="D5759" s="21" t="s">
        <v>149</v>
      </c>
      <c r="E5759" s="21">
        <v>10.978550523410087</v>
      </c>
      <c r="F5759" s="21">
        <v>10.941574728182578</v>
      </c>
      <c r="G5759" s="21">
        <v>7.2267285987154581</v>
      </c>
      <c r="H5759" s="21">
        <v>6.9231267309056914</v>
      </c>
    </row>
    <row r="5760" spans="1:8" x14ac:dyDescent="0.35">
      <c r="A5760" s="20" t="str">
        <f t="shared" si="126"/>
        <v>CONSUMO PER CAPITA (kg ó litros por individuo).Hortalizas/Verdur.Ing200-500MIL</v>
      </c>
      <c r="B5760" s="20">
        <v>0</v>
      </c>
      <c r="C5760" s="20">
        <v>0</v>
      </c>
      <c r="D5760" s="21" t="s">
        <v>150</v>
      </c>
      <c r="E5760" s="21">
        <v>10.37717670548915</v>
      </c>
      <c r="F5760" s="21">
        <v>11.115760391223906</v>
      </c>
      <c r="G5760" s="21">
        <v>6.533050410055008</v>
      </c>
      <c r="H5760" s="21">
        <v>7.9165392985521885</v>
      </c>
    </row>
    <row r="5761" spans="1:8" x14ac:dyDescent="0.35">
      <c r="A5761" s="20" t="str">
        <f t="shared" si="126"/>
        <v>CONSUMO PER CAPITA (kg ó litros por individuo).Hortalizas/Verdur.Ing&gt;500MIL</v>
      </c>
      <c r="B5761" s="20">
        <v>0</v>
      </c>
      <c r="C5761" s="20">
        <v>0</v>
      </c>
      <c r="D5761" s="21" t="s">
        <v>151</v>
      </c>
      <c r="E5761" s="21">
        <v>11.691127022523323</v>
      </c>
      <c r="F5761" s="21">
        <v>11.847891156547758</v>
      </c>
      <c r="G5761" s="21">
        <v>7.9421836648777147</v>
      </c>
      <c r="H5761" s="21">
        <v>8.4534509037096459</v>
      </c>
    </row>
    <row r="5762" spans="1:8" x14ac:dyDescent="0.35">
      <c r="A5762" s="20" t="str">
        <f t="shared" si="126"/>
        <v>CONSUMO PER CAPITA (kg ó litros por individuo).Hortalizas/Verdur.IngDE 15 A 19 AÑOS</v>
      </c>
      <c r="B5762" s="20">
        <v>0</v>
      </c>
      <c r="C5762" s="20">
        <v>0</v>
      </c>
      <c r="D5762" s="21" t="s">
        <v>152</v>
      </c>
      <c r="E5762" s="21">
        <v>5.6013417023606662</v>
      </c>
      <c r="F5762" s="21">
        <v>4.1127352006340105</v>
      </c>
      <c r="G5762" s="21">
        <v>2.0496810896629585</v>
      </c>
      <c r="H5762" s="21">
        <v>2.9823504611496796</v>
      </c>
    </row>
    <row r="5763" spans="1:8" x14ac:dyDescent="0.35">
      <c r="A5763" s="20" t="str">
        <f t="shared" si="126"/>
        <v>CONSUMO PER CAPITA (kg ó litros por individuo).Hortalizas/Verdur.IngDE 20 A 24 AÑOS</v>
      </c>
      <c r="B5763" s="20">
        <v>0</v>
      </c>
      <c r="C5763" s="20">
        <v>0</v>
      </c>
      <c r="D5763" s="21" t="s">
        <v>153</v>
      </c>
      <c r="E5763" s="21">
        <v>6.8855787886003776</v>
      </c>
      <c r="F5763" s="21">
        <v>5.5595354146572316</v>
      </c>
      <c r="G5763" s="21">
        <v>4.218381532233046</v>
      </c>
      <c r="H5763" s="21">
        <v>4.1543715314948262</v>
      </c>
    </row>
    <row r="5764" spans="1:8" x14ac:dyDescent="0.35">
      <c r="A5764" s="20" t="str">
        <f t="shared" si="126"/>
        <v>CONSUMO PER CAPITA (kg ó litros por individuo).Hortalizas/Verdur.IngDE 25 A 34 AÑOS</v>
      </c>
      <c r="B5764" s="20">
        <v>0</v>
      </c>
      <c r="C5764" s="20">
        <v>0</v>
      </c>
      <c r="D5764" s="21" t="s">
        <v>154</v>
      </c>
      <c r="E5764" s="21">
        <v>9.0998925953677343</v>
      </c>
      <c r="F5764" s="21">
        <v>7.8867305286875693</v>
      </c>
      <c r="G5764" s="21">
        <v>5.546273775525834</v>
      </c>
      <c r="H5764" s="21">
        <v>5.702010019430789</v>
      </c>
    </row>
    <row r="5765" spans="1:8" x14ac:dyDescent="0.35">
      <c r="A5765" s="20" t="str">
        <f t="shared" si="126"/>
        <v>CONSUMO PER CAPITA (kg ó litros por individuo).Hortalizas/Verdur.IngDE 35 A 49 AÑOS</v>
      </c>
      <c r="B5765" s="20">
        <v>0</v>
      </c>
      <c r="C5765" s="20">
        <v>0</v>
      </c>
      <c r="D5765" s="21" t="s">
        <v>155</v>
      </c>
      <c r="E5765" s="21">
        <v>10.503936872519946</v>
      </c>
      <c r="F5765" s="21">
        <v>10.395021746831713</v>
      </c>
      <c r="G5765" s="21">
        <v>5.9623585832492179</v>
      </c>
      <c r="H5765" s="21">
        <v>6.6905608222221238</v>
      </c>
    </row>
    <row r="5766" spans="1:8" x14ac:dyDescent="0.35">
      <c r="A5766" s="20" t="str">
        <f t="shared" si="126"/>
        <v>CONSUMO PER CAPITA (kg ó litros por individuo).Hortalizas/Verdur.IngDE 50 A 59 AÑOS</v>
      </c>
      <c r="B5766" s="20">
        <v>0</v>
      </c>
      <c r="C5766" s="20">
        <v>0</v>
      </c>
      <c r="D5766" s="21" t="s">
        <v>156</v>
      </c>
      <c r="E5766" s="21">
        <v>13.582006476952852</v>
      </c>
      <c r="F5766" s="21">
        <v>13.378563440951694</v>
      </c>
      <c r="G5766" s="21">
        <v>8.1015234476706439</v>
      </c>
      <c r="H5766" s="21">
        <v>9.5575572061140193</v>
      </c>
    </row>
    <row r="5767" spans="1:8" x14ac:dyDescent="0.35">
      <c r="A5767" s="20" t="str">
        <f t="shared" si="126"/>
        <v>CONSUMO PER CAPITA (kg ó litros por individuo).Hortalizas/Verdur.IngDE 60 A 75 AÑOS</v>
      </c>
      <c r="B5767" s="20">
        <v>0</v>
      </c>
      <c r="C5767" s="20">
        <v>0</v>
      </c>
      <c r="D5767" s="21" t="s">
        <v>157</v>
      </c>
      <c r="E5767" s="21">
        <v>13.363788280296404</v>
      </c>
      <c r="F5767" s="21">
        <v>13.462871755500998</v>
      </c>
      <c r="G5767" s="21">
        <v>7.06784791929734</v>
      </c>
      <c r="H5767" s="21">
        <v>8.8787639333466739</v>
      </c>
    </row>
    <row r="5768" spans="1:8" x14ac:dyDescent="0.35">
      <c r="A5768" s="20" t="str">
        <f t="shared" si="126"/>
        <v>CONSUMO PER CAPITA (kg ó litros por individuo).Hortalizas/Verdur.IngALTA Y MEDIA ALTA</v>
      </c>
      <c r="B5768" s="20">
        <v>0</v>
      </c>
      <c r="C5768" s="20">
        <v>0</v>
      </c>
      <c r="D5768" s="21" t="s">
        <v>158</v>
      </c>
      <c r="E5768" s="21">
        <v>14.140128750668932</v>
      </c>
      <c r="F5768" s="21">
        <v>14.258740642595482</v>
      </c>
      <c r="G5768" s="21">
        <v>7.9292925124925677</v>
      </c>
      <c r="H5768" s="21">
        <v>10.682608047494012</v>
      </c>
    </row>
    <row r="5769" spans="1:8" x14ac:dyDescent="0.35">
      <c r="A5769" s="20" t="str">
        <f t="shared" si="126"/>
        <v>CONSUMO PER CAPITA (kg ó litros por individuo).Hortalizas/Verdur.IngMEDIA</v>
      </c>
      <c r="B5769" s="20">
        <v>0</v>
      </c>
      <c r="C5769" s="20">
        <v>0</v>
      </c>
      <c r="D5769" s="21" t="s">
        <v>159</v>
      </c>
      <c r="E5769" s="21">
        <v>10.607543437792012</v>
      </c>
      <c r="F5769" s="21">
        <v>9.7256620446718163</v>
      </c>
      <c r="G5769" s="21">
        <v>5.8711646707931546</v>
      </c>
      <c r="H5769" s="21">
        <v>6.1908808142505096</v>
      </c>
    </row>
    <row r="5770" spans="1:8" x14ac:dyDescent="0.35">
      <c r="A5770" s="20" t="str">
        <f t="shared" si="126"/>
        <v>CONSUMO PER CAPITA (kg ó litros por individuo).Hortalizas/Verdur.IngMEDIA BAJA</v>
      </c>
      <c r="B5770" s="20">
        <v>0</v>
      </c>
      <c r="C5770" s="20">
        <v>0</v>
      </c>
      <c r="D5770" s="21" t="s">
        <v>160</v>
      </c>
      <c r="E5770" s="21">
        <v>8.042534390360915</v>
      </c>
      <c r="F5770" s="21">
        <v>9.375721331990599</v>
      </c>
      <c r="G5770" s="21">
        <v>5.8081550579470598</v>
      </c>
      <c r="H5770" s="21">
        <v>6.3946756313785373</v>
      </c>
    </row>
    <row r="5771" spans="1:8" x14ac:dyDescent="0.35">
      <c r="A5771" s="20" t="str">
        <f t="shared" si="126"/>
        <v>CONSUMO PER CAPITA (kg ó litros por individuo).Hortalizas/Verdur.IngBAJA</v>
      </c>
      <c r="B5771" s="20">
        <v>0</v>
      </c>
      <c r="C5771" s="20">
        <v>0</v>
      </c>
      <c r="D5771" s="21" t="s">
        <v>161</v>
      </c>
      <c r="E5771" s="21">
        <v>12.023687874020336</v>
      </c>
      <c r="F5771" s="21">
        <v>9.500191238472171</v>
      </c>
      <c r="G5771" s="21">
        <v>5.338601043425137</v>
      </c>
      <c r="H5771" s="21">
        <v>6.092745795482438</v>
      </c>
    </row>
    <row r="5772" spans="1:8" x14ac:dyDescent="0.35">
      <c r="A5772" s="20" t="str">
        <f t="shared" si="126"/>
        <v>CONSUMO PER CAPITA (kg ó litros por individuo).Hortalizas/Verdur.IngHOMBRE</v>
      </c>
      <c r="B5772" s="20">
        <v>0</v>
      </c>
      <c r="C5772" s="20">
        <v>0</v>
      </c>
      <c r="D5772" s="21" t="s">
        <v>162</v>
      </c>
      <c r="E5772" s="21">
        <v>11.441770511996264</v>
      </c>
      <c r="F5772" s="21">
        <v>10.914663217433569</v>
      </c>
      <c r="G5772" s="21">
        <v>6.0981717648882539</v>
      </c>
      <c r="H5772" s="21">
        <v>7.1586038613703717</v>
      </c>
    </row>
    <row r="5773" spans="1:8" x14ac:dyDescent="0.35">
      <c r="A5773" s="20" t="str">
        <f t="shared" si="126"/>
        <v>CONSUMO PER CAPITA (kg ó litros por individuo).Hortalizas/Verdur.IngMUJER</v>
      </c>
      <c r="B5773" s="20">
        <v>0</v>
      </c>
      <c r="C5773" s="20">
        <v>0</v>
      </c>
      <c r="D5773" s="21" t="s">
        <v>163</v>
      </c>
      <c r="E5773" s="21">
        <v>10.492172639387332</v>
      </c>
      <c r="F5773" s="21">
        <v>10.211557671890313</v>
      </c>
      <c r="G5773" s="21">
        <v>6.2856512514000995</v>
      </c>
      <c r="H5773" s="21">
        <v>7.2197914028540229</v>
      </c>
    </row>
    <row r="5774" spans="1:8" x14ac:dyDescent="0.35">
      <c r="A5774" s="20" t="str">
        <f>$B$4411&amp;$C$5774&amp;D5774</f>
        <v>CONSUMO PER CAPITA (kg ó litros por individuo)Tomates Ing.T.ESPAÑA</v>
      </c>
      <c r="B5774" s="20">
        <v>0</v>
      </c>
      <c r="C5774" s="20" t="s">
        <v>93</v>
      </c>
      <c r="D5774" s="21" t="s">
        <v>135</v>
      </c>
      <c r="E5774" s="21">
        <v>1.0163959973687775</v>
      </c>
      <c r="F5774" s="21">
        <v>0.98435137153253194</v>
      </c>
      <c r="G5774" s="21">
        <v>0.57633721294776308</v>
      </c>
      <c r="H5774" s="21">
        <v>0.64924067770726057</v>
      </c>
    </row>
    <row r="5775" spans="1:8" x14ac:dyDescent="0.35">
      <c r="A5775" s="20" t="str">
        <f t="shared" ref="A5775:A5802" si="127">$B$4411&amp;$C$5774&amp;D5775</f>
        <v>CONSUMO PER CAPITA (kg ó litros por individuo)Tomates Ing.BCN AM</v>
      </c>
      <c r="B5775" s="20">
        <v>0</v>
      </c>
      <c r="C5775" s="20">
        <v>0</v>
      </c>
      <c r="D5775" s="21" t="s">
        <v>136</v>
      </c>
      <c r="E5775" s="21">
        <v>0.90540637131415058</v>
      </c>
      <c r="F5775" s="21">
        <v>0.80599490223345094</v>
      </c>
      <c r="G5775" s="21">
        <v>0.38460508641319596</v>
      </c>
      <c r="H5775" s="21">
        <v>0.53104885367285859</v>
      </c>
    </row>
    <row r="5776" spans="1:8" x14ac:dyDescent="0.35">
      <c r="A5776" s="20" t="str">
        <f t="shared" si="127"/>
        <v>CONSUMO PER CAPITA (kg ó litros por individuo)Tomates Ing.REST.CAT ARAGON</v>
      </c>
      <c r="B5776" s="20">
        <v>0</v>
      </c>
      <c r="C5776" s="20">
        <v>0</v>
      </c>
      <c r="D5776" s="21" t="s">
        <v>137</v>
      </c>
      <c r="E5776" s="21">
        <v>1.17950851380463</v>
      </c>
      <c r="F5776" s="21">
        <v>0.60971025365018461</v>
      </c>
      <c r="G5776" s="21">
        <v>0.32995030937286263</v>
      </c>
      <c r="H5776" s="21">
        <v>0.44264221855961572</v>
      </c>
    </row>
    <row r="5777" spans="1:8" x14ac:dyDescent="0.35">
      <c r="A5777" s="20" t="str">
        <f t="shared" si="127"/>
        <v>CONSUMO PER CAPITA (kg ó litros por individuo)Tomates Ing.LEVANTE</v>
      </c>
      <c r="B5777" s="20">
        <v>0</v>
      </c>
      <c r="C5777" s="20">
        <v>0</v>
      </c>
      <c r="D5777" s="21" t="s">
        <v>138</v>
      </c>
      <c r="E5777" s="21">
        <v>1.1953389044742848</v>
      </c>
      <c r="F5777" s="21">
        <v>1.2235695347505897</v>
      </c>
      <c r="G5777" s="21">
        <v>0.76332961055942694</v>
      </c>
      <c r="H5777" s="21">
        <v>0.77172457778607406</v>
      </c>
    </row>
    <row r="5778" spans="1:8" x14ac:dyDescent="0.35">
      <c r="A5778" s="20" t="str">
        <f t="shared" si="127"/>
        <v>CONSUMO PER CAPITA (kg ó litros por individuo)Tomates Ing.ANDALUCIA</v>
      </c>
      <c r="B5778" s="20">
        <v>0</v>
      </c>
      <c r="C5778" s="20">
        <v>0</v>
      </c>
      <c r="D5778" s="21" t="s">
        <v>139</v>
      </c>
      <c r="E5778" s="21">
        <v>1.1368128975094063</v>
      </c>
      <c r="F5778" s="21">
        <v>1.1994744031296147</v>
      </c>
      <c r="G5778" s="21">
        <v>0.71355333344574134</v>
      </c>
      <c r="H5778" s="21">
        <v>0.81995880718446867</v>
      </c>
    </row>
    <row r="5779" spans="1:8" x14ac:dyDescent="0.35">
      <c r="A5779" s="20" t="str">
        <f t="shared" si="127"/>
        <v>CONSUMO PER CAPITA (kg ó litros por individuo)Tomates Ing.MDD AM</v>
      </c>
      <c r="B5779" s="20">
        <v>0</v>
      </c>
      <c r="C5779" s="20">
        <v>0</v>
      </c>
      <c r="D5779" s="21" t="s">
        <v>140</v>
      </c>
      <c r="E5779" s="21">
        <v>1.2121895120273105</v>
      </c>
      <c r="F5779" s="21">
        <v>1.2666295897657156</v>
      </c>
      <c r="G5779" s="21">
        <v>0.86161036999381946</v>
      </c>
      <c r="H5779" s="21">
        <v>0.97350290959328545</v>
      </c>
    </row>
    <row r="5780" spans="1:8" x14ac:dyDescent="0.35">
      <c r="A5780" s="20" t="str">
        <f t="shared" si="127"/>
        <v>CONSUMO PER CAPITA (kg ó litros por individuo)Tomates Ing.RTO CENTRO</v>
      </c>
      <c r="B5780" s="20">
        <v>0</v>
      </c>
      <c r="C5780" s="20">
        <v>0</v>
      </c>
      <c r="D5780" s="21" t="s">
        <v>141</v>
      </c>
      <c r="E5780" s="21">
        <v>0.86189951136268805</v>
      </c>
      <c r="F5780" s="21">
        <v>1.0357866435663543</v>
      </c>
      <c r="G5780" s="21">
        <v>0.67990223649210946</v>
      </c>
      <c r="H5780" s="21">
        <v>0.61271734967922431</v>
      </c>
    </row>
    <row r="5781" spans="1:8" x14ac:dyDescent="0.35">
      <c r="A5781" s="20" t="str">
        <f t="shared" si="127"/>
        <v>CONSUMO PER CAPITA (kg ó litros por individuo)Tomates Ing.NORTE-CENTRO</v>
      </c>
      <c r="B5781" s="20">
        <v>0</v>
      </c>
      <c r="C5781" s="20">
        <v>0</v>
      </c>
      <c r="D5781" s="21" t="s">
        <v>142</v>
      </c>
      <c r="E5781" s="21">
        <v>0.65390719619926296</v>
      </c>
      <c r="F5781" s="21">
        <v>0.73091477708617814</v>
      </c>
      <c r="G5781" s="21">
        <v>0.32908103278571332</v>
      </c>
      <c r="H5781" s="21">
        <v>0.45353989706921893</v>
      </c>
    </row>
    <row r="5782" spans="1:8" x14ac:dyDescent="0.35">
      <c r="A5782" s="20" t="str">
        <f t="shared" si="127"/>
        <v>CONSUMO PER CAPITA (kg ó litros por individuo)Tomates Ing.NOROESTE</v>
      </c>
      <c r="B5782" s="20">
        <v>0</v>
      </c>
      <c r="C5782" s="20">
        <v>0</v>
      </c>
      <c r="D5782" s="21" t="s">
        <v>143</v>
      </c>
      <c r="E5782" s="21">
        <v>0.59354079996212583</v>
      </c>
      <c r="F5782" s="21">
        <v>0.61090620454303723</v>
      </c>
      <c r="G5782" s="21">
        <v>0.23000034890380633</v>
      </c>
      <c r="H5782" s="21">
        <v>0.23356189678562869</v>
      </c>
    </row>
    <row r="5783" spans="1:8" x14ac:dyDescent="0.35">
      <c r="A5783" s="20" t="str">
        <f t="shared" si="127"/>
        <v>CONSUMO PER CAPITA (kg ó litros por individuo)Tomates Ing.&lt;2MIL</v>
      </c>
      <c r="B5783" s="20">
        <v>0</v>
      </c>
      <c r="C5783" s="20">
        <v>0</v>
      </c>
      <c r="D5783" s="21" t="s">
        <v>144</v>
      </c>
      <c r="E5783" s="21">
        <v>0.52719764260074198</v>
      </c>
      <c r="F5783" s="21">
        <v>0.49844337056993743</v>
      </c>
      <c r="G5783" s="21">
        <v>0.28477017682170624</v>
      </c>
      <c r="H5783" s="21">
        <v>0.2766192744898085</v>
      </c>
    </row>
    <row r="5784" spans="1:8" x14ac:dyDescent="0.35">
      <c r="A5784" s="20" t="str">
        <f t="shared" si="127"/>
        <v>CONSUMO PER CAPITA (kg ó litros por individuo)Tomates Ing.2-5MIL</v>
      </c>
      <c r="B5784" s="20">
        <v>0</v>
      </c>
      <c r="C5784" s="20">
        <v>0</v>
      </c>
      <c r="D5784" s="21" t="s">
        <v>145</v>
      </c>
      <c r="E5784" s="21">
        <v>1.6660764086938935</v>
      </c>
      <c r="F5784" s="21">
        <v>1.0407276061136845</v>
      </c>
      <c r="G5784" s="21">
        <v>0.49133158136996746</v>
      </c>
      <c r="H5784" s="21">
        <v>0.50399243927083581</v>
      </c>
    </row>
    <row r="5785" spans="1:8" x14ac:dyDescent="0.35">
      <c r="A5785" s="20" t="str">
        <f t="shared" si="127"/>
        <v>CONSUMO PER CAPITA (kg ó litros por individuo)Tomates Ing.5-10MIL</v>
      </c>
      <c r="B5785" s="20">
        <v>0</v>
      </c>
      <c r="C5785" s="20">
        <v>0</v>
      </c>
      <c r="D5785" s="21" t="s">
        <v>146</v>
      </c>
      <c r="E5785" s="21">
        <v>0.86129403587553433</v>
      </c>
      <c r="F5785" s="21">
        <v>0.81069554637114805</v>
      </c>
      <c r="G5785" s="21">
        <v>0.38749293550636005</v>
      </c>
      <c r="H5785" s="21">
        <v>0.79055665672167064</v>
      </c>
    </row>
    <row r="5786" spans="1:8" x14ac:dyDescent="0.35">
      <c r="A5786" s="20" t="str">
        <f t="shared" si="127"/>
        <v>CONSUMO PER CAPITA (kg ó litros por individuo)Tomates Ing.10-30MIL</v>
      </c>
      <c r="B5786" s="20">
        <v>0</v>
      </c>
      <c r="C5786" s="20">
        <v>0</v>
      </c>
      <c r="D5786" s="21" t="s">
        <v>147</v>
      </c>
      <c r="E5786" s="21">
        <v>1.0121608180319108</v>
      </c>
      <c r="F5786" s="21">
        <v>0.93237205057927608</v>
      </c>
      <c r="G5786" s="21">
        <v>0.57150802359230102</v>
      </c>
      <c r="H5786" s="21">
        <v>0.62406270068574921</v>
      </c>
    </row>
    <row r="5787" spans="1:8" x14ac:dyDescent="0.35">
      <c r="A5787" s="20" t="str">
        <f t="shared" si="127"/>
        <v>CONSUMO PER CAPITA (kg ó litros por individuo)Tomates Ing.30-100MIL</v>
      </c>
      <c r="B5787" s="20">
        <v>0</v>
      </c>
      <c r="C5787" s="20">
        <v>0</v>
      </c>
      <c r="D5787" s="21" t="s">
        <v>148</v>
      </c>
      <c r="E5787" s="21">
        <v>0.91928473895707741</v>
      </c>
      <c r="F5787" s="21">
        <v>0.90585880076208669</v>
      </c>
      <c r="G5787" s="21">
        <v>0.56844377913237487</v>
      </c>
      <c r="H5787" s="21">
        <v>0.61652131621855288</v>
      </c>
    </row>
    <row r="5788" spans="1:8" x14ac:dyDescent="0.35">
      <c r="A5788" s="20" t="str">
        <f t="shared" si="127"/>
        <v>CONSUMO PER CAPITA (kg ó litros por individuo)Tomates Ing.100-200MIL</v>
      </c>
      <c r="B5788" s="20">
        <v>0</v>
      </c>
      <c r="C5788" s="20">
        <v>0</v>
      </c>
      <c r="D5788" s="21" t="s">
        <v>149</v>
      </c>
      <c r="E5788" s="21">
        <v>1.3047921538669105</v>
      </c>
      <c r="F5788" s="21">
        <v>1.4032287975799793</v>
      </c>
      <c r="G5788" s="21">
        <v>0.81340026190817682</v>
      </c>
      <c r="H5788" s="21">
        <v>0.73434723633549104</v>
      </c>
    </row>
    <row r="5789" spans="1:8" x14ac:dyDescent="0.35">
      <c r="A5789" s="20" t="str">
        <f t="shared" si="127"/>
        <v>CONSUMO PER CAPITA (kg ó litros por individuo)Tomates Ing.200-500MIL</v>
      </c>
      <c r="B5789" s="20">
        <v>0</v>
      </c>
      <c r="C5789" s="20">
        <v>0</v>
      </c>
      <c r="D5789" s="21" t="s">
        <v>150</v>
      </c>
      <c r="E5789" s="21">
        <v>0.9586637665635297</v>
      </c>
      <c r="F5789" s="21">
        <v>1.0128070042425452</v>
      </c>
      <c r="G5789" s="21">
        <v>0.50319900111849847</v>
      </c>
      <c r="H5789" s="21">
        <v>0.60153279306392449</v>
      </c>
    </row>
    <row r="5790" spans="1:8" x14ac:dyDescent="0.35">
      <c r="A5790" s="20" t="str">
        <f t="shared" si="127"/>
        <v>CONSUMO PER CAPITA (kg ó litros por individuo)Tomates Ing.&gt;500MIL</v>
      </c>
      <c r="B5790" s="20">
        <v>0</v>
      </c>
      <c r="C5790" s="20">
        <v>0</v>
      </c>
      <c r="D5790" s="21" t="s">
        <v>151</v>
      </c>
      <c r="E5790" s="21">
        <v>0.9927185087329089</v>
      </c>
      <c r="F5790" s="21">
        <v>1.0873588797508187</v>
      </c>
      <c r="G5790" s="21">
        <v>0.72419141175025048</v>
      </c>
      <c r="H5790" s="21">
        <v>0.8156602586424383</v>
      </c>
    </row>
    <row r="5791" spans="1:8" x14ac:dyDescent="0.35">
      <c r="A5791" s="20" t="str">
        <f t="shared" si="127"/>
        <v>CONSUMO PER CAPITA (kg ó litros por individuo)Tomates Ing.DE 15 A 19 AÑOS</v>
      </c>
      <c r="B5791" s="20">
        <v>0</v>
      </c>
      <c r="C5791" s="20">
        <v>0</v>
      </c>
      <c r="D5791" s="21" t="s">
        <v>152</v>
      </c>
      <c r="E5791" s="21">
        <v>0.47287065149744184</v>
      </c>
      <c r="F5791" s="21">
        <v>0.42874222320942812</v>
      </c>
      <c r="G5791" s="21">
        <v>0</v>
      </c>
      <c r="H5791" s="21">
        <v>0.2095782133523873</v>
      </c>
    </row>
    <row r="5792" spans="1:8" x14ac:dyDescent="0.35">
      <c r="A5792" s="20" t="str">
        <f t="shared" si="127"/>
        <v>CONSUMO PER CAPITA (kg ó litros por individuo)Tomates Ing.DE 20 A 24 AÑOS</v>
      </c>
      <c r="B5792" s="20">
        <v>0</v>
      </c>
      <c r="C5792" s="20">
        <v>0</v>
      </c>
      <c r="D5792" s="21" t="s">
        <v>153</v>
      </c>
      <c r="E5792" s="21">
        <v>0.6001850701679915</v>
      </c>
      <c r="F5792" s="21">
        <v>0.37251702699926709</v>
      </c>
      <c r="G5792" s="21">
        <v>0.328503783947594</v>
      </c>
      <c r="H5792" s="21">
        <v>0.30601270535426833</v>
      </c>
    </row>
    <row r="5793" spans="1:8" x14ac:dyDescent="0.35">
      <c r="A5793" s="20" t="str">
        <f t="shared" si="127"/>
        <v>CONSUMO PER CAPITA (kg ó litros por individuo)Tomates Ing.DE 25 A 34 AÑOS</v>
      </c>
      <c r="B5793" s="20">
        <v>0</v>
      </c>
      <c r="C5793" s="20">
        <v>0</v>
      </c>
      <c r="D5793" s="21" t="s">
        <v>154</v>
      </c>
      <c r="E5793" s="21">
        <v>0.74682402616781807</v>
      </c>
      <c r="F5793" s="21">
        <v>0.70481739314524772</v>
      </c>
      <c r="G5793" s="21">
        <v>0.44277243862734234</v>
      </c>
      <c r="H5793" s="21">
        <v>0.41349078703865466</v>
      </c>
    </row>
    <row r="5794" spans="1:8" x14ac:dyDescent="0.35">
      <c r="A5794" s="20" t="str">
        <f t="shared" si="127"/>
        <v>CONSUMO PER CAPITA (kg ó litros por individuo)Tomates Ing.DE 35 A 49 AÑOS</v>
      </c>
      <c r="B5794" s="20">
        <v>0</v>
      </c>
      <c r="C5794" s="20">
        <v>0</v>
      </c>
      <c r="D5794" s="21" t="s">
        <v>155</v>
      </c>
      <c r="E5794" s="21">
        <v>0.95650183418045687</v>
      </c>
      <c r="F5794" s="21">
        <v>0.96822885162825167</v>
      </c>
      <c r="G5794" s="21">
        <v>0.49317581021197227</v>
      </c>
      <c r="H5794" s="21">
        <v>0.53576316118277867</v>
      </c>
    </row>
    <row r="5795" spans="1:8" x14ac:dyDescent="0.35">
      <c r="A5795" s="20" t="str">
        <f t="shared" si="127"/>
        <v>CONSUMO PER CAPITA (kg ó litros por individuo)Tomates Ing.DE 50 A 59 AÑOS</v>
      </c>
      <c r="B5795" s="20">
        <v>0</v>
      </c>
      <c r="C5795" s="20">
        <v>0</v>
      </c>
      <c r="D5795" s="21" t="s">
        <v>156</v>
      </c>
      <c r="E5795" s="21">
        <v>1.2794963168480806</v>
      </c>
      <c r="F5795" s="21">
        <v>1.255866540144712</v>
      </c>
      <c r="G5795" s="21">
        <v>0.78703875256564138</v>
      </c>
      <c r="H5795" s="21">
        <v>0.89679020068269422</v>
      </c>
    </row>
    <row r="5796" spans="1:8" x14ac:dyDescent="0.35">
      <c r="A5796" s="20" t="str">
        <f t="shared" si="127"/>
        <v>CONSUMO PER CAPITA (kg ó litros por individuo)Tomates Ing.DE 60 A 75 AÑOS</v>
      </c>
      <c r="B5796" s="20">
        <v>0</v>
      </c>
      <c r="C5796" s="20">
        <v>0</v>
      </c>
      <c r="D5796" s="21" t="s">
        <v>157</v>
      </c>
      <c r="E5796" s="21">
        <v>1.3375023754121136</v>
      </c>
      <c r="F5796" s="21">
        <v>1.2970562520139286</v>
      </c>
      <c r="G5796" s="21">
        <v>0.78502808316283013</v>
      </c>
      <c r="H5796" s="21">
        <v>0.96680648088108201</v>
      </c>
    </row>
    <row r="5797" spans="1:8" x14ac:dyDescent="0.35">
      <c r="A5797" s="20" t="str">
        <f t="shared" si="127"/>
        <v>CONSUMO PER CAPITA (kg ó litros por individuo)Tomates Ing.ALTA Y MEDIA ALTA</v>
      </c>
      <c r="B5797" s="20">
        <v>0</v>
      </c>
      <c r="C5797" s="20">
        <v>0</v>
      </c>
      <c r="D5797" s="21" t="s">
        <v>158</v>
      </c>
      <c r="E5797" s="21">
        <v>1.3368703961977935</v>
      </c>
      <c r="F5797" s="21">
        <v>1.376810221973676</v>
      </c>
      <c r="G5797" s="21">
        <v>0.80475277642719756</v>
      </c>
      <c r="H5797" s="21">
        <v>1.0930091840592924</v>
      </c>
    </row>
    <row r="5798" spans="1:8" x14ac:dyDescent="0.35">
      <c r="A5798" s="20" t="str">
        <f t="shared" si="127"/>
        <v>CONSUMO PER CAPITA (kg ó litros por individuo)Tomates Ing.MEDIA</v>
      </c>
      <c r="B5798" s="20">
        <v>0</v>
      </c>
      <c r="C5798" s="20">
        <v>0</v>
      </c>
      <c r="D5798" s="21" t="s">
        <v>159</v>
      </c>
      <c r="E5798" s="21">
        <v>0.99908375230291324</v>
      </c>
      <c r="F5798" s="21">
        <v>0.92492933044995929</v>
      </c>
      <c r="G5798" s="21">
        <v>0.52258151452448998</v>
      </c>
      <c r="H5798" s="21">
        <v>0.51647942025819804</v>
      </c>
    </row>
    <row r="5799" spans="1:8" x14ac:dyDescent="0.35">
      <c r="A5799" s="20" t="str">
        <f t="shared" si="127"/>
        <v>CONSUMO PER CAPITA (kg ó litros por individuo)Tomates Ing.MEDIA BAJA</v>
      </c>
      <c r="B5799" s="20">
        <v>0</v>
      </c>
      <c r="C5799" s="20">
        <v>0</v>
      </c>
      <c r="D5799" s="21" t="s">
        <v>160</v>
      </c>
      <c r="E5799" s="21">
        <v>0.7677569830045341</v>
      </c>
      <c r="F5799" s="21">
        <v>0.81811467523151438</v>
      </c>
      <c r="G5799" s="21">
        <v>0.4799636364221545</v>
      </c>
      <c r="H5799" s="21">
        <v>0.51668781293285559</v>
      </c>
    </row>
    <row r="5800" spans="1:8" x14ac:dyDescent="0.35">
      <c r="A5800" s="20" t="str">
        <f t="shared" si="127"/>
        <v>CONSUMO PER CAPITA (kg ó litros por individuo)Tomates Ing.BAJA</v>
      </c>
      <c r="B5800" s="20">
        <v>0</v>
      </c>
      <c r="C5800" s="20">
        <v>0</v>
      </c>
      <c r="D5800" s="21" t="s">
        <v>161</v>
      </c>
      <c r="E5800" s="21">
        <v>1.0286790757764133</v>
      </c>
      <c r="F5800" s="21">
        <v>0.87742688099184818</v>
      </c>
      <c r="G5800" s="21">
        <v>0.54672582725594432</v>
      </c>
      <c r="H5800" s="21">
        <v>0.56300636465750709</v>
      </c>
    </row>
    <row r="5801" spans="1:8" x14ac:dyDescent="0.35">
      <c r="A5801" s="20" t="str">
        <f t="shared" si="127"/>
        <v>CONSUMO PER CAPITA (kg ó litros por individuo)Tomates Ing.HOMBRE</v>
      </c>
      <c r="B5801" s="20">
        <v>0</v>
      </c>
      <c r="C5801" s="20">
        <v>0</v>
      </c>
      <c r="D5801" s="21" t="s">
        <v>162</v>
      </c>
      <c r="E5801" s="21">
        <v>1.0939251802563628</v>
      </c>
      <c r="F5801" s="21">
        <v>1.0377011043377515</v>
      </c>
      <c r="G5801" s="21">
        <v>0.60367027282468555</v>
      </c>
      <c r="H5801" s="21">
        <v>0.66901416231649113</v>
      </c>
    </row>
    <row r="5802" spans="1:8" x14ac:dyDescent="0.35">
      <c r="A5802" s="20" t="str">
        <f t="shared" si="127"/>
        <v>CONSUMO PER CAPITA (kg ó litros por individuo)Tomates Ing.MUJER</v>
      </c>
      <c r="B5802" s="20">
        <v>0</v>
      </c>
      <c r="C5802" s="20">
        <v>0</v>
      </c>
      <c r="D5802" s="21" t="s">
        <v>163</v>
      </c>
      <c r="E5802" s="21">
        <v>0.93979069122728265</v>
      </c>
      <c r="F5802" s="21">
        <v>0.931801639222131</v>
      </c>
      <c r="G5802" s="21">
        <v>0.5494595109192344</v>
      </c>
      <c r="H5802" s="21">
        <v>0.62976515974025282</v>
      </c>
    </row>
    <row r="5803" spans="1:8" x14ac:dyDescent="0.35">
      <c r="A5803" s="20" t="str">
        <f>$B$4411&amp;$C$5803&amp;D5803</f>
        <v>CONSUMO PER CAPITA (kg ó litros por individuo)Judías verdes Ing.T.ESPAÑA</v>
      </c>
      <c r="B5803" s="20">
        <v>0</v>
      </c>
      <c r="C5803" s="20" t="s">
        <v>94</v>
      </c>
      <c r="D5803" s="21" t="s">
        <v>135</v>
      </c>
      <c r="E5803" s="21">
        <v>0.1118956423513363</v>
      </c>
      <c r="F5803" s="21">
        <v>0.10184077737783444</v>
      </c>
      <c r="G5803" s="21">
        <v>4.8510334559657038E-2</v>
      </c>
      <c r="H5803" s="21">
        <v>5.2002645411667534E-2</v>
      </c>
    </row>
    <row r="5804" spans="1:8" x14ac:dyDescent="0.35">
      <c r="A5804" s="20" t="str">
        <f t="shared" ref="A5804:A5831" si="128">$B$4411&amp;$C$5803&amp;D5804</f>
        <v>CONSUMO PER CAPITA (kg ó litros por individuo)Judías verdes Ing.BCN AM</v>
      </c>
      <c r="B5804" s="20">
        <v>0</v>
      </c>
      <c r="C5804" s="20">
        <v>0</v>
      </c>
      <c r="D5804" s="21" t="s">
        <v>136</v>
      </c>
      <c r="E5804" s="21">
        <v>0</v>
      </c>
      <c r="F5804" s="21">
        <v>0</v>
      </c>
      <c r="G5804" s="21">
        <v>0</v>
      </c>
      <c r="H5804" s="21">
        <v>0</v>
      </c>
    </row>
    <row r="5805" spans="1:8" x14ac:dyDescent="0.35">
      <c r="A5805" s="20" t="str">
        <f t="shared" si="128"/>
        <v>CONSUMO PER CAPITA (kg ó litros por individuo)Judías verdes Ing.REST.CAT ARAGON</v>
      </c>
      <c r="B5805" s="20">
        <v>0</v>
      </c>
      <c r="C5805" s="20">
        <v>0</v>
      </c>
      <c r="D5805" s="21" t="s">
        <v>137</v>
      </c>
      <c r="E5805" s="21">
        <v>0</v>
      </c>
      <c r="F5805" s="21">
        <v>0</v>
      </c>
      <c r="G5805" s="21">
        <v>0</v>
      </c>
      <c r="H5805" s="21">
        <v>0</v>
      </c>
    </row>
    <row r="5806" spans="1:8" x14ac:dyDescent="0.35">
      <c r="A5806" s="20" t="str">
        <f t="shared" si="128"/>
        <v>CONSUMO PER CAPITA (kg ó litros por individuo)Judías verdes Ing.LEVANTE</v>
      </c>
      <c r="B5806" s="20">
        <v>0</v>
      </c>
      <c r="C5806" s="20">
        <v>0</v>
      </c>
      <c r="D5806" s="21" t="s">
        <v>138</v>
      </c>
      <c r="E5806" s="21">
        <v>0</v>
      </c>
      <c r="F5806" s="21">
        <v>0</v>
      </c>
      <c r="G5806" s="21">
        <v>0</v>
      </c>
      <c r="H5806" s="21">
        <v>0</v>
      </c>
    </row>
    <row r="5807" spans="1:8" x14ac:dyDescent="0.35">
      <c r="A5807" s="20" t="str">
        <f t="shared" si="128"/>
        <v>CONSUMO PER CAPITA (kg ó litros por individuo)Judías verdes Ing.ANDALUCIA</v>
      </c>
      <c r="B5807" s="20">
        <v>0</v>
      </c>
      <c r="C5807" s="20">
        <v>0</v>
      </c>
      <c r="D5807" s="21" t="s">
        <v>139</v>
      </c>
      <c r="E5807" s="21">
        <v>5.7141745458578329E-2</v>
      </c>
      <c r="F5807" s="21">
        <v>6.2378429297621336E-2</v>
      </c>
      <c r="G5807" s="21">
        <v>0</v>
      </c>
      <c r="H5807" s="21">
        <v>0</v>
      </c>
    </row>
    <row r="5808" spans="1:8" x14ac:dyDescent="0.35">
      <c r="A5808" s="20" t="str">
        <f t="shared" si="128"/>
        <v>CONSUMO PER CAPITA (kg ó litros por individuo)Judías verdes Ing.MDD AM</v>
      </c>
      <c r="B5808" s="20">
        <v>0</v>
      </c>
      <c r="C5808" s="20">
        <v>0</v>
      </c>
      <c r="D5808" s="21" t="s">
        <v>140</v>
      </c>
      <c r="E5808" s="21">
        <v>0.12016500215951437</v>
      </c>
      <c r="F5808" s="21">
        <v>9.8331582168534257E-2</v>
      </c>
      <c r="G5808" s="21">
        <v>0</v>
      </c>
      <c r="H5808" s="21">
        <v>0</v>
      </c>
    </row>
    <row r="5809" spans="1:8" x14ac:dyDescent="0.35">
      <c r="A5809" s="20" t="str">
        <f t="shared" si="128"/>
        <v>CONSUMO PER CAPITA (kg ó litros por individuo)Judías verdes Ing.RTO CENTRO</v>
      </c>
      <c r="B5809" s="20">
        <v>0</v>
      </c>
      <c r="C5809" s="20">
        <v>0</v>
      </c>
      <c r="D5809" s="21" t="s">
        <v>141</v>
      </c>
      <c r="E5809" s="21">
        <v>0</v>
      </c>
      <c r="F5809" s="21">
        <v>0</v>
      </c>
      <c r="G5809" s="21">
        <v>0</v>
      </c>
      <c r="H5809" s="21">
        <v>0</v>
      </c>
    </row>
    <row r="5810" spans="1:8" x14ac:dyDescent="0.35">
      <c r="A5810" s="20" t="str">
        <f t="shared" si="128"/>
        <v>CONSUMO PER CAPITA (kg ó litros por individuo)Judías verdes Ing.NORTE-CENTRO</v>
      </c>
      <c r="B5810" s="20">
        <v>0</v>
      </c>
      <c r="C5810" s="20">
        <v>0</v>
      </c>
      <c r="D5810" s="21" t="s">
        <v>142</v>
      </c>
      <c r="E5810" s="21">
        <v>0</v>
      </c>
      <c r="F5810" s="21">
        <v>0</v>
      </c>
      <c r="G5810" s="21">
        <v>0</v>
      </c>
      <c r="H5810" s="21">
        <v>0</v>
      </c>
    </row>
    <row r="5811" spans="1:8" x14ac:dyDescent="0.35">
      <c r="A5811" s="20" t="str">
        <f t="shared" si="128"/>
        <v>CONSUMO PER CAPITA (kg ó litros por individuo)Judías verdes Ing.NOROESTE</v>
      </c>
      <c r="B5811" s="20">
        <v>0</v>
      </c>
      <c r="C5811" s="20">
        <v>0</v>
      </c>
      <c r="D5811" s="21" t="s">
        <v>143</v>
      </c>
      <c r="E5811" s="21">
        <v>0</v>
      </c>
      <c r="F5811" s="21">
        <v>0</v>
      </c>
      <c r="G5811" s="21">
        <v>0</v>
      </c>
      <c r="H5811" s="21">
        <v>0</v>
      </c>
    </row>
    <row r="5812" spans="1:8" x14ac:dyDescent="0.35">
      <c r="A5812" s="20" t="str">
        <f t="shared" si="128"/>
        <v>CONSUMO PER CAPITA (kg ó litros por individuo)Judías verdes Ing.&lt;2MIL</v>
      </c>
      <c r="B5812" s="20">
        <v>0</v>
      </c>
      <c r="C5812" s="20">
        <v>0</v>
      </c>
      <c r="D5812" s="21" t="s">
        <v>144</v>
      </c>
      <c r="E5812" s="21">
        <v>0</v>
      </c>
      <c r="F5812" s="21">
        <v>0</v>
      </c>
      <c r="G5812" s="21">
        <v>0</v>
      </c>
      <c r="H5812" s="21">
        <v>0</v>
      </c>
    </row>
    <row r="5813" spans="1:8" x14ac:dyDescent="0.35">
      <c r="A5813" s="20" t="str">
        <f t="shared" si="128"/>
        <v>CONSUMO PER CAPITA (kg ó litros por individuo)Judías verdes Ing.2-5MIL</v>
      </c>
      <c r="B5813" s="20">
        <v>0</v>
      </c>
      <c r="C5813" s="20">
        <v>0</v>
      </c>
      <c r="D5813" s="21" t="s">
        <v>145</v>
      </c>
      <c r="E5813" s="21">
        <v>0</v>
      </c>
      <c r="F5813" s="21">
        <v>0</v>
      </c>
      <c r="G5813" s="21">
        <v>0</v>
      </c>
      <c r="H5813" s="21">
        <v>0</v>
      </c>
    </row>
    <row r="5814" spans="1:8" x14ac:dyDescent="0.35">
      <c r="A5814" s="20" t="str">
        <f t="shared" si="128"/>
        <v>CONSUMO PER CAPITA (kg ó litros por individuo)Judías verdes Ing.5-10MIL</v>
      </c>
      <c r="B5814" s="20">
        <v>0</v>
      </c>
      <c r="C5814" s="20">
        <v>0</v>
      </c>
      <c r="D5814" s="21" t="s">
        <v>146</v>
      </c>
      <c r="E5814" s="21">
        <v>0</v>
      </c>
      <c r="F5814" s="21">
        <v>0</v>
      </c>
      <c r="G5814" s="21">
        <v>0</v>
      </c>
      <c r="H5814" s="21">
        <v>0</v>
      </c>
    </row>
    <row r="5815" spans="1:8" x14ac:dyDescent="0.35">
      <c r="A5815" s="20" t="str">
        <f t="shared" si="128"/>
        <v>CONSUMO PER CAPITA (kg ó litros por individuo)Judías verdes Ing.10-30MIL</v>
      </c>
      <c r="B5815" s="20">
        <v>0</v>
      </c>
      <c r="C5815" s="20">
        <v>0</v>
      </c>
      <c r="D5815" s="21" t="s">
        <v>147</v>
      </c>
      <c r="E5815" s="21">
        <v>0.13667159968061474</v>
      </c>
      <c r="F5815" s="21">
        <v>0</v>
      </c>
      <c r="G5815" s="21">
        <v>0</v>
      </c>
      <c r="H5815" s="21">
        <v>0</v>
      </c>
    </row>
    <row r="5816" spans="1:8" x14ac:dyDescent="0.35">
      <c r="A5816" s="20" t="str">
        <f t="shared" si="128"/>
        <v>CONSUMO PER CAPITA (kg ó litros por individuo)Judías verdes Ing.30-100MIL</v>
      </c>
      <c r="B5816" s="20">
        <v>0</v>
      </c>
      <c r="C5816" s="20">
        <v>0</v>
      </c>
      <c r="D5816" s="21" t="s">
        <v>148</v>
      </c>
      <c r="E5816" s="21">
        <v>0.1129586182574286</v>
      </c>
      <c r="F5816" s="21">
        <v>7.1000491275329605E-2</v>
      </c>
      <c r="G5816" s="21">
        <v>0</v>
      </c>
      <c r="H5816" s="21">
        <v>0</v>
      </c>
    </row>
    <row r="5817" spans="1:8" x14ac:dyDescent="0.35">
      <c r="A5817" s="20" t="str">
        <f t="shared" si="128"/>
        <v>CONSUMO PER CAPITA (kg ó litros por individuo)Judías verdes Ing.100-200MIL</v>
      </c>
      <c r="B5817" s="20">
        <v>0</v>
      </c>
      <c r="C5817" s="20">
        <v>0</v>
      </c>
      <c r="D5817" s="21" t="s">
        <v>149</v>
      </c>
      <c r="E5817" s="21">
        <v>0</v>
      </c>
      <c r="F5817" s="21">
        <v>0</v>
      </c>
      <c r="G5817" s="21">
        <v>0</v>
      </c>
      <c r="H5817" s="21">
        <v>0</v>
      </c>
    </row>
    <row r="5818" spans="1:8" x14ac:dyDescent="0.35">
      <c r="A5818" s="20" t="str">
        <f t="shared" si="128"/>
        <v>CONSUMO PER CAPITA (kg ó litros por individuo)Judías verdes Ing.200-500MIL</v>
      </c>
      <c r="B5818" s="20">
        <v>0</v>
      </c>
      <c r="C5818" s="20">
        <v>0</v>
      </c>
      <c r="D5818" s="21" t="s">
        <v>150</v>
      </c>
      <c r="E5818" s="21">
        <v>0</v>
      </c>
      <c r="F5818" s="21">
        <v>0</v>
      </c>
      <c r="G5818" s="21">
        <v>0</v>
      </c>
      <c r="H5818" s="21">
        <v>0</v>
      </c>
    </row>
    <row r="5819" spans="1:8" x14ac:dyDescent="0.35">
      <c r="A5819" s="20" t="str">
        <f t="shared" si="128"/>
        <v>CONSUMO PER CAPITA (kg ó litros por individuo)Judías verdes Ing.&gt;500MIL</v>
      </c>
      <c r="B5819" s="20">
        <v>0</v>
      </c>
      <c r="C5819" s="20">
        <v>0</v>
      </c>
      <c r="D5819" s="21" t="s">
        <v>151</v>
      </c>
      <c r="E5819" s="21">
        <v>0.11806978725264233</v>
      </c>
      <c r="F5819" s="21">
        <v>0.15457759535631529</v>
      </c>
      <c r="G5819" s="21">
        <v>9.1094067157610162E-2</v>
      </c>
      <c r="H5819" s="21">
        <v>0</v>
      </c>
    </row>
    <row r="5820" spans="1:8" x14ac:dyDescent="0.35">
      <c r="A5820" s="20" t="str">
        <f t="shared" si="128"/>
        <v>CONSUMO PER CAPITA (kg ó litros por individuo)Judías verdes Ing.DE 15 A 19 AÑOS</v>
      </c>
      <c r="B5820" s="20">
        <v>0</v>
      </c>
      <c r="C5820" s="20">
        <v>0</v>
      </c>
      <c r="D5820" s="21" t="s">
        <v>152</v>
      </c>
      <c r="E5820" s="21">
        <v>0</v>
      </c>
      <c r="F5820" s="21">
        <v>0</v>
      </c>
      <c r="G5820" s="21">
        <v>0</v>
      </c>
      <c r="H5820" s="21">
        <v>0</v>
      </c>
    </row>
    <row r="5821" spans="1:8" x14ac:dyDescent="0.35">
      <c r="A5821" s="20" t="str">
        <f t="shared" si="128"/>
        <v>CONSUMO PER CAPITA (kg ó litros por individuo)Judías verdes Ing.DE 20 A 24 AÑOS</v>
      </c>
      <c r="B5821" s="20">
        <v>0</v>
      </c>
      <c r="C5821" s="20">
        <v>0</v>
      </c>
      <c r="D5821" s="21" t="s">
        <v>153</v>
      </c>
      <c r="E5821" s="21">
        <v>0</v>
      </c>
      <c r="F5821" s="21">
        <v>0</v>
      </c>
      <c r="G5821" s="21">
        <v>0</v>
      </c>
      <c r="H5821" s="21">
        <v>0</v>
      </c>
    </row>
    <row r="5822" spans="1:8" x14ac:dyDescent="0.35">
      <c r="A5822" s="20" t="str">
        <f t="shared" si="128"/>
        <v>CONSUMO PER CAPITA (kg ó litros por individuo)Judías verdes Ing.DE 25 A 34 AÑOS</v>
      </c>
      <c r="B5822" s="20">
        <v>0</v>
      </c>
      <c r="C5822" s="20">
        <v>0</v>
      </c>
      <c r="D5822" s="21" t="s">
        <v>154</v>
      </c>
      <c r="E5822" s="21">
        <v>0</v>
      </c>
      <c r="F5822" s="21">
        <v>0</v>
      </c>
      <c r="G5822" s="21">
        <v>0</v>
      </c>
      <c r="H5822" s="21">
        <v>0</v>
      </c>
    </row>
    <row r="5823" spans="1:8" x14ac:dyDescent="0.35">
      <c r="A5823" s="20" t="str">
        <f t="shared" si="128"/>
        <v>CONSUMO PER CAPITA (kg ó litros por individuo)Judías verdes Ing.DE 35 A 49 AÑOS</v>
      </c>
      <c r="B5823" s="20">
        <v>0</v>
      </c>
      <c r="C5823" s="20">
        <v>0</v>
      </c>
      <c r="D5823" s="21" t="s">
        <v>155</v>
      </c>
      <c r="E5823" s="21">
        <v>5.5526454640539583E-2</v>
      </c>
      <c r="F5823" s="21">
        <v>4.1341813284498367E-2</v>
      </c>
      <c r="G5823" s="21">
        <v>2.2371677372309318E-2</v>
      </c>
      <c r="H5823" s="21">
        <v>2.8542141110548109E-2</v>
      </c>
    </row>
    <row r="5824" spans="1:8" x14ac:dyDescent="0.35">
      <c r="A5824" s="20" t="str">
        <f t="shared" si="128"/>
        <v>CONSUMO PER CAPITA (kg ó litros por individuo)Judías verdes Ing.DE 50 A 59 AÑOS</v>
      </c>
      <c r="B5824" s="20">
        <v>0</v>
      </c>
      <c r="C5824" s="20">
        <v>0</v>
      </c>
      <c r="D5824" s="21" t="s">
        <v>156</v>
      </c>
      <c r="E5824" s="21">
        <v>0.18325537912882595</v>
      </c>
      <c r="F5824" s="21">
        <v>0.11717882149481186</v>
      </c>
      <c r="G5824" s="21">
        <v>6.3382449690303475E-2</v>
      </c>
      <c r="H5824" s="21">
        <v>5.4239103675568071E-2</v>
      </c>
    </row>
    <row r="5825" spans="1:8" x14ac:dyDescent="0.35">
      <c r="A5825" s="20" t="str">
        <f t="shared" si="128"/>
        <v>CONSUMO PER CAPITA (kg ó litros por individuo)Judías verdes Ing.DE 60 A 75 AÑOS</v>
      </c>
      <c r="B5825" s="20">
        <v>0</v>
      </c>
      <c r="C5825" s="20">
        <v>0</v>
      </c>
      <c r="D5825" s="21" t="s">
        <v>157</v>
      </c>
      <c r="E5825" s="21">
        <v>0.2558433488790624</v>
      </c>
      <c r="F5825" s="21">
        <v>0.28158162337944653</v>
      </c>
      <c r="G5825" s="21">
        <v>0.11669229974597026</v>
      </c>
      <c r="H5825" s="21">
        <v>0.13394553166813597</v>
      </c>
    </row>
    <row r="5826" spans="1:8" x14ac:dyDescent="0.35">
      <c r="A5826" s="20" t="str">
        <f t="shared" si="128"/>
        <v>CONSUMO PER CAPITA (kg ó litros por individuo)Judías verdes Ing.ALTA Y MEDIA ALTA</v>
      </c>
      <c r="B5826" s="20">
        <v>0</v>
      </c>
      <c r="C5826" s="20">
        <v>0</v>
      </c>
      <c r="D5826" s="21" t="s">
        <v>158</v>
      </c>
      <c r="E5826" s="21">
        <v>0.1259473932880619</v>
      </c>
      <c r="F5826" s="21">
        <v>0.14886747879666623</v>
      </c>
      <c r="G5826" s="21">
        <v>7.3601255659122553E-2</v>
      </c>
      <c r="H5826" s="21">
        <v>8.9044722820860747E-2</v>
      </c>
    </row>
    <row r="5827" spans="1:8" x14ac:dyDescent="0.35">
      <c r="A5827" s="20" t="str">
        <f t="shared" si="128"/>
        <v>CONSUMO PER CAPITA (kg ó litros por individuo)Judías verdes Ing.MEDIA</v>
      </c>
      <c r="B5827" s="20">
        <v>0</v>
      </c>
      <c r="C5827" s="20">
        <v>0</v>
      </c>
      <c r="D5827" s="21" t="s">
        <v>159</v>
      </c>
      <c r="E5827" s="21">
        <v>0.10806964104010011</v>
      </c>
      <c r="F5827" s="21">
        <v>6.1111616123748262E-2</v>
      </c>
      <c r="G5827" s="21">
        <v>4.5033033729894277E-2</v>
      </c>
      <c r="H5827" s="21">
        <v>3.7798806335553888E-2</v>
      </c>
    </row>
    <row r="5828" spans="1:8" x14ac:dyDescent="0.35">
      <c r="A5828" s="20" t="str">
        <f t="shared" si="128"/>
        <v>CONSUMO PER CAPITA (kg ó litros por individuo)Judías verdes Ing.MEDIA BAJA</v>
      </c>
      <c r="B5828" s="20">
        <v>0</v>
      </c>
      <c r="C5828" s="20">
        <v>0</v>
      </c>
      <c r="D5828" s="21" t="s">
        <v>160</v>
      </c>
      <c r="E5828" s="21">
        <v>9.3982937853196141E-2</v>
      </c>
      <c r="F5828" s="21">
        <v>0.11179929120215716</v>
      </c>
      <c r="G5828" s="21">
        <v>0</v>
      </c>
      <c r="H5828" s="21">
        <v>0</v>
      </c>
    </row>
    <row r="5829" spans="1:8" x14ac:dyDescent="0.35">
      <c r="A5829" s="20" t="str">
        <f t="shared" si="128"/>
        <v>CONSUMO PER CAPITA (kg ó litros por individuo)Judías verdes Ing.BAJA</v>
      </c>
      <c r="B5829" s="20">
        <v>0</v>
      </c>
      <c r="C5829" s="20">
        <v>0</v>
      </c>
      <c r="D5829" s="21" t="s">
        <v>161</v>
      </c>
      <c r="E5829" s="21">
        <v>0</v>
      </c>
      <c r="F5829" s="21">
        <v>0</v>
      </c>
      <c r="G5829" s="21">
        <v>0</v>
      </c>
      <c r="H5829" s="21">
        <v>0</v>
      </c>
    </row>
    <row r="5830" spans="1:8" x14ac:dyDescent="0.35">
      <c r="A5830" s="20" t="str">
        <f t="shared" si="128"/>
        <v>CONSUMO PER CAPITA (kg ó litros por individuo)Judías verdes Ing.HOMBRE</v>
      </c>
      <c r="B5830" s="20">
        <v>0</v>
      </c>
      <c r="C5830" s="20">
        <v>0</v>
      </c>
      <c r="D5830" s="21" t="s">
        <v>162</v>
      </c>
      <c r="E5830" s="21">
        <v>0.15340776659411612</v>
      </c>
      <c r="F5830" s="21">
        <v>0.15197333574713431</v>
      </c>
      <c r="G5830" s="21">
        <v>5.9373092073396215E-2</v>
      </c>
      <c r="H5830" s="21">
        <v>7.3469240671366454E-2</v>
      </c>
    </row>
    <row r="5831" spans="1:8" x14ac:dyDescent="0.35">
      <c r="A5831" s="20" t="str">
        <f t="shared" si="128"/>
        <v>CONSUMO PER CAPITA (kg ó litros por individuo)Judías verdes Ing.MUJER</v>
      </c>
      <c r="B5831" s="20">
        <v>0</v>
      </c>
      <c r="C5831" s="20">
        <v>0</v>
      </c>
      <c r="D5831" s="21" t="s">
        <v>163</v>
      </c>
      <c r="E5831" s="21">
        <v>7.0878294858295235E-2</v>
      </c>
      <c r="F5831" s="21">
        <v>5.2459669298915504E-2</v>
      </c>
      <c r="G5831" s="21">
        <v>3.7828516368435323E-2</v>
      </c>
      <c r="H5831" s="21">
        <v>3.0859751565266148E-2</v>
      </c>
    </row>
    <row r="5832" spans="1:8" x14ac:dyDescent="0.35">
      <c r="A5832" s="20" t="str">
        <f>$B$4411&amp;$C$5832&amp;D5832</f>
        <v>CONSUMO PER CAPITA (kg ó litros por individuo)Patatas Ing.T.ESPAÑA</v>
      </c>
      <c r="B5832" s="20">
        <v>0</v>
      </c>
      <c r="C5832" s="20" t="s">
        <v>95</v>
      </c>
      <c r="D5832" s="21" t="s">
        <v>135</v>
      </c>
      <c r="E5832" s="21">
        <v>4.2645135857193264</v>
      </c>
      <c r="F5832" s="21">
        <v>4.1653183013732047</v>
      </c>
      <c r="G5832" s="21">
        <v>2.5105652341338067</v>
      </c>
      <c r="H5832" s="21">
        <v>2.9488038233365521</v>
      </c>
    </row>
    <row r="5833" spans="1:8" x14ac:dyDescent="0.35">
      <c r="A5833" s="20" t="str">
        <f t="shared" ref="A5833:A5860" si="129">$B$4411&amp;$C$5832&amp;D5833</f>
        <v>CONSUMO PER CAPITA (kg ó litros por individuo)Patatas Ing.BCN AM</v>
      </c>
      <c r="B5833" s="20">
        <v>0</v>
      </c>
      <c r="C5833" s="20">
        <v>0</v>
      </c>
      <c r="D5833" s="21" t="s">
        <v>136</v>
      </c>
      <c r="E5833" s="21">
        <v>4.2314857248435462</v>
      </c>
      <c r="F5833" s="21">
        <v>4.1898119609857973</v>
      </c>
      <c r="G5833" s="21">
        <v>2.0518616986395442</v>
      </c>
      <c r="H5833" s="21">
        <v>2.2585055640091816</v>
      </c>
    </row>
    <row r="5834" spans="1:8" x14ac:dyDescent="0.35">
      <c r="A5834" s="20" t="str">
        <f t="shared" si="129"/>
        <v>CONSUMO PER CAPITA (kg ó litros por individuo)Patatas Ing.REST.CAT ARAGON</v>
      </c>
      <c r="B5834" s="20">
        <v>0</v>
      </c>
      <c r="C5834" s="20">
        <v>0</v>
      </c>
      <c r="D5834" s="21" t="s">
        <v>137</v>
      </c>
      <c r="E5834" s="21">
        <v>4.3243754639985257</v>
      </c>
      <c r="F5834" s="21">
        <v>3.4233679805860913</v>
      </c>
      <c r="G5834" s="21">
        <v>1.7550944321203825</v>
      </c>
      <c r="H5834" s="21">
        <v>2.1515767695475732</v>
      </c>
    </row>
    <row r="5835" spans="1:8" x14ac:dyDescent="0.35">
      <c r="A5835" s="20" t="str">
        <f t="shared" si="129"/>
        <v>CONSUMO PER CAPITA (kg ó litros por individuo)Patatas Ing.LEVANTE</v>
      </c>
      <c r="B5835" s="20">
        <v>0</v>
      </c>
      <c r="C5835" s="20">
        <v>0</v>
      </c>
      <c r="D5835" s="21" t="s">
        <v>138</v>
      </c>
      <c r="E5835" s="21">
        <v>4.1060600700786889</v>
      </c>
      <c r="F5835" s="21">
        <v>4.2025495494077054</v>
      </c>
      <c r="G5835" s="21">
        <v>2.6059990529520798</v>
      </c>
      <c r="H5835" s="21">
        <v>2.911922882504931</v>
      </c>
    </row>
    <row r="5836" spans="1:8" x14ac:dyDescent="0.35">
      <c r="A5836" s="20" t="str">
        <f t="shared" si="129"/>
        <v>CONSUMO PER CAPITA (kg ó litros por individuo)Patatas Ing.ANDALUCIA</v>
      </c>
      <c r="B5836" s="20">
        <v>0</v>
      </c>
      <c r="C5836" s="20">
        <v>0</v>
      </c>
      <c r="D5836" s="21" t="s">
        <v>139</v>
      </c>
      <c r="E5836" s="21">
        <v>4.1890681103303775</v>
      </c>
      <c r="F5836" s="21">
        <v>4.1675850124046603</v>
      </c>
      <c r="G5836" s="21">
        <v>2.6457884572504557</v>
      </c>
      <c r="H5836" s="21">
        <v>3.019210059147257</v>
      </c>
    </row>
    <row r="5837" spans="1:8" x14ac:dyDescent="0.35">
      <c r="A5837" s="20" t="str">
        <f t="shared" si="129"/>
        <v>CONSUMO PER CAPITA (kg ó litros por individuo)Patatas Ing.MDD AM</v>
      </c>
      <c r="B5837" s="20">
        <v>0</v>
      </c>
      <c r="C5837" s="20">
        <v>0</v>
      </c>
      <c r="D5837" s="21" t="s">
        <v>140</v>
      </c>
      <c r="E5837" s="21">
        <v>5.5278006655823342</v>
      </c>
      <c r="F5837" s="21">
        <v>5.4216596370489789</v>
      </c>
      <c r="G5837" s="21">
        <v>3.7693299557748365</v>
      </c>
      <c r="H5837" s="21">
        <v>4.3803375260585353</v>
      </c>
    </row>
    <row r="5838" spans="1:8" x14ac:dyDescent="0.35">
      <c r="A5838" s="20" t="str">
        <f t="shared" si="129"/>
        <v>CONSUMO PER CAPITA (kg ó litros por individuo)Patatas Ing.RTO CENTRO</v>
      </c>
      <c r="B5838" s="20">
        <v>0</v>
      </c>
      <c r="C5838" s="20">
        <v>0</v>
      </c>
      <c r="D5838" s="21" t="s">
        <v>141</v>
      </c>
      <c r="E5838" s="21">
        <v>3.7994520915327401</v>
      </c>
      <c r="F5838" s="21">
        <v>3.9863449552737729</v>
      </c>
      <c r="G5838" s="21">
        <v>2.4537244852093645</v>
      </c>
      <c r="H5838" s="21">
        <v>2.8171922919546764</v>
      </c>
    </row>
    <row r="5839" spans="1:8" x14ac:dyDescent="0.35">
      <c r="A5839" s="20" t="str">
        <f t="shared" si="129"/>
        <v>CONSUMO PER CAPITA (kg ó litros por individuo)Patatas Ing.NORTE-CENTRO</v>
      </c>
      <c r="B5839" s="20">
        <v>0</v>
      </c>
      <c r="C5839" s="20">
        <v>0</v>
      </c>
      <c r="D5839" s="21" t="s">
        <v>142</v>
      </c>
      <c r="E5839" s="21">
        <v>3.6401199279556082</v>
      </c>
      <c r="F5839" s="21">
        <v>4.0486432764259268</v>
      </c>
      <c r="G5839" s="21">
        <v>2.3519022277549162</v>
      </c>
      <c r="H5839" s="21">
        <v>3.4560513370360719</v>
      </c>
    </row>
    <row r="5840" spans="1:8" x14ac:dyDescent="0.35">
      <c r="A5840" s="20" t="str">
        <f t="shared" si="129"/>
        <v>CONSUMO PER CAPITA (kg ó litros por individuo)Patatas Ing.NOROESTE</v>
      </c>
      <c r="B5840" s="20">
        <v>0</v>
      </c>
      <c r="C5840" s="20">
        <v>0</v>
      </c>
      <c r="D5840" s="21" t="s">
        <v>143</v>
      </c>
      <c r="E5840" s="21">
        <v>3.9584627367491523</v>
      </c>
      <c r="F5840" s="21">
        <v>3.5939044254027923</v>
      </c>
      <c r="G5840" s="21">
        <v>1.9564667822273725</v>
      </c>
      <c r="H5840" s="21">
        <v>2.1872974709929109</v>
      </c>
    </row>
    <row r="5841" spans="1:8" x14ac:dyDescent="0.35">
      <c r="A5841" s="20" t="str">
        <f t="shared" si="129"/>
        <v>CONSUMO PER CAPITA (kg ó litros por individuo)Patatas Ing.&lt;2MIL</v>
      </c>
      <c r="B5841" s="20">
        <v>0</v>
      </c>
      <c r="C5841" s="20">
        <v>0</v>
      </c>
      <c r="D5841" s="21" t="s">
        <v>144</v>
      </c>
      <c r="E5841" s="21">
        <v>2.7629439507517213</v>
      </c>
      <c r="F5841" s="21">
        <v>3.1345069950584712</v>
      </c>
      <c r="G5841" s="21">
        <v>1.6072474322995738</v>
      </c>
      <c r="H5841" s="21">
        <v>1.4110525106644416</v>
      </c>
    </row>
    <row r="5842" spans="1:8" x14ac:dyDescent="0.35">
      <c r="A5842" s="20" t="str">
        <f t="shared" si="129"/>
        <v>CONSUMO PER CAPITA (kg ó litros por individuo)Patatas Ing.2-5MIL</v>
      </c>
      <c r="B5842" s="20">
        <v>0</v>
      </c>
      <c r="C5842" s="20">
        <v>0</v>
      </c>
      <c r="D5842" s="21" t="s">
        <v>145</v>
      </c>
      <c r="E5842" s="21">
        <v>4.0467415862306222</v>
      </c>
      <c r="F5842" s="21">
        <v>4.1846731719565442</v>
      </c>
      <c r="G5842" s="21">
        <v>1.7750161782404739</v>
      </c>
      <c r="H5842" s="21">
        <v>2.7972254921604454</v>
      </c>
    </row>
    <row r="5843" spans="1:8" x14ac:dyDescent="0.35">
      <c r="A5843" s="20" t="str">
        <f t="shared" si="129"/>
        <v>CONSUMO PER CAPITA (kg ó litros por individuo)Patatas Ing.5-10MIL</v>
      </c>
      <c r="B5843" s="20">
        <v>0</v>
      </c>
      <c r="C5843" s="20">
        <v>0</v>
      </c>
      <c r="D5843" s="21" t="s">
        <v>146</v>
      </c>
      <c r="E5843" s="21">
        <v>4.1476245041332849</v>
      </c>
      <c r="F5843" s="21">
        <v>3.9126830613783135</v>
      </c>
      <c r="G5843" s="21">
        <v>1.7633916612396325</v>
      </c>
      <c r="H5843" s="21">
        <v>2.6218647020595038</v>
      </c>
    </row>
    <row r="5844" spans="1:8" x14ac:dyDescent="0.35">
      <c r="A5844" s="20" t="str">
        <f t="shared" si="129"/>
        <v>CONSUMO PER CAPITA (kg ó litros por individuo)Patatas Ing.10-30MIL</v>
      </c>
      <c r="B5844" s="20">
        <v>0</v>
      </c>
      <c r="C5844" s="20">
        <v>0</v>
      </c>
      <c r="D5844" s="21" t="s">
        <v>147</v>
      </c>
      <c r="E5844" s="21">
        <v>4.6601523236739926</v>
      </c>
      <c r="F5844" s="21">
        <v>3.950763732569996</v>
      </c>
      <c r="G5844" s="21">
        <v>2.3593347203176438</v>
      </c>
      <c r="H5844" s="21">
        <v>3.0233909046737453</v>
      </c>
    </row>
    <row r="5845" spans="1:8" x14ac:dyDescent="0.35">
      <c r="A5845" s="20" t="str">
        <f t="shared" si="129"/>
        <v>CONSUMO PER CAPITA (kg ó litros por individuo)Patatas Ing.30-100MIL</v>
      </c>
      <c r="B5845" s="20">
        <v>0</v>
      </c>
      <c r="C5845" s="20">
        <v>0</v>
      </c>
      <c r="D5845" s="21" t="s">
        <v>148</v>
      </c>
      <c r="E5845" s="21">
        <v>4.1516821246846751</v>
      </c>
      <c r="F5845" s="21">
        <v>4.1931990194585991</v>
      </c>
      <c r="G5845" s="21">
        <v>2.6090197623737899</v>
      </c>
      <c r="H5845" s="21">
        <v>3.0052950725905312</v>
      </c>
    </row>
    <row r="5846" spans="1:8" x14ac:dyDescent="0.35">
      <c r="A5846" s="20" t="str">
        <f t="shared" si="129"/>
        <v>CONSUMO PER CAPITA (kg ó litros por individuo)Patatas Ing.100-200MIL</v>
      </c>
      <c r="B5846" s="20">
        <v>0</v>
      </c>
      <c r="C5846" s="20">
        <v>0</v>
      </c>
      <c r="D5846" s="21" t="s">
        <v>149</v>
      </c>
      <c r="E5846" s="21">
        <v>4.3261398755474287</v>
      </c>
      <c r="F5846" s="21">
        <v>4.0851356051301124</v>
      </c>
      <c r="G5846" s="21">
        <v>2.8529991358645557</v>
      </c>
      <c r="H5846" s="21">
        <v>2.6689554153638362</v>
      </c>
    </row>
    <row r="5847" spans="1:8" x14ac:dyDescent="0.35">
      <c r="A5847" s="20" t="str">
        <f t="shared" si="129"/>
        <v>CONSUMO PER CAPITA (kg ó litros por individuo)Patatas Ing.200-500MIL</v>
      </c>
      <c r="B5847" s="20">
        <v>0</v>
      </c>
      <c r="C5847" s="20">
        <v>0</v>
      </c>
      <c r="D5847" s="21" t="s">
        <v>150</v>
      </c>
      <c r="E5847" s="21">
        <v>4.2988507635539026</v>
      </c>
      <c r="F5847" s="21">
        <v>4.6522596378825893</v>
      </c>
      <c r="G5847" s="21">
        <v>2.8381397466290492</v>
      </c>
      <c r="H5847" s="21">
        <v>3.428921950206663</v>
      </c>
    </row>
    <row r="5848" spans="1:8" x14ac:dyDescent="0.35">
      <c r="A5848" s="20" t="str">
        <f t="shared" si="129"/>
        <v>CONSUMO PER CAPITA (kg ó litros por individuo)Patatas Ing.&gt;500MIL</v>
      </c>
      <c r="B5848" s="20">
        <v>0</v>
      </c>
      <c r="C5848" s="20">
        <v>0</v>
      </c>
      <c r="D5848" s="21" t="s">
        <v>151</v>
      </c>
      <c r="E5848" s="21">
        <v>4.5809520434801012</v>
      </c>
      <c r="F5848" s="21">
        <v>4.5216344760810268</v>
      </c>
      <c r="G5848" s="21">
        <v>3.0603626368159813</v>
      </c>
      <c r="H5848" s="21">
        <v>3.3621723104818639</v>
      </c>
    </row>
    <row r="5849" spans="1:8" x14ac:dyDescent="0.35">
      <c r="A5849" s="20" t="str">
        <f t="shared" si="129"/>
        <v>CONSUMO PER CAPITA (kg ó litros por individuo)Patatas Ing.DE 15 A 19 AÑOS</v>
      </c>
      <c r="B5849" s="20">
        <v>0</v>
      </c>
      <c r="C5849" s="20">
        <v>0</v>
      </c>
      <c r="D5849" s="21" t="s">
        <v>152</v>
      </c>
      <c r="E5849" s="21">
        <v>2.3806723055877304</v>
      </c>
      <c r="F5849" s="21">
        <v>2.0332125791489033</v>
      </c>
      <c r="G5849" s="21">
        <v>0.93350461812956731</v>
      </c>
      <c r="H5849" s="21">
        <v>1.3985394838004048</v>
      </c>
    </row>
    <row r="5850" spans="1:8" x14ac:dyDescent="0.35">
      <c r="A5850" s="20" t="str">
        <f t="shared" si="129"/>
        <v>CONSUMO PER CAPITA (kg ó litros por individuo)Patatas Ing.DE 20 A 24 AÑOS</v>
      </c>
      <c r="B5850" s="20">
        <v>0</v>
      </c>
      <c r="C5850" s="20">
        <v>0</v>
      </c>
      <c r="D5850" s="21" t="s">
        <v>153</v>
      </c>
      <c r="E5850" s="21">
        <v>2.8884083700534151</v>
      </c>
      <c r="F5850" s="21">
        <v>2.4952368775087352</v>
      </c>
      <c r="G5850" s="21">
        <v>1.8636799214096469</v>
      </c>
      <c r="H5850" s="21">
        <v>1.866007826795353</v>
      </c>
    </row>
    <row r="5851" spans="1:8" x14ac:dyDescent="0.35">
      <c r="A5851" s="20" t="str">
        <f t="shared" si="129"/>
        <v>CONSUMO PER CAPITA (kg ó litros por individuo)Patatas Ing.DE 25 A 34 AÑOS</v>
      </c>
      <c r="B5851" s="20">
        <v>0</v>
      </c>
      <c r="C5851" s="20">
        <v>0</v>
      </c>
      <c r="D5851" s="21" t="s">
        <v>154</v>
      </c>
      <c r="E5851" s="21">
        <v>3.920518315969479</v>
      </c>
      <c r="F5851" s="21">
        <v>3.3178865273999874</v>
      </c>
      <c r="G5851" s="21">
        <v>2.3805153088796254</v>
      </c>
      <c r="H5851" s="21">
        <v>2.5163926117508657</v>
      </c>
    </row>
    <row r="5852" spans="1:8" x14ac:dyDescent="0.35">
      <c r="A5852" s="20" t="str">
        <f t="shared" si="129"/>
        <v>CONSUMO PER CAPITA (kg ó litros por individuo)Patatas Ing.DE 35 A 49 AÑOS</v>
      </c>
      <c r="B5852" s="20">
        <v>0</v>
      </c>
      <c r="C5852" s="20">
        <v>0</v>
      </c>
      <c r="D5852" s="21" t="s">
        <v>155</v>
      </c>
      <c r="E5852" s="21">
        <v>4.4162753342149008</v>
      </c>
      <c r="F5852" s="21">
        <v>4.3135391309930586</v>
      </c>
      <c r="G5852" s="21">
        <v>2.5033562976091184</v>
      </c>
      <c r="H5852" s="21">
        <v>2.8104570922663688</v>
      </c>
    </row>
    <row r="5853" spans="1:8" x14ac:dyDescent="0.35">
      <c r="A5853" s="20" t="str">
        <f t="shared" si="129"/>
        <v>CONSUMO PER CAPITA (kg ó litros por individuo)Patatas Ing.DE 50 A 59 AÑOS</v>
      </c>
      <c r="B5853" s="20">
        <v>0</v>
      </c>
      <c r="C5853" s="20">
        <v>0</v>
      </c>
      <c r="D5853" s="21" t="s">
        <v>156</v>
      </c>
      <c r="E5853" s="21">
        <v>5.2757756681602839</v>
      </c>
      <c r="F5853" s="21">
        <v>5.0536873127734463</v>
      </c>
      <c r="G5853" s="21">
        <v>3.0969654935180086</v>
      </c>
      <c r="H5853" s="21">
        <v>3.9009513507624178</v>
      </c>
    </row>
    <row r="5854" spans="1:8" x14ac:dyDescent="0.35">
      <c r="A5854" s="20" t="str">
        <f t="shared" si="129"/>
        <v>CONSUMO PER CAPITA (kg ó litros por individuo)Patatas Ing.DE 60 A 75 AÑOS</v>
      </c>
      <c r="B5854" s="20">
        <v>0</v>
      </c>
      <c r="C5854" s="20">
        <v>0</v>
      </c>
      <c r="D5854" s="21" t="s">
        <v>157</v>
      </c>
      <c r="E5854" s="21">
        <v>4.3340437570652179</v>
      </c>
      <c r="F5854" s="21">
        <v>4.8543478243213123</v>
      </c>
      <c r="G5854" s="21">
        <v>2.7499583602876716</v>
      </c>
      <c r="H5854" s="21">
        <v>3.3570178950850851</v>
      </c>
    </row>
    <row r="5855" spans="1:8" x14ac:dyDescent="0.35">
      <c r="A5855" s="20" t="str">
        <f t="shared" si="129"/>
        <v>CONSUMO PER CAPITA (kg ó litros por individuo)Patatas Ing.ALTA Y MEDIA ALTA</v>
      </c>
      <c r="B5855" s="20">
        <v>0</v>
      </c>
      <c r="C5855" s="20">
        <v>0</v>
      </c>
      <c r="D5855" s="21" t="s">
        <v>158</v>
      </c>
      <c r="E5855" s="21">
        <v>5.4679150473091989</v>
      </c>
      <c r="F5855" s="21">
        <v>5.3537093931476267</v>
      </c>
      <c r="G5855" s="21">
        <v>3.0444176565425618</v>
      </c>
      <c r="H5855" s="21">
        <v>4.2660831813027666</v>
      </c>
    </row>
    <row r="5856" spans="1:8" x14ac:dyDescent="0.35">
      <c r="A5856" s="20" t="str">
        <f t="shared" si="129"/>
        <v>CONSUMO PER CAPITA (kg ó litros por individuo)Patatas Ing.MEDIA</v>
      </c>
      <c r="B5856" s="20">
        <v>0</v>
      </c>
      <c r="C5856" s="20">
        <v>0</v>
      </c>
      <c r="D5856" s="21" t="s">
        <v>159</v>
      </c>
      <c r="E5856" s="21">
        <v>4.3894208370502978</v>
      </c>
      <c r="F5856" s="21">
        <v>3.9189866809886276</v>
      </c>
      <c r="G5856" s="21">
        <v>2.4370134767937399</v>
      </c>
      <c r="H5856" s="21">
        <v>2.5121515991398602</v>
      </c>
    </row>
    <row r="5857" spans="1:8" x14ac:dyDescent="0.35">
      <c r="A5857" s="20" t="str">
        <f t="shared" si="129"/>
        <v>CONSUMO PER CAPITA (kg ó litros por individuo)Patatas Ing.MEDIA BAJA</v>
      </c>
      <c r="B5857" s="20">
        <v>0</v>
      </c>
      <c r="C5857" s="20">
        <v>0</v>
      </c>
      <c r="D5857" s="21" t="s">
        <v>160</v>
      </c>
      <c r="E5857" s="21">
        <v>3.1966360020224025</v>
      </c>
      <c r="F5857" s="21">
        <v>3.7166626271999852</v>
      </c>
      <c r="G5857" s="21">
        <v>2.3355612494326459</v>
      </c>
      <c r="H5857" s="21">
        <v>2.680483872605242</v>
      </c>
    </row>
    <row r="5858" spans="1:8" x14ac:dyDescent="0.35">
      <c r="A5858" s="20" t="str">
        <f t="shared" si="129"/>
        <v>CONSUMO PER CAPITA (kg ó litros por individuo)Patatas Ing.BAJA</v>
      </c>
      <c r="B5858" s="20">
        <v>0</v>
      </c>
      <c r="C5858" s="20">
        <v>0</v>
      </c>
      <c r="D5858" s="21" t="s">
        <v>161</v>
      </c>
      <c r="E5858" s="21">
        <v>4.1697779863022095</v>
      </c>
      <c r="F5858" s="21">
        <v>3.8805316581327434</v>
      </c>
      <c r="G5858" s="21">
        <v>2.2828270881507602</v>
      </c>
      <c r="H5858" s="21">
        <v>2.5952000173065324</v>
      </c>
    </row>
    <row r="5859" spans="1:8" x14ac:dyDescent="0.35">
      <c r="A5859" s="20" t="str">
        <f t="shared" si="129"/>
        <v>CONSUMO PER CAPITA (kg ó litros por individuo)Patatas Ing.HOMBRE</v>
      </c>
      <c r="B5859" s="20">
        <v>0</v>
      </c>
      <c r="C5859" s="20">
        <v>0</v>
      </c>
      <c r="D5859" s="21" t="s">
        <v>162</v>
      </c>
      <c r="E5859" s="21">
        <v>4.3121917182607072</v>
      </c>
      <c r="F5859" s="21">
        <v>4.2419585395066601</v>
      </c>
      <c r="G5859" s="21">
        <v>2.4511135255034784</v>
      </c>
      <c r="H5859" s="21">
        <v>2.9017056461138617</v>
      </c>
    </row>
    <row r="5860" spans="1:8" x14ac:dyDescent="0.35">
      <c r="A5860" s="20" t="str">
        <f t="shared" si="129"/>
        <v>CONSUMO PER CAPITA (kg ó litros por individuo)Patatas Ing.MUJER</v>
      </c>
      <c r="B5860" s="20">
        <v>0</v>
      </c>
      <c r="C5860" s="20">
        <v>0</v>
      </c>
      <c r="D5860" s="21" t="s">
        <v>163</v>
      </c>
      <c r="E5860" s="21">
        <v>4.2174032082980171</v>
      </c>
      <c r="F5860" s="21">
        <v>4.0898287232640138</v>
      </c>
      <c r="G5860" s="21">
        <v>2.5690270888687143</v>
      </c>
      <c r="H5860" s="21">
        <v>2.9951903694849942</v>
      </c>
    </row>
    <row r="5861" spans="1:8" x14ac:dyDescent="0.35">
      <c r="A5861" s="20" t="str">
        <f>$B$4411&amp;$C$5861&amp;D5861</f>
        <v>CONSUMO PER CAPITA (kg ó litros por individuo)Cebollas Ing.T.ESPAÑA</v>
      </c>
      <c r="B5861" s="20">
        <v>0</v>
      </c>
      <c r="C5861" s="20" t="s">
        <v>96</v>
      </c>
      <c r="D5861" s="21" t="s">
        <v>135</v>
      </c>
      <c r="E5861" s="21">
        <v>0.88682439966825011</v>
      </c>
      <c r="F5861" s="21">
        <v>0.78129956617000429</v>
      </c>
      <c r="G5861" s="21">
        <v>0.48024720635201706</v>
      </c>
      <c r="H5861" s="21">
        <v>0.53388895443769946</v>
      </c>
    </row>
    <row r="5862" spans="1:8" x14ac:dyDescent="0.35">
      <c r="A5862" s="20" t="str">
        <f t="shared" ref="A5862:A5889" si="130">$B$4411&amp;$C$5861&amp;D5862</f>
        <v>CONSUMO PER CAPITA (kg ó litros por individuo)Cebollas Ing.BCN AM</v>
      </c>
      <c r="B5862" s="20">
        <v>0</v>
      </c>
      <c r="C5862" s="20">
        <v>0</v>
      </c>
      <c r="D5862" s="21" t="s">
        <v>136</v>
      </c>
      <c r="E5862" s="21">
        <v>1.031994941140338</v>
      </c>
      <c r="F5862" s="21">
        <v>1.0238105215566626</v>
      </c>
      <c r="G5862" s="21">
        <v>0.48059681173289259</v>
      </c>
      <c r="H5862" s="21">
        <v>0.57721236571581735</v>
      </c>
    </row>
    <row r="5863" spans="1:8" x14ac:dyDescent="0.35">
      <c r="A5863" s="20" t="str">
        <f t="shared" si="130"/>
        <v>CONSUMO PER CAPITA (kg ó litros por individuo)Cebollas Ing.REST.CAT ARAGON</v>
      </c>
      <c r="B5863" s="20">
        <v>0</v>
      </c>
      <c r="C5863" s="20">
        <v>0</v>
      </c>
      <c r="D5863" s="21" t="s">
        <v>137</v>
      </c>
      <c r="E5863" s="21">
        <v>1.6067270216216916</v>
      </c>
      <c r="F5863" s="21">
        <v>0.65021710295332646</v>
      </c>
      <c r="G5863" s="21">
        <v>0.39134514598032821</v>
      </c>
      <c r="H5863" s="21">
        <v>0.54266703538455052</v>
      </c>
    </row>
    <row r="5864" spans="1:8" x14ac:dyDescent="0.35">
      <c r="A5864" s="20" t="str">
        <f t="shared" si="130"/>
        <v>CONSUMO PER CAPITA (kg ó litros por individuo)Cebollas Ing.LEVANTE</v>
      </c>
      <c r="B5864" s="20">
        <v>0</v>
      </c>
      <c r="C5864" s="20">
        <v>0</v>
      </c>
      <c r="D5864" s="21" t="s">
        <v>138</v>
      </c>
      <c r="E5864" s="21">
        <v>0.95297775061543588</v>
      </c>
      <c r="F5864" s="21">
        <v>1.0095793007692353</v>
      </c>
      <c r="G5864" s="21">
        <v>0.53382769784467476</v>
      </c>
      <c r="H5864" s="21">
        <v>0.57392432839703222</v>
      </c>
    </row>
    <row r="5865" spans="1:8" x14ac:dyDescent="0.35">
      <c r="A5865" s="20" t="str">
        <f t="shared" si="130"/>
        <v>CONSUMO PER CAPITA (kg ó litros por individuo)Cebollas Ing.ANDALUCIA</v>
      </c>
      <c r="B5865" s="20">
        <v>0</v>
      </c>
      <c r="C5865" s="20">
        <v>0</v>
      </c>
      <c r="D5865" s="21" t="s">
        <v>139</v>
      </c>
      <c r="E5865" s="21">
        <v>0.6173872934621506</v>
      </c>
      <c r="F5865" s="21">
        <v>0.63507292591976494</v>
      </c>
      <c r="G5865" s="21">
        <v>0.4253054813039448</v>
      </c>
      <c r="H5865" s="21">
        <v>0.41113202984171165</v>
      </c>
    </row>
    <row r="5866" spans="1:8" x14ac:dyDescent="0.35">
      <c r="A5866" s="20" t="str">
        <f t="shared" si="130"/>
        <v>CONSUMO PER CAPITA (kg ó litros por individuo)Cebollas Ing.MDD AM</v>
      </c>
      <c r="B5866" s="20">
        <v>0</v>
      </c>
      <c r="C5866" s="20">
        <v>0</v>
      </c>
      <c r="D5866" s="21" t="s">
        <v>140</v>
      </c>
      <c r="E5866" s="21">
        <v>0.99241118431303954</v>
      </c>
      <c r="F5866" s="21">
        <v>0.92845727159800095</v>
      </c>
      <c r="G5866" s="21">
        <v>0.79225930418868462</v>
      </c>
      <c r="H5866" s="21">
        <v>0.82058353380199489</v>
      </c>
    </row>
    <row r="5867" spans="1:8" x14ac:dyDescent="0.35">
      <c r="A5867" s="20" t="str">
        <f t="shared" si="130"/>
        <v>CONSUMO PER CAPITA (kg ó litros por individuo)Cebollas Ing.RTO CENTRO</v>
      </c>
      <c r="B5867" s="20">
        <v>0</v>
      </c>
      <c r="C5867" s="20">
        <v>0</v>
      </c>
      <c r="D5867" s="21" t="s">
        <v>141</v>
      </c>
      <c r="E5867" s="21">
        <v>0.64420363497905708</v>
      </c>
      <c r="F5867" s="21">
        <v>0.76791553472148255</v>
      </c>
      <c r="G5867" s="21">
        <v>0.53228290878595586</v>
      </c>
      <c r="H5867" s="21">
        <v>0.52628143581026765</v>
      </c>
    </row>
    <row r="5868" spans="1:8" x14ac:dyDescent="0.35">
      <c r="A5868" s="20" t="str">
        <f t="shared" si="130"/>
        <v>CONSUMO PER CAPITA (kg ó litros por individuo)Cebollas Ing.NORTE-CENTRO</v>
      </c>
      <c r="B5868" s="20">
        <v>0</v>
      </c>
      <c r="C5868" s="20">
        <v>0</v>
      </c>
      <c r="D5868" s="21" t="s">
        <v>142</v>
      </c>
      <c r="E5868" s="21">
        <v>0.55730060161143369</v>
      </c>
      <c r="F5868" s="21">
        <v>0.6165757677909891</v>
      </c>
      <c r="G5868" s="21">
        <v>0.36616389597687005</v>
      </c>
      <c r="H5868" s="21">
        <v>0.52164051626418317</v>
      </c>
    </row>
    <row r="5869" spans="1:8" x14ac:dyDescent="0.35">
      <c r="A5869" s="20" t="str">
        <f t="shared" si="130"/>
        <v>CONSUMO PER CAPITA (kg ó litros por individuo)Cebollas Ing.NOROESTE</v>
      </c>
      <c r="B5869" s="20">
        <v>0</v>
      </c>
      <c r="C5869" s="20">
        <v>0</v>
      </c>
      <c r="D5869" s="21" t="s">
        <v>143</v>
      </c>
      <c r="E5869" s="21">
        <v>0.68534838739300596</v>
      </c>
      <c r="F5869" s="21">
        <v>0.63544072616867353</v>
      </c>
      <c r="G5869" s="21">
        <v>0.24576141501269957</v>
      </c>
      <c r="H5869" s="21">
        <v>0.27932085334693296</v>
      </c>
    </row>
    <row r="5870" spans="1:8" x14ac:dyDescent="0.35">
      <c r="A5870" s="20" t="str">
        <f t="shared" si="130"/>
        <v>CONSUMO PER CAPITA (kg ó litros por individuo)Cebollas Ing.&lt;2MIL</v>
      </c>
      <c r="B5870" s="20">
        <v>0</v>
      </c>
      <c r="C5870" s="20">
        <v>0</v>
      </c>
      <c r="D5870" s="21" t="s">
        <v>144</v>
      </c>
      <c r="E5870" s="21">
        <v>0.50261327893549657</v>
      </c>
      <c r="F5870" s="21">
        <v>0.57320481667536483</v>
      </c>
      <c r="G5870" s="21">
        <v>0.31917694176679862</v>
      </c>
      <c r="H5870" s="21">
        <v>0.27519401900571977</v>
      </c>
    </row>
    <row r="5871" spans="1:8" x14ac:dyDescent="0.35">
      <c r="A5871" s="20" t="str">
        <f t="shared" si="130"/>
        <v>CONSUMO PER CAPITA (kg ó litros por individuo)Cebollas Ing.2-5MIL</v>
      </c>
      <c r="B5871" s="20">
        <v>0</v>
      </c>
      <c r="C5871" s="20">
        <v>0</v>
      </c>
      <c r="D5871" s="21" t="s">
        <v>145</v>
      </c>
      <c r="E5871" s="21">
        <v>2.0561037098143702</v>
      </c>
      <c r="F5871" s="21">
        <v>0.54088181723719675</v>
      </c>
      <c r="G5871" s="21">
        <v>0.31914950958567812</v>
      </c>
      <c r="H5871" s="21">
        <v>0.39176581160552937</v>
      </c>
    </row>
    <row r="5872" spans="1:8" x14ac:dyDescent="0.35">
      <c r="A5872" s="20" t="str">
        <f t="shared" si="130"/>
        <v>CONSUMO PER CAPITA (kg ó litros por individuo)Cebollas Ing.5-10MIL</v>
      </c>
      <c r="B5872" s="20">
        <v>0</v>
      </c>
      <c r="C5872" s="20">
        <v>0</v>
      </c>
      <c r="D5872" s="21" t="s">
        <v>146</v>
      </c>
      <c r="E5872" s="21">
        <v>0.72758618868195035</v>
      </c>
      <c r="F5872" s="21">
        <v>0.68318940238279091</v>
      </c>
      <c r="G5872" s="21">
        <v>0.29212060554279662</v>
      </c>
      <c r="H5872" s="21">
        <v>0.55308695465488777</v>
      </c>
    </row>
    <row r="5873" spans="1:8" x14ac:dyDescent="0.35">
      <c r="A5873" s="20" t="str">
        <f t="shared" si="130"/>
        <v>CONSUMO PER CAPITA (kg ó litros por individuo)Cebollas Ing.10-30MIL</v>
      </c>
      <c r="B5873" s="20">
        <v>0</v>
      </c>
      <c r="C5873" s="20">
        <v>0</v>
      </c>
      <c r="D5873" s="21" t="s">
        <v>147</v>
      </c>
      <c r="E5873" s="21">
        <v>0.84681804804659067</v>
      </c>
      <c r="F5873" s="21">
        <v>0.69512175700338141</v>
      </c>
      <c r="G5873" s="21">
        <v>0.40703415761754475</v>
      </c>
      <c r="H5873" s="21">
        <v>0.4807019669720029</v>
      </c>
    </row>
    <row r="5874" spans="1:8" x14ac:dyDescent="0.35">
      <c r="A5874" s="20" t="str">
        <f t="shared" si="130"/>
        <v>CONSUMO PER CAPITA (kg ó litros por individuo)Cebollas Ing.30-100MIL</v>
      </c>
      <c r="B5874" s="20">
        <v>0</v>
      </c>
      <c r="C5874" s="20">
        <v>0</v>
      </c>
      <c r="D5874" s="21" t="s">
        <v>148</v>
      </c>
      <c r="E5874" s="21">
        <v>0.82707311726749377</v>
      </c>
      <c r="F5874" s="21">
        <v>0.96063253386845859</v>
      </c>
      <c r="G5874" s="21">
        <v>0.55577465229868861</v>
      </c>
      <c r="H5874" s="21">
        <v>0.5958139136990992</v>
      </c>
    </row>
    <row r="5875" spans="1:8" x14ac:dyDescent="0.35">
      <c r="A5875" s="20" t="str">
        <f t="shared" si="130"/>
        <v>CONSUMO PER CAPITA (kg ó litros por individuo)Cebollas Ing.100-200MIL</v>
      </c>
      <c r="B5875" s="20">
        <v>0</v>
      </c>
      <c r="C5875" s="20">
        <v>0</v>
      </c>
      <c r="D5875" s="21" t="s">
        <v>149</v>
      </c>
      <c r="E5875" s="21">
        <v>0.75070344247089471</v>
      </c>
      <c r="F5875" s="21">
        <v>0.69702776214623119</v>
      </c>
      <c r="G5875" s="21">
        <v>0.60197384897246242</v>
      </c>
      <c r="H5875" s="21">
        <v>0.51057899348691116</v>
      </c>
    </row>
    <row r="5876" spans="1:8" x14ac:dyDescent="0.35">
      <c r="A5876" s="20" t="str">
        <f t="shared" si="130"/>
        <v>CONSUMO PER CAPITA (kg ó litros por individuo)Cebollas Ing.200-500MIL</v>
      </c>
      <c r="B5876" s="20">
        <v>0</v>
      </c>
      <c r="C5876" s="20">
        <v>0</v>
      </c>
      <c r="D5876" s="21" t="s">
        <v>150</v>
      </c>
      <c r="E5876" s="21">
        <v>0.74382745329696365</v>
      </c>
      <c r="F5876" s="21">
        <v>0.83328464527965029</v>
      </c>
      <c r="G5876" s="21">
        <v>0.43286905236601447</v>
      </c>
      <c r="H5876" s="21">
        <v>0.54956852286972668</v>
      </c>
    </row>
    <row r="5877" spans="1:8" x14ac:dyDescent="0.35">
      <c r="A5877" s="20" t="str">
        <f t="shared" si="130"/>
        <v>CONSUMO PER CAPITA (kg ó litros por individuo)Cebollas Ing.&gt;500MIL</v>
      </c>
      <c r="B5877" s="20">
        <v>0</v>
      </c>
      <c r="C5877" s="20">
        <v>0</v>
      </c>
      <c r="D5877" s="21" t="s">
        <v>151</v>
      </c>
      <c r="E5877" s="21">
        <v>0.93473070954208726</v>
      </c>
      <c r="F5877" s="21">
        <v>0.88915738551500378</v>
      </c>
      <c r="G5877" s="21">
        <v>0.63927650732426577</v>
      </c>
      <c r="H5877" s="21">
        <v>0.65545656087147397</v>
      </c>
    </row>
    <row r="5878" spans="1:8" x14ac:dyDescent="0.35">
      <c r="A5878" s="20" t="str">
        <f t="shared" si="130"/>
        <v>CONSUMO PER CAPITA (kg ó litros por individuo)Cebollas Ing.DE 15 A 19 AÑOS</v>
      </c>
      <c r="B5878" s="20">
        <v>0</v>
      </c>
      <c r="C5878" s="20">
        <v>0</v>
      </c>
      <c r="D5878" s="21" t="s">
        <v>152</v>
      </c>
      <c r="E5878" s="21">
        <v>0.47508268578840557</v>
      </c>
      <c r="F5878" s="21">
        <v>0.21920103693582657</v>
      </c>
      <c r="G5878" s="21">
        <v>0</v>
      </c>
      <c r="H5878" s="21">
        <v>0</v>
      </c>
    </row>
    <row r="5879" spans="1:8" x14ac:dyDescent="0.35">
      <c r="A5879" s="20" t="str">
        <f t="shared" si="130"/>
        <v>CONSUMO PER CAPITA (kg ó litros por individuo)Cebollas Ing.DE 20 A 24 AÑOS</v>
      </c>
      <c r="B5879" s="20">
        <v>0</v>
      </c>
      <c r="C5879" s="20">
        <v>0</v>
      </c>
      <c r="D5879" s="21" t="s">
        <v>153</v>
      </c>
      <c r="E5879" s="21">
        <v>0.50605269896000438</v>
      </c>
      <c r="F5879" s="21">
        <v>0.43802654338496544</v>
      </c>
      <c r="G5879" s="21">
        <v>0.33114625064700809</v>
      </c>
      <c r="H5879" s="21">
        <v>0.30766587984127602</v>
      </c>
    </row>
    <row r="5880" spans="1:8" x14ac:dyDescent="0.35">
      <c r="A5880" s="20" t="str">
        <f t="shared" si="130"/>
        <v>CONSUMO PER CAPITA (kg ó litros por individuo)Cebollas Ing.DE 25 A 34 AÑOS</v>
      </c>
      <c r="B5880" s="20">
        <v>0</v>
      </c>
      <c r="C5880" s="20">
        <v>0</v>
      </c>
      <c r="D5880" s="21" t="s">
        <v>154</v>
      </c>
      <c r="E5880" s="21">
        <v>0.7007401782570859</v>
      </c>
      <c r="F5880" s="21">
        <v>0.58433468843885905</v>
      </c>
      <c r="G5880" s="21">
        <v>0.42283558808478888</v>
      </c>
      <c r="H5880" s="21">
        <v>0.4349029099834103</v>
      </c>
    </row>
    <row r="5881" spans="1:8" x14ac:dyDescent="0.35">
      <c r="A5881" s="20" t="str">
        <f t="shared" si="130"/>
        <v>CONSUMO PER CAPITA (kg ó litros por individuo)Cebollas Ing.DE 35 A 49 AÑOS</v>
      </c>
      <c r="B5881" s="20">
        <v>0</v>
      </c>
      <c r="C5881" s="20">
        <v>0</v>
      </c>
      <c r="D5881" s="21" t="s">
        <v>155</v>
      </c>
      <c r="E5881" s="21">
        <v>0.75680044497551602</v>
      </c>
      <c r="F5881" s="21">
        <v>0.79034580934414078</v>
      </c>
      <c r="G5881" s="21">
        <v>0.48946579975129501</v>
      </c>
      <c r="H5881" s="21">
        <v>0.51942434255578762</v>
      </c>
    </row>
    <row r="5882" spans="1:8" x14ac:dyDescent="0.35">
      <c r="A5882" s="20" t="str">
        <f t="shared" si="130"/>
        <v>CONSUMO PER CAPITA (kg ó litros por individuo)Cebollas Ing.DE 50 A 59 AÑOS</v>
      </c>
      <c r="B5882" s="20">
        <v>0</v>
      </c>
      <c r="C5882" s="20">
        <v>0</v>
      </c>
      <c r="D5882" s="21" t="s">
        <v>156</v>
      </c>
      <c r="E5882" s="21">
        <v>0.99287828694203872</v>
      </c>
      <c r="F5882" s="21">
        <v>1.0166848368268533</v>
      </c>
      <c r="G5882" s="21">
        <v>0.63521666838939916</v>
      </c>
      <c r="H5882" s="21">
        <v>0.69399540958640327</v>
      </c>
    </row>
    <row r="5883" spans="1:8" x14ac:dyDescent="0.35">
      <c r="A5883" s="20" t="str">
        <f t="shared" si="130"/>
        <v>CONSUMO PER CAPITA (kg ó litros por individuo)Cebollas Ing.DE 60 A 75 AÑOS</v>
      </c>
      <c r="B5883" s="20">
        <v>0</v>
      </c>
      <c r="C5883" s="20">
        <v>0</v>
      </c>
      <c r="D5883" s="21" t="s">
        <v>157</v>
      </c>
      <c r="E5883" s="21">
        <v>1.3440042327617823</v>
      </c>
      <c r="F5883" s="21">
        <v>0.95897853244394982</v>
      </c>
      <c r="G5883" s="21">
        <v>0.51501868182759691</v>
      </c>
      <c r="H5883" s="21">
        <v>0.64927138196830581</v>
      </c>
    </row>
    <row r="5884" spans="1:8" x14ac:dyDescent="0.35">
      <c r="A5884" s="20" t="str">
        <f t="shared" si="130"/>
        <v>CONSUMO PER CAPITA (kg ó litros por individuo)Cebollas Ing.ALTA Y MEDIA ALTA</v>
      </c>
      <c r="B5884" s="20">
        <v>0</v>
      </c>
      <c r="C5884" s="20">
        <v>0</v>
      </c>
      <c r="D5884" s="21" t="s">
        <v>158</v>
      </c>
      <c r="E5884" s="21">
        <v>1.0018419532692306</v>
      </c>
      <c r="F5884" s="21">
        <v>1.0028117101484211</v>
      </c>
      <c r="G5884" s="21">
        <v>0.61116078182567912</v>
      </c>
      <c r="H5884" s="21">
        <v>0.78492054585290894</v>
      </c>
    </row>
    <row r="5885" spans="1:8" x14ac:dyDescent="0.35">
      <c r="A5885" s="20" t="str">
        <f t="shared" si="130"/>
        <v>CONSUMO PER CAPITA (kg ó litros por individuo)Cebollas Ing.MEDIA</v>
      </c>
      <c r="B5885" s="20">
        <v>0</v>
      </c>
      <c r="C5885" s="20">
        <v>0</v>
      </c>
      <c r="D5885" s="21" t="s">
        <v>159</v>
      </c>
      <c r="E5885" s="21">
        <v>0.81150438000430591</v>
      </c>
      <c r="F5885" s="21">
        <v>0.72757246885140336</v>
      </c>
      <c r="G5885" s="21">
        <v>0.43430608799548392</v>
      </c>
      <c r="H5885" s="21">
        <v>0.45366955749649712</v>
      </c>
    </row>
    <row r="5886" spans="1:8" x14ac:dyDescent="0.35">
      <c r="A5886" s="20" t="str">
        <f t="shared" si="130"/>
        <v>CONSUMO PER CAPITA (kg ó litros por individuo)Cebollas Ing.MEDIA BAJA</v>
      </c>
      <c r="B5886" s="20">
        <v>0</v>
      </c>
      <c r="C5886" s="20">
        <v>0</v>
      </c>
      <c r="D5886" s="21" t="s">
        <v>160</v>
      </c>
      <c r="E5886" s="21">
        <v>0.56803275673307219</v>
      </c>
      <c r="F5886" s="21">
        <v>0.72606817642224664</v>
      </c>
      <c r="G5886" s="21">
        <v>0.51086730210127285</v>
      </c>
      <c r="H5886" s="21">
        <v>0.51760234479250733</v>
      </c>
    </row>
    <row r="5887" spans="1:8" x14ac:dyDescent="0.35">
      <c r="A5887" s="20" t="str">
        <f t="shared" si="130"/>
        <v>CONSUMO PER CAPITA (kg ó litros por individuo)Cebollas Ing.BAJA</v>
      </c>
      <c r="B5887" s="20">
        <v>0</v>
      </c>
      <c r="C5887" s="20">
        <v>0</v>
      </c>
      <c r="D5887" s="21" t="s">
        <v>161</v>
      </c>
      <c r="E5887" s="21">
        <v>1.3213832027630978</v>
      </c>
      <c r="F5887" s="21">
        <v>0.70253367449494075</v>
      </c>
      <c r="G5887" s="21">
        <v>0.37099857783381762</v>
      </c>
      <c r="H5887" s="21">
        <v>0.41396008513141563</v>
      </c>
    </row>
    <row r="5888" spans="1:8" x14ac:dyDescent="0.35">
      <c r="A5888" s="20" t="str">
        <f t="shared" si="130"/>
        <v>CONSUMO PER CAPITA (kg ó litros por individuo)Cebollas Ing.HOMBRE</v>
      </c>
      <c r="B5888" s="20">
        <v>0</v>
      </c>
      <c r="C5888" s="20">
        <v>0</v>
      </c>
      <c r="D5888" s="21" t="s">
        <v>162</v>
      </c>
      <c r="E5888" s="21">
        <v>1.0054498597158616</v>
      </c>
      <c r="F5888" s="21">
        <v>0.80428291785414086</v>
      </c>
      <c r="G5888" s="21">
        <v>0.49709606198791295</v>
      </c>
      <c r="H5888" s="21">
        <v>0.55034811369705372</v>
      </c>
    </row>
    <row r="5889" spans="1:8" x14ac:dyDescent="0.35">
      <c r="A5889" s="20" t="str">
        <f t="shared" si="130"/>
        <v>CONSUMO PER CAPITA (kg ó litros por individuo)Cebollas Ing.MUJER</v>
      </c>
      <c r="B5889" s="20">
        <v>0</v>
      </c>
      <c r="C5889" s="20">
        <v>0</v>
      </c>
      <c r="D5889" s="21" t="s">
        <v>163</v>
      </c>
      <c r="E5889" s="21">
        <v>0.76961264500657878</v>
      </c>
      <c r="F5889" s="21">
        <v>0.75866103132520979</v>
      </c>
      <c r="G5889" s="21">
        <v>0.46367909412153352</v>
      </c>
      <c r="H5889" s="21">
        <v>0.5176777928081282</v>
      </c>
    </row>
    <row r="5890" spans="1:8" x14ac:dyDescent="0.35">
      <c r="A5890" s="20" t="str">
        <f>$B$4411&amp;$C$5890&amp;D5890</f>
        <v>CONSUMO PER CAPITA (kg ó litros por individuo)Pimientos Ing.T.ESPAÑA</v>
      </c>
      <c r="B5890" s="20">
        <v>0</v>
      </c>
      <c r="C5890" s="20" t="s">
        <v>97</v>
      </c>
      <c r="D5890" s="21" t="s">
        <v>135</v>
      </c>
      <c r="E5890" s="21">
        <v>0.69590287822447483</v>
      </c>
      <c r="F5890" s="21">
        <v>0.7259600780199682</v>
      </c>
      <c r="G5890" s="21">
        <v>0.36829208203618374</v>
      </c>
      <c r="H5890" s="21">
        <v>0.51251633641148808</v>
      </c>
    </row>
    <row r="5891" spans="1:8" x14ac:dyDescent="0.35">
      <c r="A5891" s="20" t="str">
        <f t="shared" ref="A5891:A5918" si="131">$B$4411&amp;$C$5890&amp;D5891</f>
        <v>CONSUMO PER CAPITA (kg ó litros por individuo)Pimientos Ing.BCN AM</v>
      </c>
      <c r="B5891" s="20">
        <v>0</v>
      </c>
      <c r="C5891" s="20">
        <v>0</v>
      </c>
      <c r="D5891" s="21" t="s">
        <v>136</v>
      </c>
      <c r="E5891" s="21">
        <v>0.78691671538527297</v>
      </c>
      <c r="F5891" s="21">
        <v>0.8705923343075227</v>
      </c>
      <c r="G5891" s="21">
        <v>0.30302325021164583</v>
      </c>
      <c r="H5891" s="21">
        <v>0.56669557762897083</v>
      </c>
    </row>
    <row r="5892" spans="1:8" x14ac:dyDescent="0.35">
      <c r="A5892" s="20" t="str">
        <f t="shared" si="131"/>
        <v>CONSUMO PER CAPITA (kg ó litros por individuo)Pimientos Ing.REST.CAT ARAGON</v>
      </c>
      <c r="B5892" s="20">
        <v>0</v>
      </c>
      <c r="C5892" s="20">
        <v>0</v>
      </c>
      <c r="D5892" s="21" t="s">
        <v>137</v>
      </c>
      <c r="E5892" s="21">
        <v>0.98258684162643728</v>
      </c>
      <c r="F5892" s="21">
        <v>0.86204743731950528</v>
      </c>
      <c r="G5892" s="21">
        <v>0.39445443803307356</v>
      </c>
      <c r="H5892" s="21">
        <v>0.67802274575047417</v>
      </c>
    </row>
    <row r="5893" spans="1:8" x14ac:dyDescent="0.35">
      <c r="A5893" s="20" t="str">
        <f t="shared" si="131"/>
        <v>CONSUMO PER CAPITA (kg ó litros por individuo)Pimientos Ing.LEVANTE</v>
      </c>
      <c r="B5893" s="20">
        <v>0</v>
      </c>
      <c r="C5893" s="20">
        <v>0</v>
      </c>
      <c r="D5893" s="21" t="s">
        <v>138</v>
      </c>
      <c r="E5893" s="21">
        <v>0.8778568042096796</v>
      </c>
      <c r="F5893" s="21">
        <v>0.75766841451467271</v>
      </c>
      <c r="G5893" s="21">
        <v>0.4786269160413909</v>
      </c>
      <c r="H5893" s="21">
        <v>0.52557229043003095</v>
      </c>
    </row>
    <row r="5894" spans="1:8" x14ac:dyDescent="0.35">
      <c r="A5894" s="20" t="str">
        <f t="shared" si="131"/>
        <v>CONSUMO PER CAPITA (kg ó litros por individuo)Pimientos Ing.ANDALUCIA</v>
      </c>
      <c r="B5894" s="20">
        <v>0</v>
      </c>
      <c r="C5894" s="20">
        <v>0</v>
      </c>
      <c r="D5894" s="21" t="s">
        <v>139</v>
      </c>
      <c r="E5894" s="21">
        <v>0.4903623262565931</v>
      </c>
      <c r="F5894" s="21">
        <v>0.59515562340403805</v>
      </c>
      <c r="G5894" s="21">
        <v>0.33345160178165661</v>
      </c>
      <c r="H5894" s="21">
        <v>0.4308536618882492</v>
      </c>
    </row>
    <row r="5895" spans="1:8" x14ac:dyDescent="0.35">
      <c r="A5895" s="20" t="str">
        <f t="shared" si="131"/>
        <v>CONSUMO PER CAPITA (kg ó litros por individuo)Pimientos Ing.MDD AM</v>
      </c>
      <c r="B5895" s="20">
        <v>0</v>
      </c>
      <c r="C5895" s="20">
        <v>0</v>
      </c>
      <c r="D5895" s="21" t="s">
        <v>140</v>
      </c>
      <c r="E5895" s="21">
        <v>0.73051131785114598</v>
      </c>
      <c r="F5895" s="21">
        <v>0.75805324178174061</v>
      </c>
      <c r="G5895" s="21">
        <v>0.55106235416597804</v>
      </c>
      <c r="H5895" s="21">
        <v>0.60485874445841725</v>
      </c>
    </row>
    <row r="5896" spans="1:8" x14ac:dyDescent="0.35">
      <c r="A5896" s="20" t="str">
        <f t="shared" si="131"/>
        <v>CONSUMO PER CAPITA (kg ó litros por individuo)Pimientos Ing.RTO CENTRO</v>
      </c>
      <c r="B5896" s="20">
        <v>0</v>
      </c>
      <c r="C5896" s="20">
        <v>0</v>
      </c>
      <c r="D5896" s="21" t="s">
        <v>141</v>
      </c>
      <c r="E5896" s="21">
        <v>0.48210440928658893</v>
      </c>
      <c r="F5896" s="21">
        <v>0.45891572593710522</v>
      </c>
      <c r="G5896" s="21">
        <v>0.24154891978116511</v>
      </c>
      <c r="H5896" s="21">
        <v>0.36171207078561773</v>
      </c>
    </row>
    <row r="5897" spans="1:8" x14ac:dyDescent="0.35">
      <c r="A5897" s="20" t="str">
        <f t="shared" si="131"/>
        <v>CONSUMO PER CAPITA (kg ó litros por individuo)Pimientos Ing.NORTE-CENTRO</v>
      </c>
      <c r="B5897" s="20">
        <v>0</v>
      </c>
      <c r="C5897" s="20">
        <v>0</v>
      </c>
      <c r="D5897" s="21" t="s">
        <v>142</v>
      </c>
      <c r="E5897" s="21">
        <v>0.73916512159689152</v>
      </c>
      <c r="F5897" s="21">
        <v>1.0811573280986082</v>
      </c>
      <c r="G5897" s="21">
        <v>0.40864544660789109</v>
      </c>
      <c r="H5897" s="21">
        <v>0.66713054603974586</v>
      </c>
    </row>
    <row r="5898" spans="1:8" x14ac:dyDescent="0.35">
      <c r="A5898" s="20" t="str">
        <f t="shared" si="131"/>
        <v>CONSUMO PER CAPITA (kg ó litros por individuo)Pimientos Ing.NOROESTE</v>
      </c>
      <c r="B5898" s="20">
        <v>0</v>
      </c>
      <c r="C5898" s="20">
        <v>0</v>
      </c>
      <c r="D5898" s="21" t="s">
        <v>143</v>
      </c>
      <c r="E5898" s="21">
        <v>0.5005678104839576</v>
      </c>
      <c r="F5898" s="21">
        <v>0.49668758695142379</v>
      </c>
      <c r="G5898" s="21">
        <v>0.11310014384156628</v>
      </c>
      <c r="H5898" s="21">
        <v>0.24207644715493898</v>
      </c>
    </row>
    <row r="5899" spans="1:8" x14ac:dyDescent="0.35">
      <c r="A5899" s="20" t="str">
        <f t="shared" si="131"/>
        <v>CONSUMO PER CAPITA (kg ó litros por individuo)Pimientos Ing.&lt;2MIL</v>
      </c>
      <c r="B5899" s="20">
        <v>0</v>
      </c>
      <c r="C5899" s="20">
        <v>0</v>
      </c>
      <c r="D5899" s="21" t="s">
        <v>144</v>
      </c>
      <c r="E5899" s="21">
        <v>0.49334435369486401</v>
      </c>
      <c r="F5899" s="21">
        <v>0.68420841670453902</v>
      </c>
      <c r="G5899" s="21">
        <v>0</v>
      </c>
      <c r="H5899" s="21">
        <v>0.2373022322275064</v>
      </c>
    </row>
    <row r="5900" spans="1:8" x14ac:dyDescent="0.35">
      <c r="A5900" s="20" t="str">
        <f t="shared" si="131"/>
        <v>CONSUMO PER CAPITA (kg ó litros por individuo)Pimientos Ing.2-5MIL</v>
      </c>
      <c r="B5900" s="20">
        <v>0</v>
      </c>
      <c r="C5900" s="20">
        <v>0</v>
      </c>
      <c r="D5900" s="21" t="s">
        <v>145</v>
      </c>
      <c r="E5900" s="21">
        <v>0.7923999512900276</v>
      </c>
      <c r="F5900" s="21">
        <v>0.4826189124968836</v>
      </c>
      <c r="G5900" s="21">
        <v>0.2274906340274207</v>
      </c>
      <c r="H5900" s="21">
        <v>0.48041346038162158</v>
      </c>
    </row>
    <row r="5901" spans="1:8" x14ac:dyDescent="0.35">
      <c r="A5901" s="20" t="str">
        <f t="shared" si="131"/>
        <v>CONSUMO PER CAPITA (kg ó litros por individuo)Pimientos Ing.5-10MIL</v>
      </c>
      <c r="B5901" s="20">
        <v>0</v>
      </c>
      <c r="C5901" s="20">
        <v>0</v>
      </c>
      <c r="D5901" s="21" t="s">
        <v>146</v>
      </c>
      <c r="E5901" s="21">
        <v>0.74599853279954786</v>
      </c>
      <c r="F5901" s="21">
        <v>0.65857938121735404</v>
      </c>
      <c r="G5901" s="21">
        <v>0.27151104880143895</v>
      </c>
      <c r="H5901" s="21">
        <v>0.67254660308278025</v>
      </c>
    </row>
    <row r="5902" spans="1:8" x14ac:dyDescent="0.35">
      <c r="A5902" s="20" t="str">
        <f t="shared" si="131"/>
        <v>CONSUMO PER CAPITA (kg ó litros por individuo)Pimientos Ing.10-30MIL</v>
      </c>
      <c r="B5902" s="20">
        <v>0</v>
      </c>
      <c r="C5902" s="20">
        <v>0</v>
      </c>
      <c r="D5902" s="21" t="s">
        <v>147</v>
      </c>
      <c r="E5902" s="21">
        <v>0.79805868674151581</v>
      </c>
      <c r="F5902" s="21">
        <v>0.76340029563384582</v>
      </c>
      <c r="G5902" s="21">
        <v>0.38902848995259937</v>
      </c>
      <c r="H5902" s="21">
        <v>0.43259352673525675</v>
      </c>
    </row>
    <row r="5903" spans="1:8" x14ac:dyDescent="0.35">
      <c r="A5903" s="20" t="str">
        <f t="shared" si="131"/>
        <v>CONSUMO PER CAPITA (kg ó litros por individuo)Pimientos Ing.30-100MIL</v>
      </c>
      <c r="B5903" s="20">
        <v>0</v>
      </c>
      <c r="C5903" s="20">
        <v>0</v>
      </c>
      <c r="D5903" s="21" t="s">
        <v>148</v>
      </c>
      <c r="E5903" s="21">
        <v>0.60118728055971404</v>
      </c>
      <c r="F5903" s="21">
        <v>0.74317817202113745</v>
      </c>
      <c r="G5903" s="21">
        <v>0.37355861420857456</v>
      </c>
      <c r="H5903" s="21">
        <v>0.55675314929553332</v>
      </c>
    </row>
    <row r="5904" spans="1:8" x14ac:dyDescent="0.35">
      <c r="A5904" s="20" t="str">
        <f t="shared" si="131"/>
        <v>CONSUMO PER CAPITA (kg ó litros por individuo)Pimientos Ing.100-200MIL</v>
      </c>
      <c r="B5904" s="20">
        <v>0</v>
      </c>
      <c r="C5904" s="20">
        <v>0</v>
      </c>
      <c r="D5904" s="21" t="s">
        <v>149</v>
      </c>
      <c r="E5904" s="21">
        <v>0.74535397109858936</v>
      </c>
      <c r="F5904" s="21">
        <v>0.75919378597192821</v>
      </c>
      <c r="G5904" s="21">
        <v>0.44175120106336152</v>
      </c>
      <c r="H5904" s="21">
        <v>0.50131995096988269</v>
      </c>
    </row>
    <row r="5905" spans="1:8" x14ac:dyDescent="0.35">
      <c r="A5905" s="20" t="str">
        <f t="shared" si="131"/>
        <v>CONSUMO PER CAPITA (kg ó litros por individuo)Pimientos Ing.200-500MIL</v>
      </c>
      <c r="B5905" s="20">
        <v>0</v>
      </c>
      <c r="C5905" s="20">
        <v>0</v>
      </c>
      <c r="D5905" s="21" t="s">
        <v>150</v>
      </c>
      <c r="E5905" s="21">
        <v>0.67448590233219918</v>
      </c>
      <c r="F5905" s="21">
        <v>0.66277767511442109</v>
      </c>
      <c r="G5905" s="21">
        <v>0.33170610410212131</v>
      </c>
      <c r="H5905" s="21">
        <v>0.49104632477494814</v>
      </c>
    </row>
    <row r="5906" spans="1:8" x14ac:dyDescent="0.35">
      <c r="A5906" s="20" t="str">
        <f t="shared" si="131"/>
        <v>CONSUMO PER CAPITA (kg ó litros por individuo)Pimientos Ing.&gt;500MIL</v>
      </c>
      <c r="B5906" s="20">
        <v>0</v>
      </c>
      <c r="C5906" s="20">
        <v>0</v>
      </c>
      <c r="D5906" s="21" t="s">
        <v>151</v>
      </c>
      <c r="E5906" s="21">
        <v>0.69197555870838756</v>
      </c>
      <c r="F5906" s="21">
        <v>0.83342471318390554</v>
      </c>
      <c r="G5906" s="21">
        <v>0.49507221512141519</v>
      </c>
      <c r="H5906" s="21">
        <v>0.59805810841376006</v>
      </c>
    </row>
    <row r="5907" spans="1:8" x14ac:dyDescent="0.35">
      <c r="A5907" s="20" t="str">
        <f t="shared" si="131"/>
        <v>CONSUMO PER CAPITA (kg ó litros por individuo)Pimientos Ing.DE 15 A 19 AÑOS</v>
      </c>
      <c r="B5907" s="20">
        <v>0</v>
      </c>
      <c r="C5907" s="20">
        <v>0</v>
      </c>
      <c r="D5907" s="21" t="s">
        <v>152</v>
      </c>
      <c r="E5907" s="21">
        <v>0</v>
      </c>
      <c r="F5907" s="21">
        <v>0</v>
      </c>
      <c r="G5907" s="21">
        <v>0</v>
      </c>
      <c r="H5907" s="21">
        <v>0</v>
      </c>
    </row>
    <row r="5908" spans="1:8" x14ac:dyDescent="0.35">
      <c r="A5908" s="20" t="str">
        <f t="shared" si="131"/>
        <v>CONSUMO PER CAPITA (kg ó litros por individuo)Pimientos Ing.DE 20 A 24 AÑOS</v>
      </c>
      <c r="B5908" s="20">
        <v>0</v>
      </c>
      <c r="C5908" s="20">
        <v>0</v>
      </c>
      <c r="D5908" s="21" t="s">
        <v>153</v>
      </c>
      <c r="E5908" s="21">
        <v>0.31549895577413867</v>
      </c>
      <c r="F5908" s="21">
        <v>0.24723727772686516</v>
      </c>
      <c r="G5908" s="21">
        <v>0.12782545324728897</v>
      </c>
      <c r="H5908" s="21">
        <v>0.1172275472864225</v>
      </c>
    </row>
    <row r="5909" spans="1:8" x14ac:dyDescent="0.35">
      <c r="A5909" s="20" t="str">
        <f t="shared" si="131"/>
        <v>CONSUMO PER CAPITA (kg ó litros por individuo)Pimientos Ing.DE 25 A 34 AÑOS</v>
      </c>
      <c r="B5909" s="20">
        <v>0</v>
      </c>
      <c r="C5909" s="20">
        <v>0</v>
      </c>
      <c r="D5909" s="21" t="s">
        <v>154</v>
      </c>
      <c r="E5909" s="21">
        <v>0.44457035375256876</v>
      </c>
      <c r="F5909" s="21">
        <v>0.35378078470549013</v>
      </c>
      <c r="G5909" s="21">
        <v>0.19608728691642943</v>
      </c>
      <c r="H5909" s="21">
        <v>0.24764409602805046</v>
      </c>
    </row>
    <row r="5910" spans="1:8" x14ac:dyDescent="0.35">
      <c r="A5910" s="20" t="str">
        <f t="shared" si="131"/>
        <v>CONSUMO PER CAPITA (kg ó litros por individuo)Pimientos Ing.DE 35 A 49 AÑOS</v>
      </c>
      <c r="B5910" s="20">
        <v>0</v>
      </c>
      <c r="C5910" s="20">
        <v>0</v>
      </c>
      <c r="D5910" s="21" t="s">
        <v>155</v>
      </c>
      <c r="E5910" s="21">
        <v>0.58936729620056505</v>
      </c>
      <c r="F5910" s="21">
        <v>0.60512488111667484</v>
      </c>
      <c r="G5910" s="21">
        <v>0.29786310577558134</v>
      </c>
      <c r="H5910" s="21">
        <v>0.42309629945395932</v>
      </c>
    </row>
    <row r="5911" spans="1:8" x14ac:dyDescent="0.35">
      <c r="A5911" s="20" t="str">
        <f t="shared" si="131"/>
        <v>CONSUMO PER CAPITA (kg ó litros por individuo)Pimientos Ing.DE 50 A 59 AÑOS</v>
      </c>
      <c r="B5911" s="20">
        <v>0</v>
      </c>
      <c r="C5911" s="20">
        <v>0</v>
      </c>
      <c r="D5911" s="21" t="s">
        <v>156</v>
      </c>
      <c r="E5911" s="21">
        <v>1.0587974592635205</v>
      </c>
      <c r="F5911" s="21">
        <v>0.99552367319228618</v>
      </c>
      <c r="G5911" s="21">
        <v>0.58180359852034946</v>
      </c>
      <c r="H5911" s="21">
        <v>0.6615620876181636</v>
      </c>
    </row>
    <row r="5912" spans="1:8" x14ac:dyDescent="0.35">
      <c r="A5912" s="20" t="str">
        <f t="shared" si="131"/>
        <v>CONSUMO PER CAPITA (kg ó litros por individuo)Pimientos Ing.DE 60 A 75 AÑOS</v>
      </c>
      <c r="B5912" s="20">
        <v>0</v>
      </c>
      <c r="C5912" s="20">
        <v>0</v>
      </c>
      <c r="D5912" s="21" t="s">
        <v>157</v>
      </c>
      <c r="E5912" s="21">
        <v>0.99376384867929812</v>
      </c>
      <c r="F5912" s="21">
        <v>1.2532358842479525</v>
      </c>
      <c r="G5912" s="21">
        <v>0.56080958065384456</v>
      </c>
      <c r="H5912" s="21">
        <v>0.91821589003579562</v>
      </c>
    </row>
    <row r="5913" spans="1:8" x14ac:dyDescent="0.35">
      <c r="A5913" s="20" t="str">
        <f t="shared" si="131"/>
        <v>CONSUMO PER CAPITA (kg ó litros por individuo)Pimientos Ing.ALTA Y MEDIA ALTA</v>
      </c>
      <c r="B5913" s="20">
        <v>0</v>
      </c>
      <c r="C5913" s="20">
        <v>0</v>
      </c>
      <c r="D5913" s="21" t="s">
        <v>158</v>
      </c>
      <c r="E5913" s="21">
        <v>1.0674011273697395</v>
      </c>
      <c r="F5913" s="21">
        <v>1.143174038503274</v>
      </c>
      <c r="G5913" s="21">
        <v>0.6102319135431955</v>
      </c>
      <c r="H5913" s="21">
        <v>0.90488449592983644</v>
      </c>
    </row>
    <row r="5914" spans="1:8" x14ac:dyDescent="0.35">
      <c r="A5914" s="20" t="str">
        <f t="shared" si="131"/>
        <v>CONSUMO PER CAPITA (kg ó litros por individuo)Pimientos Ing.MEDIA</v>
      </c>
      <c r="B5914" s="20">
        <v>0</v>
      </c>
      <c r="C5914" s="20">
        <v>0</v>
      </c>
      <c r="D5914" s="21" t="s">
        <v>159</v>
      </c>
      <c r="E5914" s="21">
        <v>0.66170389418761244</v>
      </c>
      <c r="F5914" s="21">
        <v>0.63557309988458888</v>
      </c>
      <c r="G5914" s="21">
        <v>0.32345488966458336</v>
      </c>
      <c r="H5914" s="21">
        <v>0.44720658898104287</v>
      </c>
    </row>
    <row r="5915" spans="1:8" x14ac:dyDescent="0.35">
      <c r="A5915" s="20" t="str">
        <f t="shared" si="131"/>
        <v>CONSUMO PER CAPITA (kg ó litros por individuo)Pimientos Ing.MEDIA BAJA</v>
      </c>
      <c r="B5915" s="20">
        <v>0</v>
      </c>
      <c r="C5915" s="20">
        <v>0</v>
      </c>
      <c r="D5915" s="21" t="s">
        <v>160</v>
      </c>
      <c r="E5915" s="21">
        <v>0.43930729231577303</v>
      </c>
      <c r="F5915" s="21">
        <v>0.63170180815112109</v>
      </c>
      <c r="G5915" s="21">
        <v>0.34149520493910801</v>
      </c>
      <c r="H5915" s="21">
        <v>0.45446298077218217</v>
      </c>
    </row>
    <row r="5916" spans="1:8" x14ac:dyDescent="0.35">
      <c r="A5916" s="20" t="str">
        <f t="shared" si="131"/>
        <v>CONSUMO PER CAPITA (kg ó litros por individuo)Pimientos Ing.BAJA</v>
      </c>
      <c r="B5916" s="20">
        <v>0</v>
      </c>
      <c r="C5916" s="20">
        <v>0</v>
      </c>
      <c r="D5916" s="21" t="s">
        <v>161</v>
      </c>
      <c r="E5916" s="21">
        <v>0.69116507624429957</v>
      </c>
      <c r="F5916" s="21">
        <v>0.54551686805287269</v>
      </c>
      <c r="G5916" s="21">
        <v>0.21249711561304965</v>
      </c>
      <c r="H5916" s="21">
        <v>0.26679839745694284</v>
      </c>
    </row>
    <row r="5917" spans="1:8" x14ac:dyDescent="0.35">
      <c r="A5917" s="20" t="str">
        <f t="shared" si="131"/>
        <v>CONSUMO PER CAPITA (kg ó litros por individuo)Pimientos Ing.HOMBRE</v>
      </c>
      <c r="B5917" s="20">
        <v>0</v>
      </c>
      <c r="C5917" s="20">
        <v>0</v>
      </c>
      <c r="D5917" s="21" t="s">
        <v>162</v>
      </c>
      <c r="E5917" s="21">
        <v>0.7454869096020903</v>
      </c>
      <c r="F5917" s="21">
        <v>0.80699357944640115</v>
      </c>
      <c r="G5917" s="21">
        <v>0.40894052618333737</v>
      </c>
      <c r="H5917" s="21">
        <v>0.55816125998095878</v>
      </c>
    </row>
    <row r="5918" spans="1:8" x14ac:dyDescent="0.35">
      <c r="A5918" s="20" t="str">
        <f t="shared" si="131"/>
        <v>CONSUMO PER CAPITA (kg ó litros por individuo)Pimientos Ing.MUJER</v>
      </c>
      <c r="B5918" s="20">
        <v>0</v>
      </c>
      <c r="C5918" s="20">
        <v>0</v>
      </c>
      <c r="D5918" s="21" t="s">
        <v>163</v>
      </c>
      <c r="E5918" s="21">
        <v>0.64690971780183093</v>
      </c>
      <c r="F5918" s="21">
        <v>0.64614143669163393</v>
      </c>
      <c r="G5918" s="21">
        <v>0.32832074803141431</v>
      </c>
      <c r="H5918" s="21">
        <v>0.4675594677865742</v>
      </c>
    </row>
    <row r="5919" spans="1:8" x14ac:dyDescent="0.35">
      <c r="A5919" s="20" t="str">
        <f>$B$4411&amp;$C$5919&amp;D5919</f>
        <v>CONSUMO PER CAPITA (kg ó litros por individuo)Lechugas Ing.T.ESPAÑA</v>
      </c>
      <c r="B5919" s="20">
        <v>0</v>
      </c>
      <c r="C5919" s="20" t="s">
        <v>98</v>
      </c>
      <c r="D5919" s="21" t="s">
        <v>135</v>
      </c>
      <c r="E5919" s="21">
        <v>1.8827072985369822</v>
      </c>
      <c r="F5919" s="21">
        <v>1.737742137727236</v>
      </c>
      <c r="G5919" s="21">
        <v>0.98032662643575208</v>
      </c>
      <c r="H5919" s="21">
        <v>1.0565726032845295</v>
      </c>
    </row>
    <row r="5920" spans="1:8" x14ac:dyDescent="0.35">
      <c r="A5920" s="20" t="str">
        <f t="shared" ref="A5920:A5947" si="132">$B$4411&amp;$C$5919&amp;D5920</f>
        <v>CONSUMO PER CAPITA (kg ó litros por individuo)Lechugas Ing.BCN AM</v>
      </c>
      <c r="B5920" s="20">
        <v>0</v>
      </c>
      <c r="C5920" s="20">
        <v>0</v>
      </c>
      <c r="D5920" s="21" t="s">
        <v>136</v>
      </c>
      <c r="E5920" s="21">
        <v>1.9494196145181628</v>
      </c>
      <c r="F5920" s="21">
        <v>1.9777067628083635</v>
      </c>
      <c r="G5920" s="21">
        <v>0.89328928512962225</v>
      </c>
      <c r="H5920" s="21">
        <v>0.94175528837750955</v>
      </c>
    </row>
    <row r="5921" spans="1:8" x14ac:dyDescent="0.35">
      <c r="A5921" s="20" t="str">
        <f t="shared" si="132"/>
        <v>CONSUMO PER CAPITA (kg ó litros por individuo)Lechugas Ing.REST.CAT ARAGON</v>
      </c>
      <c r="B5921" s="20">
        <v>0</v>
      </c>
      <c r="C5921" s="20">
        <v>0</v>
      </c>
      <c r="D5921" s="21" t="s">
        <v>137</v>
      </c>
      <c r="E5921" s="21">
        <v>2.5548079399631312</v>
      </c>
      <c r="F5921" s="21">
        <v>1.4083200139491356</v>
      </c>
      <c r="G5921" s="21">
        <v>0.58388989904179867</v>
      </c>
      <c r="H5921" s="21">
        <v>0.7783950081979969</v>
      </c>
    </row>
    <row r="5922" spans="1:8" x14ac:dyDescent="0.35">
      <c r="A5922" s="20" t="str">
        <f t="shared" si="132"/>
        <v>CONSUMO PER CAPITA (kg ó litros por individuo)Lechugas Ing.LEVANTE</v>
      </c>
      <c r="B5922" s="20">
        <v>0</v>
      </c>
      <c r="C5922" s="20">
        <v>0</v>
      </c>
      <c r="D5922" s="21" t="s">
        <v>138</v>
      </c>
      <c r="E5922" s="21">
        <v>1.766205499796929</v>
      </c>
      <c r="F5922" s="21">
        <v>1.8549305677594818</v>
      </c>
      <c r="G5922" s="21">
        <v>1.0519002930688277</v>
      </c>
      <c r="H5922" s="21">
        <v>1.1046580028988318</v>
      </c>
    </row>
    <row r="5923" spans="1:8" x14ac:dyDescent="0.35">
      <c r="A5923" s="20" t="str">
        <f t="shared" si="132"/>
        <v>CONSUMO PER CAPITA (kg ó litros por individuo)Lechugas Ing.ANDALUCIA</v>
      </c>
      <c r="B5923" s="20">
        <v>0</v>
      </c>
      <c r="C5923" s="20">
        <v>0</v>
      </c>
      <c r="D5923" s="21" t="s">
        <v>139</v>
      </c>
      <c r="E5923" s="21">
        <v>1.7075719043470472</v>
      </c>
      <c r="F5923" s="21">
        <v>1.6101642049056231</v>
      </c>
      <c r="G5923" s="21">
        <v>1.0376123953733125</v>
      </c>
      <c r="H5923" s="21">
        <v>1.057532431724763</v>
      </c>
    </row>
    <row r="5924" spans="1:8" x14ac:dyDescent="0.35">
      <c r="A5924" s="20" t="str">
        <f t="shared" si="132"/>
        <v>CONSUMO PER CAPITA (kg ó litros por individuo)Lechugas Ing.MDD AM</v>
      </c>
      <c r="B5924" s="20">
        <v>0</v>
      </c>
      <c r="C5924" s="20">
        <v>0</v>
      </c>
      <c r="D5924" s="21" t="s">
        <v>140</v>
      </c>
      <c r="E5924" s="21">
        <v>2.1937480325528718</v>
      </c>
      <c r="F5924" s="21">
        <v>2.0365685129058235</v>
      </c>
      <c r="G5924" s="21">
        <v>1.4977695828109743</v>
      </c>
      <c r="H5924" s="21">
        <v>1.5533861695454778</v>
      </c>
    </row>
    <row r="5925" spans="1:8" x14ac:dyDescent="0.35">
      <c r="A5925" s="20" t="str">
        <f t="shared" si="132"/>
        <v>CONSUMO PER CAPITA (kg ó litros por individuo)Lechugas Ing.RTO CENTRO</v>
      </c>
      <c r="B5925" s="20">
        <v>0</v>
      </c>
      <c r="C5925" s="20">
        <v>0</v>
      </c>
      <c r="D5925" s="21" t="s">
        <v>141</v>
      </c>
      <c r="E5925" s="21">
        <v>1.6045581334896153</v>
      </c>
      <c r="F5925" s="21">
        <v>1.8563309728801898</v>
      </c>
      <c r="G5925" s="21">
        <v>1.1652781622765784</v>
      </c>
      <c r="H5925" s="21">
        <v>1.1138162141020105</v>
      </c>
    </row>
    <row r="5926" spans="1:8" x14ac:dyDescent="0.35">
      <c r="A5926" s="20" t="str">
        <f t="shared" si="132"/>
        <v>CONSUMO PER CAPITA (kg ó litros por individuo)Lechugas Ing.NORTE-CENTRO</v>
      </c>
      <c r="B5926" s="20">
        <v>0</v>
      </c>
      <c r="C5926" s="20">
        <v>0</v>
      </c>
      <c r="D5926" s="21" t="s">
        <v>142</v>
      </c>
      <c r="E5926" s="21">
        <v>1.338236711438495</v>
      </c>
      <c r="F5926" s="21">
        <v>1.659688898096279</v>
      </c>
      <c r="G5926" s="21">
        <v>0.74857713210193522</v>
      </c>
      <c r="H5926" s="21">
        <v>1.057659452653295</v>
      </c>
    </row>
    <row r="5927" spans="1:8" x14ac:dyDescent="0.35">
      <c r="A5927" s="20" t="str">
        <f t="shared" si="132"/>
        <v>CONSUMO PER CAPITA (kg ó litros por individuo)Lechugas Ing.NOROESTE</v>
      </c>
      <c r="B5927" s="20">
        <v>0</v>
      </c>
      <c r="C5927" s="20">
        <v>0</v>
      </c>
      <c r="D5927" s="21" t="s">
        <v>143</v>
      </c>
      <c r="E5927" s="21">
        <v>1.8734475900108778</v>
      </c>
      <c r="F5927" s="21">
        <v>1.5709142419337774</v>
      </c>
      <c r="G5927" s="21">
        <v>0.67049771685749604</v>
      </c>
      <c r="H5927" s="21">
        <v>0.69045068357520545</v>
      </c>
    </row>
    <row r="5928" spans="1:8" x14ac:dyDescent="0.35">
      <c r="A5928" s="20" t="str">
        <f t="shared" si="132"/>
        <v>CONSUMO PER CAPITA (kg ó litros por individuo)Lechugas Ing.&lt;2MIL</v>
      </c>
      <c r="B5928" s="20">
        <v>0</v>
      </c>
      <c r="C5928" s="20">
        <v>0</v>
      </c>
      <c r="D5928" s="21" t="s">
        <v>144</v>
      </c>
      <c r="E5928" s="21">
        <v>1.1245711380247911</v>
      </c>
      <c r="F5928" s="21">
        <v>1.0463936489900072</v>
      </c>
      <c r="G5928" s="21">
        <v>0.6344347159350251</v>
      </c>
      <c r="H5928" s="21">
        <v>0.5597865392712883</v>
      </c>
    </row>
    <row r="5929" spans="1:8" x14ac:dyDescent="0.35">
      <c r="A5929" s="20" t="str">
        <f t="shared" si="132"/>
        <v>CONSUMO PER CAPITA (kg ó litros por individuo)Lechugas Ing.2-5MIL</v>
      </c>
      <c r="B5929" s="20">
        <v>0</v>
      </c>
      <c r="C5929" s="20">
        <v>0</v>
      </c>
      <c r="D5929" s="21" t="s">
        <v>145</v>
      </c>
      <c r="E5929" s="21">
        <v>3.7000797397466867</v>
      </c>
      <c r="F5929" s="21">
        <v>1.7064922306934194</v>
      </c>
      <c r="G5929" s="21">
        <v>0.71467156869468551</v>
      </c>
      <c r="H5929" s="21">
        <v>0.82002181233399729</v>
      </c>
    </row>
    <row r="5930" spans="1:8" x14ac:dyDescent="0.35">
      <c r="A5930" s="20" t="str">
        <f t="shared" si="132"/>
        <v>CONSUMO PER CAPITA (kg ó litros por individuo)Lechugas Ing.5-10MIL</v>
      </c>
      <c r="B5930" s="20">
        <v>0</v>
      </c>
      <c r="C5930" s="20">
        <v>0</v>
      </c>
      <c r="D5930" s="21" t="s">
        <v>146</v>
      </c>
      <c r="E5930" s="21">
        <v>1.6422217583001804</v>
      </c>
      <c r="F5930" s="21">
        <v>1.5961622267405664</v>
      </c>
      <c r="G5930" s="21">
        <v>0.59444839575423969</v>
      </c>
      <c r="H5930" s="21">
        <v>0.92956356616166991</v>
      </c>
    </row>
    <row r="5931" spans="1:8" x14ac:dyDescent="0.35">
      <c r="A5931" s="20" t="str">
        <f t="shared" si="132"/>
        <v>CONSUMO PER CAPITA (kg ó litros por individuo)Lechugas Ing.10-30MIL</v>
      </c>
      <c r="B5931" s="20">
        <v>0</v>
      </c>
      <c r="C5931" s="20">
        <v>0</v>
      </c>
      <c r="D5931" s="21" t="s">
        <v>147</v>
      </c>
      <c r="E5931" s="21">
        <v>1.9165989227640938</v>
      </c>
      <c r="F5931" s="21">
        <v>1.5673203647670337</v>
      </c>
      <c r="G5931" s="21">
        <v>0.87148025405647389</v>
      </c>
      <c r="H5931" s="21">
        <v>1.0490551954795306</v>
      </c>
    </row>
    <row r="5932" spans="1:8" x14ac:dyDescent="0.35">
      <c r="A5932" s="20" t="str">
        <f t="shared" si="132"/>
        <v>CONSUMO PER CAPITA (kg ó litros por individuo)Lechugas Ing.30-100MIL</v>
      </c>
      <c r="B5932" s="20">
        <v>0</v>
      </c>
      <c r="C5932" s="20">
        <v>0</v>
      </c>
      <c r="D5932" s="21" t="s">
        <v>148</v>
      </c>
      <c r="E5932" s="21">
        <v>1.7461480465722192</v>
      </c>
      <c r="F5932" s="21">
        <v>2.0045632994235034</v>
      </c>
      <c r="G5932" s="21">
        <v>1.1765675047682531</v>
      </c>
      <c r="H5932" s="21">
        <v>1.1503096232463816</v>
      </c>
    </row>
    <row r="5933" spans="1:8" x14ac:dyDescent="0.35">
      <c r="A5933" s="20" t="str">
        <f t="shared" si="132"/>
        <v>CONSUMO PER CAPITA (kg ó litros por individuo)Lechugas Ing.100-200MIL</v>
      </c>
      <c r="B5933" s="20">
        <v>0</v>
      </c>
      <c r="C5933" s="20">
        <v>0</v>
      </c>
      <c r="D5933" s="21" t="s">
        <v>149</v>
      </c>
      <c r="E5933" s="21">
        <v>1.7971231350780219</v>
      </c>
      <c r="F5933" s="21">
        <v>1.9539249312884688</v>
      </c>
      <c r="G5933" s="21">
        <v>1.1429549172128104</v>
      </c>
      <c r="H5933" s="21">
        <v>1.0212760644872427</v>
      </c>
    </row>
    <row r="5934" spans="1:8" x14ac:dyDescent="0.35">
      <c r="A5934" s="20" t="str">
        <f t="shared" si="132"/>
        <v>CONSUMO PER CAPITA (kg ó litros por individuo)Lechugas Ing.200-500MIL</v>
      </c>
      <c r="B5934" s="20">
        <v>0</v>
      </c>
      <c r="C5934" s="20">
        <v>0</v>
      </c>
      <c r="D5934" s="21" t="s">
        <v>150</v>
      </c>
      <c r="E5934" s="21">
        <v>1.7081207516349735</v>
      </c>
      <c r="F5934" s="21">
        <v>1.7314206293209577</v>
      </c>
      <c r="G5934" s="21">
        <v>0.97834918324648901</v>
      </c>
      <c r="H5934" s="21">
        <v>1.2245249383530201</v>
      </c>
    </row>
    <row r="5935" spans="1:8" x14ac:dyDescent="0.35">
      <c r="A5935" s="20" t="str">
        <f t="shared" si="132"/>
        <v>CONSUMO PER CAPITA (kg ó litros por individuo)Lechugas Ing.&gt;500MIL</v>
      </c>
      <c r="B5935" s="20">
        <v>0</v>
      </c>
      <c r="C5935" s="20">
        <v>0</v>
      </c>
      <c r="D5935" s="21" t="s">
        <v>151</v>
      </c>
      <c r="E5935" s="21">
        <v>1.8468447015086855</v>
      </c>
      <c r="F5935" s="21">
        <v>1.8023207882297942</v>
      </c>
      <c r="G5935" s="21">
        <v>1.1750376837123699</v>
      </c>
      <c r="H5935" s="21">
        <v>1.1768666045732044</v>
      </c>
    </row>
    <row r="5936" spans="1:8" x14ac:dyDescent="0.35">
      <c r="A5936" s="20" t="str">
        <f t="shared" si="132"/>
        <v>CONSUMO PER CAPITA (kg ó litros por individuo)Lechugas Ing.DE 15 A 19 AÑOS</v>
      </c>
      <c r="B5936" s="20">
        <v>0</v>
      </c>
      <c r="C5936" s="20">
        <v>0</v>
      </c>
      <c r="D5936" s="21" t="s">
        <v>152</v>
      </c>
      <c r="E5936" s="21">
        <v>1.2243763234820972</v>
      </c>
      <c r="F5936" s="21">
        <v>0.93248573012518765</v>
      </c>
      <c r="G5936" s="21">
        <v>0</v>
      </c>
      <c r="H5936" s="21">
        <v>0.57110880534938602</v>
      </c>
    </row>
    <row r="5937" spans="1:8" x14ac:dyDescent="0.35">
      <c r="A5937" s="20" t="str">
        <f t="shared" si="132"/>
        <v>CONSUMO PER CAPITA (kg ó litros por individuo)Lechugas Ing.DE 20 A 24 AÑOS</v>
      </c>
      <c r="B5937" s="20">
        <v>0</v>
      </c>
      <c r="C5937" s="20">
        <v>0</v>
      </c>
      <c r="D5937" s="21" t="s">
        <v>153</v>
      </c>
      <c r="E5937" s="21">
        <v>1.3395930904432247</v>
      </c>
      <c r="F5937" s="21">
        <v>0.9670481083391671</v>
      </c>
      <c r="G5937" s="21">
        <v>0.78007273739823957</v>
      </c>
      <c r="H5937" s="21">
        <v>0.71422857681415663</v>
      </c>
    </row>
    <row r="5938" spans="1:8" x14ac:dyDescent="0.35">
      <c r="A5938" s="20" t="str">
        <f t="shared" si="132"/>
        <v>CONSUMO PER CAPITA (kg ó litros por individuo)Lechugas Ing.DE 25 A 34 AÑOS</v>
      </c>
      <c r="B5938" s="20">
        <v>0</v>
      </c>
      <c r="C5938" s="20">
        <v>0</v>
      </c>
      <c r="D5938" s="21" t="s">
        <v>154</v>
      </c>
      <c r="E5938" s="21">
        <v>1.5817781867999587</v>
      </c>
      <c r="F5938" s="21">
        <v>1.3635844927295895</v>
      </c>
      <c r="G5938" s="21">
        <v>0.96669285615954481</v>
      </c>
      <c r="H5938" s="21">
        <v>0.92869856260172823</v>
      </c>
    </row>
    <row r="5939" spans="1:8" x14ac:dyDescent="0.35">
      <c r="A5939" s="20" t="str">
        <f t="shared" si="132"/>
        <v>CONSUMO PER CAPITA (kg ó litros por individuo)Lechugas Ing.DE 35 A 49 AÑOS</v>
      </c>
      <c r="B5939" s="20">
        <v>0</v>
      </c>
      <c r="C5939" s="20">
        <v>0</v>
      </c>
      <c r="D5939" s="21" t="s">
        <v>155</v>
      </c>
      <c r="E5939" s="21">
        <v>1.8377760886036736</v>
      </c>
      <c r="F5939" s="21">
        <v>1.7461735625556498</v>
      </c>
      <c r="G5939" s="21">
        <v>1.0317846521909289</v>
      </c>
      <c r="H5939" s="21">
        <v>1.0393810044378475</v>
      </c>
    </row>
    <row r="5940" spans="1:8" x14ac:dyDescent="0.35">
      <c r="A5940" s="20" t="str">
        <f t="shared" si="132"/>
        <v>CONSUMO PER CAPITA (kg ó litros por individuo)Lechugas Ing.DE 50 A 59 AÑOS</v>
      </c>
      <c r="B5940" s="20">
        <v>0</v>
      </c>
      <c r="C5940" s="20">
        <v>0</v>
      </c>
      <c r="D5940" s="21" t="s">
        <v>156</v>
      </c>
      <c r="E5940" s="21">
        <v>2.1903167343100405</v>
      </c>
      <c r="F5940" s="21">
        <v>2.2385922842986927</v>
      </c>
      <c r="G5940" s="21">
        <v>1.2959412742432028</v>
      </c>
      <c r="H5940" s="21">
        <v>1.3741046768010301</v>
      </c>
    </row>
    <row r="5941" spans="1:8" x14ac:dyDescent="0.35">
      <c r="A5941" s="20" t="str">
        <f t="shared" si="132"/>
        <v>CONSUMO PER CAPITA (kg ó litros por individuo)Lechugas Ing.DE 60 A 75 AÑOS</v>
      </c>
      <c r="B5941" s="20">
        <v>0</v>
      </c>
      <c r="C5941" s="20">
        <v>0</v>
      </c>
      <c r="D5941" s="21" t="s">
        <v>157</v>
      </c>
      <c r="E5941" s="21">
        <v>2.2345279349107119</v>
      </c>
      <c r="F5941" s="21">
        <v>1.99705203819593</v>
      </c>
      <c r="G5941" s="21">
        <v>0.88578989043040801</v>
      </c>
      <c r="H5941" s="21">
        <v>1.1286472620510366</v>
      </c>
    </row>
    <row r="5942" spans="1:8" x14ac:dyDescent="0.35">
      <c r="A5942" s="20" t="str">
        <f t="shared" si="132"/>
        <v>CONSUMO PER CAPITA (kg ó litros por individuo)Lechugas Ing.ALTA Y MEDIA ALTA</v>
      </c>
      <c r="B5942" s="20">
        <v>0</v>
      </c>
      <c r="C5942" s="20">
        <v>0</v>
      </c>
      <c r="D5942" s="21" t="s">
        <v>158</v>
      </c>
      <c r="E5942" s="21">
        <v>2.3536334420147713</v>
      </c>
      <c r="F5942" s="21">
        <v>2.3076188221020071</v>
      </c>
      <c r="G5942" s="21">
        <v>1.1589330076489022</v>
      </c>
      <c r="H5942" s="21">
        <v>1.4883072548245317</v>
      </c>
    </row>
    <row r="5943" spans="1:8" x14ac:dyDescent="0.35">
      <c r="A5943" s="20" t="str">
        <f t="shared" si="132"/>
        <v>CONSUMO PER CAPITA (kg ó litros por individuo)Lechugas Ing.MEDIA</v>
      </c>
      <c r="B5943" s="20">
        <v>0</v>
      </c>
      <c r="C5943" s="20">
        <v>0</v>
      </c>
      <c r="D5943" s="21" t="s">
        <v>159</v>
      </c>
      <c r="E5943" s="21">
        <v>1.7019276524703313</v>
      </c>
      <c r="F5943" s="21">
        <v>1.6115943940686814</v>
      </c>
      <c r="G5943" s="21">
        <v>0.93633562318372043</v>
      </c>
      <c r="H5943" s="21">
        <v>0.90132310686278572</v>
      </c>
    </row>
    <row r="5944" spans="1:8" x14ac:dyDescent="0.35">
      <c r="A5944" s="20" t="str">
        <f t="shared" si="132"/>
        <v>CONSUMO PER CAPITA (kg ó litros por individuo)Lechugas Ing.MEDIA BAJA</v>
      </c>
      <c r="B5944" s="20">
        <v>0</v>
      </c>
      <c r="C5944" s="20">
        <v>0</v>
      </c>
      <c r="D5944" s="21" t="s">
        <v>160</v>
      </c>
      <c r="E5944" s="21">
        <v>1.4056684715752514</v>
      </c>
      <c r="F5944" s="21">
        <v>1.4689261098286746</v>
      </c>
      <c r="G5944" s="21">
        <v>0.92277622930206216</v>
      </c>
      <c r="H5944" s="21">
        <v>0.88396114449301333</v>
      </c>
    </row>
    <row r="5945" spans="1:8" x14ac:dyDescent="0.35">
      <c r="A5945" s="20" t="str">
        <f t="shared" si="132"/>
        <v>CONSUMO PER CAPITA (kg ó litros por individuo)Lechugas Ing.BAJA</v>
      </c>
      <c r="B5945" s="20">
        <v>0</v>
      </c>
      <c r="C5945" s="20">
        <v>0</v>
      </c>
      <c r="D5945" s="21" t="s">
        <v>161</v>
      </c>
      <c r="E5945" s="21">
        <v>2.3173731085380855</v>
      </c>
      <c r="F5945" s="21">
        <v>1.688982267487233</v>
      </c>
      <c r="G5945" s="21">
        <v>0.93600638097003752</v>
      </c>
      <c r="H5945" s="21">
        <v>1.076664550380843</v>
      </c>
    </row>
    <row r="5946" spans="1:8" x14ac:dyDescent="0.35">
      <c r="A5946" s="20" t="str">
        <f t="shared" si="132"/>
        <v>CONSUMO PER CAPITA (kg ó litros por individuo)Lechugas Ing.HOMBRE</v>
      </c>
      <c r="B5946" s="20">
        <v>0</v>
      </c>
      <c r="C5946" s="20">
        <v>0</v>
      </c>
      <c r="D5946" s="21" t="s">
        <v>162</v>
      </c>
      <c r="E5946" s="21">
        <v>1.8940075289143745</v>
      </c>
      <c r="F5946" s="21">
        <v>1.6723302567107259</v>
      </c>
      <c r="G5946" s="21">
        <v>0.87890231725906476</v>
      </c>
      <c r="H5946" s="21">
        <v>0.95711244100212955</v>
      </c>
    </row>
    <row r="5947" spans="1:8" x14ac:dyDescent="0.35">
      <c r="A5947" s="20" t="str">
        <f t="shared" si="132"/>
        <v>CONSUMO PER CAPITA (kg ó litros por individuo)Lechugas Ing.MUJER</v>
      </c>
      <c r="B5947" s="20">
        <v>0</v>
      </c>
      <c r="C5947" s="20">
        <v>0</v>
      </c>
      <c r="D5947" s="21" t="s">
        <v>163</v>
      </c>
      <c r="E5947" s="21">
        <v>1.8715412250239631</v>
      </c>
      <c r="F5947" s="21">
        <v>1.8021743412689255</v>
      </c>
      <c r="G5947" s="21">
        <v>1.0800617365920635</v>
      </c>
      <c r="H5947" s="21">
        <v>1.1545326428858653</v>
      </c>
    </row>
    <row r="5948" spans="1:8" x14ac:dyDescent="0.35">
      <c r="A5948" s="20" t="str">
        <f>$B$4411&amp;$C$5948&amp;D5948</f>
        <v>CONSUMO PER CAPITA (kg ó litros por individuo)Setas Ing.T.ESPAÑA</v>
      </c>
      <c r="B5948" s="20">
        <v>0</v>
      </c>
      <c r="C5948" s="20" t="s">
        <v>99</v>
      </c>
      <c r="D5948" s="21" t="s">
        <v>135</v>
      </c>
      <c r="E5948" s="21">
        <v>0.51696070170666264</v>
      </c>
      <c r="F5948" s="21">
        <v>0.47931455141860518</v>
      </c>
      <c r="G5948" s="21">
        <v>0.29384335729440997</v>
      </c>
      <c r="H5948" s="21">
        <v>0.34850045483731107</v>
      </c>
    </row>
    <row r="5949" spans="1:8" x14ac:dyDescent="0.35">
      <c r="A5949" s="20" t="str">
        <f t="shared" ref="A5949:A5976" si="133">$B$4411&amp;$C$5948&amp;D5949</f>
        <v>CONSUMO PER CAPITA (kg ó litros por individuo)Setas Ing.BCN AM</v>
      </c>
      <c r="B5949" s="20">
        <v>0</v>
      </c>
      <c r="C5949" s="20">
        <v>0</v>
      </c>
      <c r="D5949" s="21" t="s">
        <v>136</v>
      </c>
      <c r="E5949" s="21">
        <v>0.70051786610186051</v>
      </c>
      <c r="F5949" s="21">
        <v>0.7035532118750919</v>
      </c>
      <c r="G5949" s="21">
        <v>0.2648898511219786</v>
      </c>
      <c r="H5949" s="21">
        <v>0.30139421467709959</v>
      </c>
    </row>
    <row r="5950" spans="1:8" x14ac:dyDescent="0.35">
      <c r="A5950" s="20" t="str">
        <f t="shared" si="133"/>
        <v>CONSUMO PER CAPITA (kg ó litros por individuo)Setas Ing.REST.CAT ARAGON</v>
      </c>
      <c r="B5950" s="20">
        <v>0</v>
      </c>
      <c r="C5950" s="20">
        <v>0</v>
      </c>
      <c r="D5950" s="21" t="s">
        <v>137</v>
      </c>
      <c r="E5950" s="21">
        <v>0.92920863331715464</v>
      </c>
      <c r="F5950" s="21">
        <v>0.60741427098026313</v>
      </c>
      <c r="G5950" s="21">
        <v>0.30446801410404195</v>
      </c>
      <c r="H5950" s="21">
        <v>0.46988782701663995</v>
      </c>
    </row>
    <row r="5951" spans="1:8" x14ac:dyDescent="0.35">
      <c r="A5951" s="20" t="str">
        <f t="shared" si="133"/>
        <v>CONSUMO PER CAPITA (kg ó litros por individuo)Setas Ing.LEVANTE</v>
      </c>
      <c r="B5951" s="20">
        <v>0</v>
      </c>
      <c r="C5951" s="20">
        <v>0</v>
      </c>
      <c r="D5951" s="21" t="s">
        <v>138</v>
      </c>
      <c r="E5951" s="21">
        <v>0.45591965133864742</v>
      </c>
      <c r="F5951" s="21">
        <v>0.54929484833291387</v>
      </c>
      <c r="G5951" s="21">
        <v>0.3191682795184943</v>
      </c>
      <c r="H5951" s="21">
        <v>0.35766852933589871</v>
      </c>
    </row>
    <row r="5952" spans="1:8" x14ac:dyDescent="0.35">
      <c r="A5952" s="20" t="str">
        <f t="shared" si="133"/>
        <v>CONSUMO PER CAPITA (kg ó litros por individuo)Setas Ing.ANDALUCIA</v>
      </c>
      <c r="B5952" s="20">
        <v>0</v>
      </c>
      <c r="C5952" s="20">
        <v>0</v>
      </c>
      <c r="D5952" s="21" t="s">
        <v>139</v>
      </c>
      <c r="E5952" s="21">
        <v>0.34434814848982065</v>
      </c>
      <c r="F5952" s="21">
        <v>0.31384420324097406</v>
      </c>
      <c r="G5952" s="21">
        <v>0.26850893700763451</v>
      </c>
      <c r="H5952" s="21">
        <v>0.3178645022188108</v>
      </c>
    </row>
    <row r="5953" spans="1:8" x14ac:dyDescent="0.35">
      <c r="A5953" s="20" t="str">
        <f t="shared" si="133"/>
        <v>CONSUMO PER CAPITA (kg ó litros por individuo)Setas Ing.MDD AM</v>
      </c>
      <c r="B5953" s="20">
        <v>0</v>
      </c>
      <c r="C5953" s="20">
        <v>0</v>
      </c>
      <c r="D5953" s="21" t="s">
        <v>140</v>
      </c>
      <c r="E5953" s="21">
        <v>0.6206110975965059</v>
      </c>
      <c r="F5953" s="21">
        <v>0.60001039615140062</v>
      </c>
      <c r="G5953" s="21">
        <v>0.43251246607084992</v>
      </c>
      <c r="H5953" s="21">
        <v>0.40152183453194384</v>
      </c>
    </row>
    <row r="5954" spans="1:8" x14ac:dyDescent="0.35">
      <c r="A5954" s="20" t="str">
        <f t="shared" si="133"/>
        <v>CONSUMO PER CAPITA (kg ó litros por individuo)Setas Ing.RTO CENTRO</v>
      </c>
      <c r="B5954" s="20">
        <v>0</v>
      </c>
      <c r="C5954" s="20">
        <v>0</v>
      </c>
      <c r="D5954" s="21" t="s">
        <v>141</v>
      </c>
      <c r="E5954" s="21">
        <v>0.35127894274751953</v>
      </c>
      <c r="F5954" s="21">
        <v>0.34569920864384718</v>
      </c>
      <c r="G5954" s="21">
        <v>0.25242279108656701</v>
      </c>
      <c r="H5954" s="21">
        <v>0.28808988077640368</v>
      </c>
    </row>
    <row r="5955" spans="1:8" x14ac:dyDescent="0.35">
      <c r="A5955" s="20" t="str">
        <f t="shared" si="133"/>
        <v>CONSUMO PER CAPITA (kg ó litros por individuo)Setas Ing.NORTE-CENTRO</v>
      </c>
      <c r="B5955" s="20">
        <v>0</v>
      </c>
      <c r="C5955" s="20">
        <v>0</v>
      </c>
      <c r="D5955" s="21" t="s">
        <v>142</v>
      </c>
      <c r="E5955" s="21">
        <v>0.53042654426854452</v>
      </c>
      <c r="F5955" s="21">
        <v>0.54024066279885408</v>
      </c>
      <c r="G5955" s="21">
        <v>0.28195470289001334</v>
      </c>
      <c r="H5955" s="21">
        <v>0.418139681397032</v>
      </c>
    </row>
    <row r="5956" spans="1:8" x14ac:dyDescent="0.35">
      <c r="A5956" s="20" t="str">
        <f t="shared" si="133"/>
        <v>CONSUMO PER CAPITA (kg ó litros por individuo)Setas Ing.NOROESTE</v>
      </c>
      <c r="B5956" s="20">
        <v>0</v>
      </c>
      <c r="C5956" s="20">
        <v>0</v>
      </c>
      <c r="D5956" s="21" t="s">
        <v>143</v>
      </c>
      <c r="E5956" s="21">
        <v>0.2694634349885851</v>
      </c>
      <c r="F5956" s="21">
        <v>0.22979349581864325</v>
      </c>
      <c r="G5956" s="21">
        <v>0.17456750679827945</v>
      </c>
      <c r="H5956" s="21">
        <v>0.18928935993330093</v>
      </c>
    </row>
    <row r="5957" spans="1:8" x14ac:dyDescent="0.35">
      <c r="A5957" s="20" t="str">
        <f t="shared" si="133"/>
        <v>CONSUMO PER CAPITA (kg ó litros por individuo)Setas Ing.&lt;2MIL</v>
      </c>
      <c r="B5957" s="20">
        <v>0</v>
      </c>
      <c r="C5957" s="20">
        <v>0</v>
      </c>
      <c r="D5957" s="21" t="s">
        <v>144</v>
      </c>
      <c r="E5957" s="21">
        <v>0.41164904724394863</v>
      </c>
      <c r="F5957" s="21">
        <v>0.44848123955999752</v>
      </c>
      <c r="G5957" s="21">
        <v>0.20523087494999903</v>
      </c>
      <c r="H5957" s="21">
        <v>0.20372643281722722</v>
      </c>
    </row>
    <row r="5958" spans="1:8" x14ac:dyDescent="0.35">
      <c r="A5958" s="20" t="str">
        <f t="shared" si="133"/>
        <v>CONSUMO PER CAPITA (kg ó litros por individuo)Setas Ing.2-5MIL</v>
      </c>
      <c r="B5958" s="20">
        <v>0</v>
      </c>
      <c r="C5958" s="20">
        <v>0</v>
      </c>
      <c r="D5958" s="21" t="s">
        <v>145</v>
      </c>
      <c r="E5958" s="21">
        <v>0.93097153935108801</v>
      </c>
      <c r="F5958" s="21">
        <v>0.32431059836440501</v>
      </c>
      <c r="G5958" s="21">
        <v>0.20602824433109895</v>
      </c>
      <c r="H5958" s="21">
        <v>0.33766671927428898</v>
      </c>
    </row>
    <row r="5959" spans="1:8" x14ac:dyDescent="0.35">
      <c r="A5959" s="20" t="str">
        <f t="shared" si="133"/>
        <v>CONSUMO PER CAPITA (kg ó litros por individuo)Setas Ing.5-10MIL</v>
      </c>
      <c r="B5959" s="20">
        <v>0</v>
      </c>
      <c r="C5959" s="20">
        <v>0</v>
      </c>
      <c r="D5959" s="21" t="s">
        <v>146</v>
      </c>
      <c r="E5959" s="21">
        <v>0.37219830430891104</v>
      </c>
      <c r="F5959" s="21">
        <v>0.37780929559243326</v>
      </c>
      <c r="G5959" s="21">
        <v>0.21512815952105308</v>
      </c>
      <c r="H5959" s="21">
        <v>0.37304797216915553</v>
      </c>
    </row>
    <row r="5960" spans="1:8" x14ac:dyDescent="0.35">
      <c r="A5960" s="20" t="str">
        <f t="shared" si="133"/>
        <v>CONSUMO PER CAPITA (kg ó litros por individuo)Setas Ing.10-30MIL</v>
      </c>
      <c r="B5960" s="20">
        <v>0</v>
      </c>
      <c r="C5960" s="20">
        <v>0</v>
      </c>
      <c r="D5960" s="21" t="s">
        <v>147</v>
      </c>
      <c r="E5960" s="21">
        <v>0.45141746070506727</v>
      </c>
      <c r="F5960" s="21">
        <v>0.45698458519477586</v>
      </c>
      <c r="G5960" s="21">
        <v>0.24926093249539016</v>
      </c>
      <c r="H5960" s="21">
        <v>0.29320137595388651</v>
      </c>
    </row>
    <row r="5961" spans="1:8" x14ac:dyDescent="0.35">
      <c r="A5961" s="20" t="str">
        <f t="shared" si="133"/>
        <v>CONSUMO PER CAPITA (kg ó litros por individuo)Setas Ing.30-100MIL</v>
      </c>
      <c r="B5961" s="20">
        <v>0</v>
      </c>
      <c r="C5961" s="20">
        <v>0</v>
      </c>
      <c r="D5961" s="21" t="s">
        <v>148</v>
      </c>
      <c r="E5961" s="21">
        <v>0.43524163317882486</v>
      </c>
      <c r="F5961" s="21">
        <v>0.44196758736072955</v>
      </c>
      <c r="G5961" s="21">
        <v>0.31957215068767675</v>
      </c>
      <c r="H5961" s="21">
        <v>0.3407667039782874</v>
      </c>
    </row>
    <row r="5962" spans="1:8" x14ac:dyDescent="0.35">
      <c r="A5962" s="20" t="str">
        <f t="shared" si="133"/>
        <v>CONSUMO PER CAPITA (kg ó litros por individuo)Setas Ing.100-200MIL</v>
      </c>
      <c r="B5962" s="20">
        <v>0</v>
      </c>
      <c r="C5962" s="20">
        <v>0</v>
      </c>
      <c r="D5962" s="21" t="s">
        <v>149</v>
      </c>
      <c r="E5962" s="21">
        <v>0.58769138283048805</v>
      </c>
      <c r="F5962" s="21">
        <v>0.48496574602048298</v>
      </c>
      <c r="G5962" s="21">
        <v>0.31109207782468551</v>
      </c>
      <c r="H5962" s="21">
        <v>0.42456180469795535</v>
      </c>
    </row>
    <row r="5963" spans="1:8" x14ac:dyDescent="0.35">
      <c r="A5963" s="20" t="str">
        <f t="shared" si="133"/>
        <v>CONSUMO PER CAPITA (kg ó litros por individuo)Setas Ing.200-500MIL</v>
      </c>
      <c r="B5963" s="20">
        <v>0</v>
      </c>
      <c r="C5963" s="20">
        <v>0</v>
      </c>
      <c r="D5963" s="21" t="s">
        <v>150</v>
      </c>
      <c r="E5963" s="21">
        <v>0.46535698332408509</v>
      </c>
      <c r="F5963" s="21">
        <v>0.53480424392469883</v>
      </c>
      <c r="G5963" s="21">
        <v>0.31522805605088949</v>
      </c>
      <c r="H5963" s="21">
        <v>0.3407900488425859</v>
      </c>
    </row>
    <row r="5964" spans="1:8" x14ac:dyDescent="0.35">
      <c r="A5964" s="20" t="str">
        <f t="shared" si="133"/>
        <v>CONSUMO PER CAPITA (kg ó litros por individuo)Setas Ing.&gt;500MIL</v>
      </c>
      <c r="B5964" s="20">
        <v>0</v>
      </c>
      <c r="C5964" s="20">
        <v>0</v>
      </c>
      <c r="D5964" s="21" t="s">
        <v>151</v>
      </c>
      <c r="E5964" s="21">
        <v>0.62189517724000576</v>
      </c>
      <c r="F5964" s="21">
        <v>0.62209566496293234</v>
      </c>
      <c r="G5964" s="21">
        <v>0.38766572698690926</v>
      </c>
      <c r="H5964" s="21">
        <v>0.41838488687749764</v>
      </c>
    </row>
    <row r="5965" spans="1:8" x14ac:dyDescent="0.35">
      <c r="A5965" s="20" t="str">
        <f t="shared" si="133"/>
        <v>CONSUMO PER CAPITA (kg ó litros por individuo)Setas Ing.DE 15 A 19 AÑOS</v>
      </c>
      <c r="B5965" s="20">
        <v>0</v>
      </c>
      <c r="C5965" s="20">
        <v>0</v>
      </c>
      <c r="D5965" s="21" t="s">
        <v>152</v>
      </c>
      <c r="E5965" s="21">
        <v>0</v>
      </c>
      <c r="F5965" s="21">
        <v>0</v>
      </c>
      <c r="G5965" s="21">
        <v>0</v>
      </c>
      <c r="H5965" s="21">
        <v>0</v>
      </c>
    </row>
    <row r="5966" spans="1:8" x14ac:dyDescent="0.35">
      <c r="A5966" s="20" t="str">
        <f t="shared" si="133"/>
        <v>CONSUMO PER CAPITA (kg ó litros por individuo)Setas Ing.DE 20 A 24 AÑOS</v>
      </c>
      <c r="B5966" s="20">
        <v>0</v>
      </c>
      <c r="C5966" s="20">
        <v>0</v>
      </c>
      <c r="D5966" s="21" t="s">
        <v>153</v>
      </c>
      <c r="E5966" s="21">
        <v>0.28879186229906201</v>
      </c>
      <c r="F5966" s="21">
        <v>0.21112233439099465</v>
      </c>
      <c r="G5966" s="21">
        <v>0.13670540398580858</v>
      </c>
      <c r="H5966" s="21">
        <v>0.20610732833182219</v>
      </c>
    </row>
    <row r="5967" spans="1:8" x14ac:dyDescent="0.35">
      <c r="A5967" s="20" t="str">
        <f t="shared" si="133"/>
        <v>CONSUMO PER CAPITA (kg ó litros por individuo)Setas Ing.DE 25 A 34 AÑOS</v>
      </c>
      <c r="B5967" s="20">
        <v>0</v>
      </c>
      <c r="C5967" s="20">
        <v>0</v>
      </c>
      <c r="D5967" s="21" t="s">
        <v>154</v>
      </c>
      <c r="E5967" s="21">
        <v>0.42307615079937189</v>
      </c>
      <c r="F5967" s="21">
        <v>0.41214730521548942</v>
      </c>
      <c r="G5967" s="21">
        <v>0.32797310920060063</v>
      </c>
      <c r="H5967" s="21">
        <v>0.32239621419659548</v>
      </c>
    </row>
    <row r="5968" spans="1:8" x14ac:dyDescent="0.35">
      <c r="A5968" s="20" t="str">
        <f t="shared" si="133"/>
        <v>CONSUMO PER CAPITA (kg ó litros por individuo)Setas Ing.DE 35 A 49 AÑOS</v>
      </c>
      <c r="B5968" s="20">
        <v>0</v>
      </c>
      <c r="C5968" s="20">
        <v>0</v>
      </c>
      <c r="D5968" s="21" t="s">
        <v>155</v>
      </c>
      <c r="E5968" s="21">
        <v>0.43087012348924275</v>
      </c>
      <c r="F5968" s="21">
        <v>0.43889118328028809</v>
      </c>
      <c r="G5968" s="21">
        <v>0.27307359529378894</v>
      </c>
      <c r="H5968" s="21">
        <v>0.34391757165490633</v>
      </c>
    </row>
    <row r="5969" spans="1:8" x14ac:dyDescent="0.35">
      <c r="A5969" s="20" t="str">
        <f t="shared" si="133"/>
        <v>CONSUMO PER CAPITA (kg ó litros por individuo)Setas Ing.DE 50 A 59 AÑOS</v>
      </c>
      <c r="B5969" s="20">
        <v>0</v>
      </c>
      <c r="C5969" s="20">
        <v>0</v>
      </c>
      <c r="D5969" s="21" t="s">
        <v>156</v>
      </c>
      <c r="E5969" s="21">
        <v>0.63276627517406803</v>
      </c>
      <c r="F5969" s="21">
        <v>0.54754751123392209</v>
      </c>
      <c r="G5969" s="21">
        <v>0.40165440074731473</v>
      </c>
      <c r="H5969" s="21">
        <v>0.44314558409715066</v>
      </c>
    </row>
    <row r="5970" spans="1:8" x14ac:dyDescent="0.35">
      <c r="A5970" s="20" t="str">
        <f t="shared" si="133"/>
        <v>CONSUMO PER CAPITA (kg ó litros por individuo)Setas Ing.DE 60 A 75 AÑOS</v>
      </c>
      <c r="B5970" s="20">
        <v>0</v>
      </c>
      <c r="C5970" s="20">
        <v>0</v>
      </c>
      <c r="D5970" s="21" t="s">
        <v>157</v>
      </c>
      <c r="E5970" s="21">
        <v>0.76182263394624627</v>
      </c>
      <c r="F5970" s="21">
        <v>0.71305938769781174</v>
      </c>
      <c r="G5970" s="21">
        <v>0.30435559637952536</v>
      </c>
      <c r="H5970" s="21">
        <v>0.39509603326407572</v>
      </c>
    </row>
    <row r="5971" spans="1:8" x14ac:dyDescent="0.35">
      <c r="A5971" s="20" t="str">
        <f t="shared" si="133"/>
        <v>CONSUMO PER CAPITA (kg ó litros por individuo)Setas Ing.ALTA Y MEDIA ALTA</v>
      </c>
      <c r="B5971" s="20">
        <v>0</v>
      </c>
      <c r="C5971" s="20">
        <v>0</v>
      </c>
      <c r="D5971" s="21" t="s">
        <v>158</v>
      </c>
      <c r="E5971" s="21">
        <v>0.64680668418144127</v>
      </c>
      <c r="F5971" s="21">
        <v>0.73815702494275037</v>
      </c>
      <c r="G5971" s="21">
        <v>0.44923963870161304</v>
      </c>
      <c r="H5971" s="21">
        <v>0.46965162737246974</v>
      </c>
    </row>
    <row r="5972" spans="1:8" x14ac:dyDescent="0.35">
      <c r="A5972" s="20" t="str">
        <f t="shared" si="133"/>
        <v>CONSUMO PER CAPITA (kg ó litros por individuo)Setas Ing.MEDIA</v>
      </c>
      <c r="B5972" s="20">
        <v>0</v>
      </c>
      <c r="C5972" s="20">
        <v>0</v>
      </c>
      <c r="D5972" s="21" t="s">
        <v>159</v>
      </c>
      <c r="E5972" s="21">
        <v>0.46999008833646222</v>
      </c>
      <c r="F5972" s="21">
        <v>0.40752161475550236</v>
      </c>
      <c r="G5972" s="21">
        <v>0.25486410947683508</v>
      </c>
      <c r="H5972" s="21">
        <v>0.33944036532122057</v>
      </c>
    </row>
    <row r="5973" spans="1:8" x14ac:dyDescent="0.35">
      <c r="A5973" s="20" t="str">
        <f t="shared" si="133"/>
        <v>CONSUMO PER CAPITA (kg ó litros por individuo)Setas Ing.MEDIA BAJA</v>
      </c>
      <c r="B5973" s="20">
        <v>0</v>
      </c>
      <c r="C5973" s="20">
        <v>0</v>
      </c>
      <c r="D5973" s="21" t="s">
        <v>160</v>
      </c>
      <c r="E5973" s="21">
        <v>0.35959548226355253</v>
      </c>
      <c r="F5973" s="21">
        <v>0.43815191083323596</v>
      </c>
      <c r="G5973" s="21">
        <v>0.27767411717778734</v>
      </c>
      <c r="H5973" s="21">
        <v>0.31169712483766676</v>
      </c>
    </row>
    <row r="5974" spans="1:8" x14ac:dyDescent="0.35">
      <c r="A5974" s="20" t="str">
        <f t="shared" si="133"/>
        <v>CONSUMO PER CAPITA (kg ó litros por individuo)Setas Ing.BAJA</v>
      </c>
      <c r="B5974" s="20">
        <v>0</v>
      </c>
      <c r="C5974" s="20">
        <v>0</v>
      </c>
      <c r="D5974" s="21" t="s">
        <v>161</v>
      </c>
      <c r="E5974" s="21">
        <v>0.66707089606349967</v>
      </c>
      <c r="F5974" s="21">
        <v>0.37057907812187857</v>
      </c>
      <c r="G5974" s="21">
        <v>0.20980488577977924</v>
      </c>
      <c r="H5974" s="21">
        <v>0.27935301439677657</v>
      </c>
    </row>
    <row r="5975" spans="1:8" x14ac:dyDescent="0.35">
      <c r="A5975" s="20" t="str">
        <f t="shared" si="133"/>
        <v>CONSUMO PER CAPITA (kg ó litros por individuo)Setas Ing.HOMBRE</v>
      </c>
      <c r="B5975" s="20">
        <v>0</v>
      </c>
      <c r="C5975" s="20">
        <v>0</v>
      </c>
      <c r="D5975" s="21" t="s">
        <v>162</v>
      </c>
      <c r="E5975" s="21">
        <v>0.55671409917970316</v>
      </c>
      <c r="F5975" s="21">
        <v>0.5140409073229979</v>
      </c>
      <c r="G5975" s="21">
        <v>0.26186861811880985</v>
      </c>
      <c r="H5975" s="21">
        <v>0.3280839209356321</v>
      </c>
    </row>
    <row r="5976" spans="1:8" x14ac:dyDescent="0.35">
      <c r="A5976" s="20" t="str">
        <f t="shared" si="133"/>
        <v>CONSUMO PER CAPITA (kg ó litros por individuo)Setas Ing.MUJER</v>
      </c>
      <c r="B5976" s="20">
        <v>0</v>
      </c>
      <c r="C5976" s="20">
        <v>0</v>
      </c>
      <c r="D5976" s="21" t="s">
        <v>163</v>
      </c>
      <c r="E5976" s="21">
        <v>0.47768098051659896</v>
      </c>
      <c r="F5976" s="21">
        <v>0.44510888904720286</v>
      </c>
      <c r="G5976" s="21">
        <v>0.32528553270041538</v>
      </c>
      <c r="H5976" s="21">
        <v>0.36860905157059248</v>
      </c>
    </row>
    <row r="5977" spans="1:8" x14ac:dyDescent="0.35">
      <c r="A5977" s="20" t="str">
        <f>$B$4411&amp;$C$5977&amp;D5977</f>
        <v>CONSUMO PER CAPITA (kg ó litros por individuo)Esparragos Ing.T.ESPAÑA</v>
      </c>
      <c r="B5977" s="20">
        <v>0</v>
      </c>
      <c r="C5977" s="20" t="s">
        <v>100</v>
      </c>
      <c r="D5977" s="21" t="s">
        <v>135</v>
      </c>
      <c r="E5977" s="21">
        <v>0.13431682359059585</v>
      </c>
      <c r="F5977" s="21">
        <v>9.1041387778270783E-2</v>
      </c>
      <c r="G5977" s="21">
        <v>4.7110095644929455E-2</v>
      </c>
      <c r="H5977" s="21">
        <v>6.2994541446906083E-2</v>
      </c>
    </row>
    <row r="5978" spans="1:8" x14ac:dyDescent="0.35">
      <c r="A5978" s="20" t="str">
        <f t="shared" ref="A5978:A6005" si="134">$B$4411&amp;$C$5977&amp;D5978</f>
        <v>CONSUMO PER CAPITA (kg ó litros por individuo)Esparragos Ing.BCN AM</v>
      </c>
      <c r="B5978" s="20">
        <v>0</v>
      </c>
      <c r="C5978" s="20">
        <v>0</v>
      </c>
      <c r="D5978" s="21" t="s">
        <v>136</v>
      </c>
      <c r="E5978" s="21">
        <v>0.11701821018807154</v>
      </c>
      <c r="F5978" s="21">
        <v>0.15588261532943359</v>
      </c>
      <c r="G5978" s="21">
        <v>0</v>
      </c>
      <c r="H5978" s="21">
        <v>0</v>
      </c>
    </row>
    <row r="5979" spans="1:8" x14ac:dyDescent="0.35">
      <c r="A5979" s="20" t="str">
        <f t="shared" si="134"/>
        <v>CONSUMO PER CAPITA (kg ó litros por individuo)Esparragos Ing.REST.CAT ARAGON</v>
      </c>
      <c r="B5979" s="20">
        <v>0</v>
      </c>
      <c r="C5979" s="20">
        <v>0</v>
      </c>
      <c r="D5979" s="21" t="s">
        <v>137</v>
      </c>
      <c r="E5979" s="21">
        <v>0.27924866530787745</v>
      </c>
      <c r="F5979" s="21">
        <v>0</v>
      </c>
      <c r="G5979" s="21">
        <v>0</v>
      </c>
      <c r="H5979" s="21">
        <v>0</v>
      </c>
    </row>
    <row r="5980" spans="1:8" x14ac:dyDescent="0.35">
      <c r="A5980" s="20" t="str">
        <f t="shared" si="134"/>
        <v>CONSUMO PER CAPITA (kg ó litros por individuo)Esparragos Ing.LEVANTE</v>
      </c>
      <c r="B5980" s="20">
        <v>0</v>
      </c>
      <c r="C5980" s="20">
        <v>0</v>
      </c>
      <c r="D5980" s="21" t="s">
        <v>138</v>
      </c>
      <c r="E5980" s="21">
        <v>0.17677813482874788</v>
      </c>
      <c r="F5980" s="21">
        <v>9.8110166750931052E-2</v>
      </c>
      <c r="G5980" s="21">
        <v>0</v>
      </c>
      <c r="H5980" s="21">
        <v>0</v>
      </c>
    </row>
    <row r="5981" spans="1:8" x14ac:dyDescent="0.35">
      <c r="A5981" s="20" t="str">
        <f t="shared" si="134"/>
        <v>CONSUMO PER CAPITA (kg ó litros por individuo)Esparragos Ing.ANDALUCIA</v>
      </c>
      <c r="B5981" s="20">
        <v>0</v>
      </c>
      <c r="C5981" s="20">
        <v>0</v>
      </c>
      <c r="D5981" s="21" t="s">
        <v>139</v>
      </c>
      <c r="E5981" s="21">
        <v>8.7970450054534452E-2</v>
      </c>
      <c r="F5981" s="21">
        <v>0</v>
      </c>
      <c r="G5981" s="21">
        <v>0</v>
      </c>
      <c r="H5981" s="21">
        <v>3.8607577111662628E-2</v>
      </c>
    </row>
    <row r="5982" spans="1:8" x14ac:dyDescent="0.35">
      <c r="A5982" s="20" t="str">
        <f t="shared" si="134"/>
        <v>CONSUMO PER CAPITA (kg ó litros por individuo)Esparragos Ing.MDD AM</v>
      </c>
      <c r="B5982" s="20">
        <v>0</v>
      </c>
      <c r="C5982" s="20">
        <v>0</v>
      </c>
      <c r="D5982" s="21" t="s">
        <v>140</v>
      </c>
      <c r="E5982" s="21">
        <v>0.11388287486346577</v>
      </c>
      <c r="F5982" s="21">
        <v>0.13628372752603224</v>
      </c>
      <c r="G5982" s="21">
        <v>7.0623931209418803E-2</v>
      </c>
      <c r="H5982" s="21">
        <v>0.12650604456790207</v>
      </c>
    </row>
    <row r="5983" spans="1:8" x14ac:dyDescent="0.35">
      <c r="A5983" s="20" t="str">
        <f t="shared" si="134"/>
        <v>CONSUMO PER CAPITA (kg ó litros por individuo)Esparragos Ing.RTO CENTRO</v>
      </c>
      <c r="B5983" s="20">
        <v>0</v>
      </c>
      <c r="C5983" s="20">
        <v>0</v>
      </c>
      <c r="D5983" s="21" t="s">
        <v>141</v>
      </c>
      <c r="E5983" s="21">
        <v>8.4869032773009376E-2</v>
      </c>
      <c r="F5983" s="21">
        <v>0.10192718979907975</v>
      </c>
      <c r="G5983" s="21">
        <v>6.3680772212772352E-2</v>
      </c>
      <c r="H5983" s="21">
        <v>7.4127730481294341E-2</v>
      </c>
    </row>
    <row r="5984" spans="1:8" x14ac:dyDescent="0.35">
      <c r="A5984" s="20" t="str">
        <f t="shared" si="134"/>
        <v>CONSUMO PER CAPITA (kg ó litros por individuo)Esparragos Ing.NORTE-CENTRO</v>
      </c>
      <c r="B5984" s="20">
        <v>0</v>
      </c>
      <c r="C5984" s="20">
        <v>0</v>
      </c>
      <c r="D5984" s="21" t="s">
        <v>142</v>
      </c>
      <c r="E5984" s="21">
        <v>0.10321876212567385</v>
      </c>
      <c r="F5984" s="21">
        <v>0</v>
      </c>
      <c r="G5984" s="21">
        <v>0</v>
      </c>
      <c r="H5984" s="21">
        <v>0</v>
      </c>
    </row>
    <row r="5985" spans="1:8" x14ac:dyDescent="0.35">
      <c r="A5985" s="20" t="str">
        <f t="shared" si="134"/>
        <v>CONSUMO PER CAPITA (kg ó litros por individuo)Esparragos Ing.NOROESTE</v>
      </c>
      <c r="B5985" s="20">
        <v>0</v>
      </c>
      <c r="C5985" s="20">
        <v>0</v>
      </c>
      <c r="D5985" s="21" t="s">
        <v>143</v>
      </c>
      <c r="E5985" s="21">
        <v>0</v>
      </c>
      <c r="F5985" s="21">
        <v>0</v>
      </c>
      <c r="G5985" s="21">
        <v>0</v>
      </c>
      <c r="H5985" s="21">
        <v>0</v>
      </c>
    </row>
    <row r="5986" spans="1:8" x14ac:dyDescent="0.35">
      <c r="A5986" s="20" t="str">
        <f t="shared" si="134"/>
        <v>CONSUMO PER CAPITA (kg ó litros por individuo)Esparragos Ing.&lt;2MIL</v>
      </c>
      <c r="B5986" s="20">
        <v>0</v>
      </c>
      <c r="C5986" s="20">
        <v>0</v>
      </c>
      <c r="D5986" s="21" t="s">
        <v>144</v>
      </c>
      <c r="E5986" s="21">
        <v>0</v>
      </c>
      <c r="F5986" s="21">
        <v>0</v>
      </c>
      <c r="G5986" s="21">
        <v>0</v>
      </c>
      <c r="H5986" s="21">
        <v>0</v>
      </c>
    </row>
    <row r="5987" spans="1:8" x14ac:dyDescent="0.35">
      <c r="A5987" s="20" t="str">
        <f t="shared" si="134"/>
        <v>CONSUMO PER CAPITA (kg ó litros por individuo)Esparragos Ing.2-5MIL</v>
      </c>
      <c r="B5987" s="20">
        <v>0</v>
      </c>
      <c r="C5987" s="20">
        <v>0</v>
      </c>
      <c r="D5987" s="21" t="s">
        <v>145</v>
      </c>
      <c r="E5987" s="21">
        <v>0</v>
      </c>
      <c r="F5987" s="21">
        <v>0</v>
      </c>
      <c r="G5987" s="21">
        <v>0</v>
      </c>
      <c r="H5987" s="21">
        <v>0</v>
      </c>
    </row>
    <row r="5988" spans="1:8" x14ac:dyDescent="0.35">
      <c r="A5988" s="20" t="str">
        <f t="shared" si="134"/>
        <v>CONSUMO PER CAPITA (kg ó litros por individuo)Esparragos Ing.5-10MIL</v>
      </c>
      <c r="B5988" s="20">
        <v>0</v>
      </c>
      <c r="C5988" s="20">
        <v>0</v>
      </c>
      <c r="D5988" s="21" t="s">
        <v>146</v>
      </c>
      <c r="E5988" s="21">
        <v>0</v>
      </c>
      <c r="F5988" s="21">
        <v>0</v>
      </c>
      <c r="G5988" s="21">
        <v>0</v>
      </c>
      <c r="H5988" s="21">
        <v>0</v>
      </c>
    </row>
    <row r="5989" spans="1:8" x14ac:dyDescent="0.35">
      <c r="A5989" s="20" t="str">
        <f t="shared" si="134"/>
        <v>CONSUMO PER CAPITA (kg ó litros por individuo)Esparragos Ing.10-30MIL</v>
      </c>
      <c r="B5989" s="20">
        <v>0</v>
      </c>
      <c r="C5989" s="20">
        <v>0</v>
      </c>
      <c r="D5989" s="21" t="s">
        <v>147</v>
      </c>
      <c r="E5989" s="21">
        <v>0.13389209639551447</v>
      </c>
      <c r="F5989" s="21">
        <v>7.187130246868069E-2</v>
      </c>
      <c r="G5989" s="21">
        <v>0</v>
      </c>
      <c r="H5989" s="21">
        <v>5.6454953901921755E-2</v>
      </c>
    </row>
    <row r="5990" spans="1:8" x14ac:dyDescent="0.35">
      <c r="A5990" s="20" t="str">
        <f t="shared" si="134"/>
        <v>CONSUMO PER CAPITA (kg ó litros por individuo)Esparragos Ing.30-100MIL</v>
      </c>
      <c r="B5990" s="20">
        <v>0</v>
      </c>
      <c r="C5990" s="20">
        <v>0</v>
      </c>
      <c r="D5990" s="21" t="s">
        <v>148</v>
      </c>
      <c r="E5990" s="21">
        <v>7.4936066455927389E-2</v>
      </c>
      <c r="F5990" s="21">
        <v>8.9586462353550778E-2</v>
      </c>
      <c r="G5990" s="21">
        <v>4.884359224027162E-2</v>
      </c>
      <c r="H5990" s="21">
        <v>6.1054418087910324E-2</v>
      </c>
    </row>
    <row r="5991" spans="1:8" x14ac:dyDescent="0.35">
      <c r="A5991" s="20" t="str">
        <f t="shared" si="134"/>
        <v>CONSUMO PER CAPITA (kg ó litros por individuo)Esparragos Ing.100-200MIL</v>
      </c>
      <c r="B5991" s="20">
        <v>0</v>
      </c>
      <c r="C5991" s="20">
        <v>0</v>
      </c>
      <c r="D5991" s="21" t="s">
        <v>149</v>
      </c>
      <c r="E5991" s="21">
        <v>0.13530499753526995</v>
      </c>
      <c r="F5991" s="21">
        <v>0.11392706896404588</v>
      </c>
      <c r="G5991" s="21">
        <v>0</v>
      </c>
      <c r="H5991" s="21">
        <v>0</v>
      </c>
    </row>
    <row r="5992" spans="1:8" x14ac:dyDescent="0.35">
      <c r="A5992" s="20" t="str">
        <f t="shared" si="134"/>
        <v>CONSUMO PER CAPITA (kg ó litros por individuo)Esparragos Ing.200-500MIL</v>
      </c>
      <c r="B5992" s="20">
        <v>0</v>
      </c>
      <c r="C5992" s="20">
        <v>0</v>
      </c>
      <c r="D5992" s="21" t="s">
        <v>150</v>
      </c>
      <c r="E5992" s="21">
        <v>8.5064221560382097E-2</v>
      </c>
      <c r="F5992" s="21">
        <v>0</v>
      </c>
      <c r="G5992" s="21">
        <v>0</v>
      </c>
      <c r="H5992" s="21">
        <v>0</v>
      </c>
    </row>
    <row r="5993" spans="1:8" x14ac:dyDescent="0.35">
      <c r="A5993" s="20" t="str">
        <f t="shared" si="134"/>
        <v>CONSUMO PER CAPITA (kg ó litros por individuo)Esparragos Ing.&gt;500MIL</v>
      </c>
      <c r="B5993" s="20">
        <v>0</v>
      </c>
      <c r="C5993" s="20">
        <v>0</v>
      </c>
      <c r="D5993" s="21" t="s">
        <v>151</v>
      </c>
      <c r="E5993" s="21">
        <v>0.10400179193310136</v>
      </c>
      <c r="F5993" s="21">
        <v>0.12212930165260674</v>
      </c>
      <c r="G5993" s="21">
        <v>6.9088442119487323E-2</v>
      </c>
      <c r="H5993" s="21">
        <v>8.9635623696997457E-2</v>
      </c>
    </row>
    <row r="5994" spans="1:8" x14ac:dyDescent="0.35">
      <c r="A5994" s="20" t="str">
        <f t="shared" si="134"/>
        <v>CONSUMO PER CAPITA (kg ó litros por individuo)Esparragos Ing.DE 15 A 19 AÑOS</v>
      </c>
      <c r="B5994" s="20">
        <v>0</v>
      </c>
      <c r="C5994" s="20">
        <v>0</v>
      </c>
      <c r="D5994" s="21" t="s">
        <v>152</v>
      </c>
      <c r="E5994" s="21">
        <v>0</v>
      </c>
      <c r="F5994" s="21">
        <v>0</v>
      </c>
      <c r="G5994" s="21">
        <v>0</v>
      </c>
      <c r="H5994" s="21">
        <v>0</v>
      </c>
    </row>
    <row r="5995" spans="1:8" x14ac:dyDescent="0.35">
      <c r="A5995" s="20" t="str">
        <f t="shared" si="134"/>
        <v>CONSUMO PER CAPITA (kg ó litros por individuo)Esparragos Ing.DE 20 A 24 AÑOS</v>
      </c>
      <c r="B5995" s="20">
        <v>0</v>
      </c>
      <c r="C5995" s="20">
        <v>0</v>
      </c>
      <c r="D5995" s="21" t="s">
        <v>153</v>
      </c>
      <c r="E5995" s="21">
        <v>0</v>
      </c>
      <c r="F5995" s="21">
        <v>0</v>
      </c>
      <c r="G5995" s="21">
        <v>0</v>
      </c>
      <c r="H5995" s="21">
        <v>0</v>
      </c>
    </row>
    <row r="5996" spans="1:8" x14ac:dyDescent="0.35">
      <c r="A5996" s="20" t="str">
        <f t="shared" si="134"/>
        <v>CONSUMO PER CAPITA (kg ó litros por individuo)Esparragos Ing.DE 25 A 34 AÑOS</v>
      </c>
      <c r="B5996" s="20">
        <v>0</v>
      </c>
      <c r="C5996" s="20">
        <v>0</v>
      </c>
      <c r="D5996" s="21" t="s">
        <v>154</v>
      </c>
      <c r="E5996" s="21">
        <v>9.4942155886260857E-2</v>
      </c>
      <c r="F5996" s="21">
        <v>0</v>
      </c>
      <c r="G5996" s="21">
        <v>0</v>
      </c>
      <c r="H5996" s="21">
        <v>0</v>
      </c>
    </row>
    <row r="5997" spans="1:8" x14ac:dyDescent="0.35">
      <c r="A5997" s="20" t="str">
        <f t="shared" si="134"/>
        <v>CONSUMO PER CAPITA (kg ó litros por individuo)Esparragos Ing.DE 35 A 49 AÑOS</v>
      </c>
      <c r="B5997" s="20">
        <v>0</v>
      </c>
      <c r="C5997" s="20">
        <v>0</v>
      </c>
      <c r="D5997" s="21" t="s">
        <v>155</v>
      </c>
      <c r="E5997" s="21">
        <v>5.5854569357232493E-2</v>
      </c>
      <c r="F5997" s="21">
        <v>5.6309967687597377E-2</v>
      </c>
      <c r="G5997" s="21">
        <v>2.5145690441267778E-2</v>
      </c>
      <c r="H5997" s="21">
        <v>4.2135127323637937E-2</v>
      </c>
    </row>
    <row r="5998" spans="1:8" x14ac:dyDescent="0.35">
      <c r="A5998" s="20" t="str">
        <f t="shared" si="134"/>
        <v>CONSUMO PER CAPITA (kg ó litros por individuo)Esparragos Ing.DE 50 A 59 AÑOS</v>
      </c>
      <c r="B5998" s="20">
        <v>0</v>
      </c>
      <c r="C5998" s="20">
        <v>0</v>
      </c>
      <c r="D5998" s="21" t="s">
        <v>156</v>
      </c>
      <c r="E5998" s="21">
        <v>0.19079192730414316</v>
      </c>
      <c r="F5998" s="21">
        <v>0.14020668353106616</v>
      </c>
      <c r="G5998" s="21">
        <v>8.1063378217411983E-2</v>
      </c>
      <c r="H5998" s="21">
        <v>9.4301164249851785E-2</v>
      </c>
    </row>
    <row r="5999" spans="1:8" x14ac:dyDescent="0.35">
      <c r="A5999" s="20" t="str">
        <f t="shared" si="134"/>
        <v>CONSUMO PER CAPITA (kg ó litros por individuo)Esparragos Ing.DE 60 A 75 AÑOS</v>
      </c>
      <c r="B5999" s="20">
        <v>0</v>
      </c>
      <c r="C5999" s="20">
        <v>0</v>
      </c>
      <c r="D5999" s="21" t="s">
        <v>157</v>
      </c>
      <c r="E5999" s="21">
        <v>0.25772810525938206</v>
      </c>
      <c r="F5999" s="21">
        <v>0.1933196185361559</v>
      </c>
      <c r="G5999" s="21">
        <v>8.8272844442688222E-2</v>
      </c>
      <c r="H5999" s="21">
        <v>0.11393511870834976</v>
      </c>
    </row>
    <row r="6000" spans="1:8" x14ac:dyDescent="0.35">
      <c r="A6000" s="20" t="str">
        <f t="shared" si="134"/>
        <v>CONSUMO PER CAPITA (kg ó litros por individuo)Esparragos Ing.ALTA Y MEDIA ALTA</v>
      </c>
      <c r="B6000" s="20">
        <v>0</v>
      </c>
      <c r="C6000" s="20">
        <v>0</v>
      </c>
      <c r="D6000" s="21" t="s">
        <v>158</v>
      </c>
      <c r="E6000" s="21">
        <v>0.1679878667604135</v>
      </c>
      <c r="F6000" s="21">
        <v>0.15180987975551427</v>
      </c>
      <c r="G6000" s="21">
        <v>7.3176768671917691E-2</v>
      </c>
      <c r="H6000" s="21">
        <v>0.11448513961216487</v>
      </c>
    </row>
    <row r="6001" spans="1:8" x14ac:dyDescent="0.35">
      <c r="A6001" s="20" t="str">
        <f t="shared" si="134"/>
        <v>CONSUMO PER CAPITA (kg ó litros por individuo)Esparragos Ing.MEDIA</v>
      </c>
      <c r="B6001" s="20">
        <v>0</v>
      </c>
      <c r="C6001" s="20">
        <v>0</v>
      </c>
      <c r="D6001" s="21" t="s">
        <v>159</v>
      </c>
      <c r="E6001" s="21">
        <v>9.0808332814417622E-2</v>
      </c>
      <c r="F6001" s="21">
        <v>7.5785446050151584E-2</v>
      </c>
      <c r="G6001" s="21">
        <v>4.4757983525981794E-2</v>
      </c>
      <c r="H6001" s="21">
        <v>5.8611534227614233E-2</v>
      </c>
    </row>
    <row r="6002" spans="1:8" x14ac:dyDescent="0.35">
      <c r="A6002" s="20" t="str">
        <f t="shared" si="134"/>
        <v>CONSUMO PER CAPITA (kg ó litros por individuo)Esparragos Ing.MEDIA BAJA</v>
      </c>
      <c r="B6002" s="20">
        <v>0</v>
      </c>
      <c r="C6002" s="20">
        <v>0</v>
      </c>
      <c r="D6002" s="21" t="s">
        <v>160</v>
      </c>
      <c r="E6002" s="21">
        <v>0.12971096936569854</v>
      </c>
      <c r="F6002" s="21">
        <v>8.6718041067336785E-2</v>
      </c>
      <c r="G6002" s="21">
        <v>4.6965415053391253E-2</v>
      </c>
      <c r="H6002" s="21">
        <v>4.1306187941197975E-2</v>
      </c>
    </row>
    <row r="6003" spans="1:8" x14ac:dyDescent="0.35">
      <c r="A6003" s="20" t="str">
        <f t="shared" si="134"/>
        <v>CONSUMO PER CAPITA (kg ó litros por individuo)Esparragos Ing.BAJA</v>
      </c>
      <c r="B6003" s="20">
        <v>0</v>
      </c>
      <c r="C6003" s="20">
        <v>0</v>
      </c>
      <c r="D6003" s="21" t="s">
        <v>161</v>
      </c>
      <c r="E6003" s="21">
        <v>0</v>
      </c>
      <c r="F6003" s="21">
        <v>0</v>
      </c>
      <c r="G6003" s="21">
        <v>0</v>
      </c>
      <c r="H6003" s="21">
        <v>0</v>
      </c>
    </row>
    <row r="6004" spans="1:8" x14ac:dyDescent="0.35">
      <c r="A6004" s="20" t="str">
        <f>$B$4411&amp;$C$5977&amp;D6004</f>
        <v>CONSUMO PER CAPITA (kg ó litros por individuo)Esparragos Ing.HOMBRE</v>
      </c>
      <c r="B6004" s="20">
        <v>0</v>
      </c>
      <c r="C6004" s="20">
        <v>0</v>
      </c>
      <c r="D6004" s="21" t="s">
        <v>162</v>
      </c>
      <c r="E6004" s="21">
        <v>0.14864550001201765</v>
      </c>
      <c r="F6004" s="21">
        <v>0.10870849778838144</v>
      </c>
      <c r="G6004" s="21">
        <v>4.4371887791014905E-2</v>
      </c>
      <c r="H6004" s="21">
        <v>6.8971791695300932E-2</v>
      </c>
    </row>
    <row r="6005" spans="1:8" x14ac:dyDescent="0.35">
      <c r="A6005" s="20" t="str">
        <f t="shared" si="134"/>
        <v>CONSUMO PER CAPITA (kg ó litros por individuo)Esparragos Ing.MUJER</v>
      </c>
      <c r="B6005" s="20">
        <v>0</v>
      </c>
      <c r="C6005" s="20">
        <v>0</v>
      </c>
      <c r="D6005" s="21" t="s">
        <v>163</v>
      </c>
      <c r="E6005" s="21">
        <v>0.12015892409588481</v>
      </c>
      <c r="F6005" s="21">
        <v>7.3639107414607038E-2</v>
      </c>
      <c r="G6005" s="21">
        <v>4.9802696721385681E-2</v>
      </c>
      <c r="H6005" s="21">
        <v>5.7107408453466305E-2</v>
      </c>
    </row>
    <row r="6006" spans="1:8" x14ac:dyDescent="0.35">
      <c r="A6006" s="20" t="str">
        <f>$B$4411&amp;$C$6006&amp;D6006</f>
        <v>CONSUMO PER CAPITA (kg ó litros por individuo)Otras hortalizas Ing.T.ESPAÑA</v>
      </c>
      <c r="B6006" s="20">
        <v>0</v>
      </c>
      <c r="C6006" s="20" t="s">
        <v>101</v>
      </c>
      <c r="D6006" s="21" t="s">
        <v>135</v>
      </c>
      <c r="E6006" s="21">
        <v>1.4546086543248828</v>
      </c>
      <c r="F6006" s="21">
        <v>1.4935855410718102</v>
      </c>
      <c r="G6006" s="21">
        <v>0.88746610292223427</v>
      </c>
      <c r="H6006" s="21">
        <v>1.0249114255390395</v>
      </c>
    </row>
    <row r="6007" spans="1:8" x14ac:dyDescent="0.35">
      <c r="A6007" s="20" t="str">
        <f t="shared" ref="A6007:A6034" si="135">$B$4411&amp;$C$6006&amp;D6007</f>
        <v>CONSUMO PER CAPITA (kg ó litros por individuo)Otras hortalizas Ing.BCN AM</v>
      </c>
      <c r="B6007" s="20">
        <v>0</v>
      </c>
      <c r="C6007" s="20">
        <v>0</v>
      </c>
      <c r="D6007" s="21" t="s">
        <v>136</v>
      </c>
      <c r="E6007" s="21">
        <v>1.62088490917386</v>
      </c>
      <c r="F6007" s="21">
        <v>1.7142634130476435</v>
      </c>
      <c r="G6007" s="21">
        <v>0.90034659890950963</v>
      </c>
      <c r="H6007" s="21">
        <v>0.8646661403754502</v>
      </c>
    </row>
    <row r="6008" spans="1:8" x14ac:dyDescent="0.35">
      <c r="A6008" s="20" t="str">
        <f t="shared" si="135"/>
        <v>CONSUMO PER CAPITA (kg ó litros por individuo)Otras hortalizas Ing.REST.CAT ARAGON</v>
      </c>
      <c r="B6008" s="20">
        <v>0</v>
      </c>
      <c r="C6008" s="20">
        <v>0</v>
      </c>
      <c r="D6008" s="21" t="s">
        <v>137</v>
      </c>
      <c r="E6008" s="21">
        <v>1.6493666783393437</v>
      </c>
      <c r="F6008" s="21">
        <v>1.498668634328618</v>
      </c>
      <c r="G6008" s="21">
        <v>0.68375693002300542</v>
      </c>
      <c r="H6008" s="21">
        <v>0.87236045068200541</v>
      </c>
    </row>
    <row r="6009" spans="1:8" x14ac:dyDescent="0.35">
      <c r="A6009" s="20" t="str">
        <f t="shared" si="135"/>
        <v>CONSUMO PER CAPITA (kg ó litros por individuo)Otras hortalizas Ing.LEVANTE</v>
      </c>
      <c r="B6009" s="20">
        <v>0</v>
      </c>
      <c r="C6009" s="20">
        <v>0</v>
      </c>
      <c r="D6009" s="21" t="s">
        <v>138</v>
      </c>
      <c r="E6009" s="21">
        <v>1.6823255447110526</v>
      </c>
      <c r="F6009" s="21">
        <v>1.8657034553821639</v>
      </c>
      <c r="G6009" s="21">
        <v>1.0576975035507918</v>
      </c>
      <c r="H6009" s="21">
        <v>1.1744959924136766</v>
      </c>
    </row>
    <row r="6010" spans="1:8" x14ac:dyDescent="0.35">
      <c r="A6010" s="20" t="str">
        <f t="shared" si="135"/>
        <v>CONSUMO PER CAPITA (kg ó litros por individuo)Otras hortalizas Ing.ANDALUCIA</v>
      </c>
      <c r="B6010" s="20">
        <v>0</v>
      </c>
      <c r="C6010" s="20">
        <v>0</v>
      </c>
      <c r="D6010" s="21" t="s">
        <v>139</v>
      </c>
      <c r="E6010" s="21">
        <v>1.3123318232976031</v>
      </c>
      <c r="F6010" s="21">
        <v>1.3319593514429908</v>
      </c>
      <c r="G6010" s="21">
        <v>0.87919779661655528</v>
      </c>
      <c r="H6010" s="21">
        <v>0.97067559267287684</v>
      </c>
    </row>
    <row r="6011" spans="1:8" x14ac:dyDescent="0.35">
      <c r="A6011" s="20" t="str">
        <f t="shared" si="135"/>
        <v>CONSUMO PER CAPITA (kg ó litros por individuo)Otras hortalizas Ing.MDD AM</v>
      </c>
      <c r="B6011" s="20">
        <v>0</v>
      </c>
      <c r="C6011" s="20">
        <v>0</v>
      </c>
      <c r="D6011" s="21" t="s">
        <v>140</v>
      </c>
      <c r="E6011" s="21">
        <v>2.0844860151558557</v>
      </c>
      <c r="F6011" s="21">
        <v>1.8378618283621406</v>
      </c>
      <c r="G6011" s="21">
        <v>1.4235972430587744</v>
      </c>
      <c r="H6011" s="21">
        <v>1.5927031734752721</v>
      </c>
    </row>
    <row r="6012" spans="1:8" x14ac:dyDescent="0.35">
      <c r="A6012" s="20" t="str">
        <f t="shared" si="135"/>
        <v>CONSUMO PER CAPITA (kg ó litros por individuo)Otras hortalizas Ing.RTO CENTRO</v>
      </c>
      <c r="B6012" s="20">
        <v>0</v>
      </c>
      <c r="C6012" s="20">
        <v>0</v>
      </c>
      <c r="D6012" s="21" t="s">
        <v>141</v>
      </c>
      <c r="E6012" s="21">
        <v>1.1965488543346912</v>
      </c>
      <c r="F6012" s="21">
        <v>1.451403626945708</v>
      </c>
      <c r="G6012" s="21">
        <v>0.87315064488999106</v>
      </c>
      <c r="H6012" s="21">
        <v>0.97306572541193903</v>
      </c>
    </row>
    <row r="6013" spans="1:8" x14ac:dyDescent="0.35">
      <c r="A6013" s="20" t="str">
        <f t="shared" si="135"/>
        <v>CONSUMO PER CAPITA (kg ó litros por individuo)Otras hortalizas Ing.NORTE-CENTRO</v>
      </c>
      <c r="B6013" s="20">
        <v>0</v>
      </c>
      <c r="C6013" s="20">
        <v>0</v>
      </c>
      <c r="D6013" s="21" t="s">
        <v>142</v>
      </c>
      <c r="E6013" s="21">
        <v>0.80453124912785279</v>
      </c>
      <c r="F6013" s="21">
        <v>1.1621491199712444</v>
      </c>
      <c r="G6013" s="21">
        <v>0.53000923230796182</v>
      </c>
      <c r="H6013" s="21">
        <v>0.93332098328466206</v>
      </c>
    </row>
    <row r="6014" spans="1:8" x14ac:dyDescent="0.35">
      <c r="A6014" s="20" t="str">
        <f t="shared" si="135"/>
        <v>CONSUMO PER CAPITA (kg ó litros por individuo)Otras hortalizas Ing.NOROESTE</v>
      </c>
      <c r="B6014" s="20">
        <v>0</v>
      </c>
      <c r="C6014" s="20">
        <v>0</v>
      </c>
      <c r="D6014" s="21" t="s">
        <v>143</v>
      </c>
      <c r="E6014" s="21">
        <v>0.99833387054282452</v>
      </c>
      <c r="F6014" s="21">
        <v>0.89528118592065853</v>
      </c>
      <c r="G6014" s="21">
        <v>0.4911299599177627</v>
      </c>
      <c r="H6014" s="21">
        <v>0.58005984503464003</v>
      </c>
    </row>
    <row r="6015" spans="1:8" x14ac:dyDescent="0.35">
      <c r="A6015" s="20" t="str">
        <f t="shared" si="135"/>
        <v>CONSUMO PER CAPITA (kg ó litros por individuo)Otras hortalizas Ing.&lt;2MIL</v>
      </c>
      <c r="B6015" s="20">
        <v>0</v>
      </c>
      <c r="C6015" s="20">
        <v>0</v>
      </c>
      <c r="D6015" s="21" t="s">
        <v>144</v>
      </c>
      <c r="E6015" s="21">
        <v>0.82912139953465891</v>
      </c>
      <c r="F6015" s="21">
        <v>1.2273202408040873</v>
      </c>
      <c r="G6015" s="21">
        <v>0.68578751023912476</v>
      </c>
      <c r="H6015" s="21">
        <v>0.47074236542301945</v>
      </c>
    </row>
    <row r="6016" spans="1:8" x14ac:dyDescent="0.35">
      <c r="A6016" s="20" t="str">
        <f t="shared" si="135"/>
        <v>CONSUMO PER CAPITA (kg ó litros por individuo)Otras hortalizas Ing.2-5MIL</v>
      </c>
      <c r="B6016" s="20">
        <v>0</v>
      </c>
      <c r="C6016" s="20">
        <v>0</v>
      </c>
      <c r="D6016" s="21" t="s">
        <v>145</v>
      </c>
      <c r="E6016" s="21">
        <v>1.7002339510817168</v>
      </c>
      <c r="F6016" s="21">
        <v>1.1861950533450101</v>
      </c>
      <c r="G6016" s="21">
        <v>0.51646667254674283</v>
      </c>
      <c r="H6016" s="21">
        <v>0.84346593701614236</v>
      </c>
    </row>
    <row r="6017" spans="1:8" x14ac:dyDescent="0.35">
      <c r="A6017" s="20" t="str">
        <f t="shared" si="135"/>
        <v>CONSUMO PER CAPITA (kg ó litros por individuo)Otras hortalizas Ing.5-10MIL</v>
      </c>
      <c r="B6017" s="20">
        <v>0</v>
      </c>
      <c r="C6017" s="20">
        <v>0</v>
      </c>
      <c r="D6017" s="21" t="s">
        <v>146</v>
      </c>
      <c r="E6017" s="21">
        <v>1.1676270565474125</v>
      </c>
      <c r="F6017" s="21">
        <v>1.167883513364212</v>
      </c>
      <c r="G6017" s="21">
        <v>0.51154620198949252</v>
      </c>
      <c r="H6017" s="21">
        <v>0.84004245632036545</v>
      </c>
    </row>
    <row r="6018" spans="1:8" x14ac:dyDescent="0.35">
      <c r="A6018" s="20" t="str">
        <f t="shared" si="135"/>
        <v>CONSUMO PER CAPITA (kg ó litros por individuo)Otras hortalizas Ing.10-30MIL</v>
      </c>
      <c r="B6018" s="20">
        <v>0</v>
      </c>
      <c r="C6018" s="20">
        <v>0</v>
      </c>
      <c r="D6018" s="21" t="s">
        <v>147</v>
      </c>
      <c r="E6018" s="21">
        <v>1.5435993168219824</v>
      </c>
      <c r="F6018" s="21">
        <v>1.4771060307540962</v>
      </c>
      <c r="G6018" s="21">
        <v>0.75435223052716538</v>
      </c>
      <c r="H6018" s="21">
        <v>0.98693968736976212</v>
      </c>
    </row>
    <row r="6019" spans="1:8" x14ac:dyDescent="0.35">
      <c r="A6019" s="20" t="str">
        <f t="shared" si="135"/>
        <v>CONSUMO PER CAPITA (kg ó litros por individuo)Otras hortalizas Ing.30-100MIL</v>
      </c>
      <c r="B6019" s="20">
        <v>0</v>
      </c>
      <c r="C6019" s="20">
        <v>0</v>
      </c>
      <c r="D6019" s="21" t="s">
        <v>148</v>
      </c>
      <c r="E6019" s="21">
        <v>1.4503175824684236</v>
      </c>
      <c r="F6019" s="21">
        <v>1.6057276869467849</v>
      </c>
      <c r="G6019" s="21">
        <v>0.85745974115958634</v>
      </c>
      <c r="H6019" s="21">
        <v>1.0609659379685668</v>
      </c>
    </row>
    <row r="6020" spans="1:8" x14ac:dyDescent="0.35">
      <c r="A6020" s="20" t="str">
        <f t="shared" si="135"/>
        <v>CONSUMO PER CAPITA (kg ó litros por individuo)Otras hortalizas Ing.100-200MIL</v>
      </c>
      <c r="B6020" s="20">
        <v>0</v>
      </c>
      <c r="C6020" s="20">
        <v>0</v>
      </c>
      <c r="D6020" s="21" t="s">
        <v>149</v>
      </c>
      <c r="E6020" s="21">
        <v>1.2412196778098084</v>
      </c>
      <c r="F6020" s="21">
        <v>1.2930369165229927</v>
      </c>
      <c r="G6020" s="21">
        <v>0.92367656153842748</v>
      </c>
      <c r="H6020" s="21">
        <v>0.93371539042679208</v>
      </c>
    </row>
    <row r="6021" spans="1:8" x14ac:dyDescent="0.35">
      <c r="A6021" s="20" t="str">
        <f t="shared" si="135"/>
        <v>CONSUMO PER CAPITA (kg ó litros por individuo)Otras hortalizas Ing.200-500MIL</v>
      </c>
      <c r="B6021" s="20">
        <v>0</v>
      </c>
      <c r="C6021" s="20">
        <v>0</v>
      </c>
      <c r="D6021" s="21" t="s">
        <v>150</v>
      </c>
      <c r="E6021" s="21">
        <v>1.3930685828254843</v>
      </c>
      <c r="F6021" s="21">
        <v>1.5617069677647304</v>
      </c>
      <c r="G6021" s="21">
        <v>1.0707160777531517</v>
      </c>
      <c r="H6021" s="21">
        <v>1.2076304543922143</v>
      </c>
    </row>
    <row r="6022" spans="1:8" x14ac:dyDescent="0.35">
      <c r="A6022" s="20" t="str">
        <f t="shared" si="135"/>
        <v>CONSUMO PER CAPITA (kg ó litros por individuo)Otras hortalizas Ing.&gt;500MIL</v>
      </c>
      <c r="B6022" s="20">
        <v>0</v>
      </c>
      <c r="C6022" s="20">
        <v>0</v>
      </c>
      <c r="D6022" s="21" t="s">
        <v>151</v>
      </c>
      <c r="E6022" s="21">
        <v>1.7999387443378723</v>
      </c>
      <c r="F6022" s="21">
        <v>1.8151923511686856</v>
      </c>
      <c r="G6022" s="21">
        <v>1.3003949738894258</v>
      </c>
      <c r="H6022" s="21">
        <v>1.2931842778507525</v>
      </c>
    </row>
    <row r="6023" spans="1:8" x14ac:dyDescent="0.35">
      <c r="A6023" s="20" t="str">
        <f t="shared" si="135"/>
        <v>CONSUMO PER CAPITA (kg ó litros por individuo)Otras hortalizas Ing.DE 15 A 19 AÑOS</v>
      </c>
      <c r="B6023" s="20">
        <v>0</v>
      </c>
      <c r="C6023" s="20">
        <v>0</v>
      </c>
      <c r="D6023" s="21" t="s">
        <v>152</v>
      </c>
      <c r="E6023" s="21">
        <v>0.61236605198652194</v>
      </c>
      <c r="F6023" s="21">
        <v>0</v>
      </c>
      <c r="G6023" s="21">
        <v>0</v>
      </c>
      <c r="H6023" s="21">
        <v>0</v>
      </c>
    </row>
    <row r="6024" spans="1:8" x14ac:dyDescent="0.35">
      <c r="A6024" s="20" t="str">
        <f t="shared" si="135"/>
        <v>CONSUMO PER CAPITA (kg ó litros por individuo)Otras hortalizas Ing.DE 20 A 24 AÑOS</v>
      </c>
      <c r="B6024" s="20">
        <v>0</v>
      </c>
      <c r="C6024" s="20">
        <v>0</v>
      </c>
      <c r="D6024" s="21" t="s">
        <v>153</v>
      </c>
      <c r="E6024" s="21">
        <v>0.91346059888181341</v>
      </c>
      <c r="F6024" s="21">
        <v>0.78997350842723024</v>
      </c>
      <c r="G6024" s="21">
        <v>0.62946604296112674</v>
      </c>
      <c r="H6024" s="21">
        <v>0.60574566072456937</v>
      </c>
    </row>
    <row r="6025" spans="1:8" x14ac:dyDescent="0.35">
      <c r="A6025" s="20" t="str">
        <f t="shared" si="135"/>
        <v>CONSUMO PER CAPITA (kg ó litros por individuo)Otras hortalizas Ing.DE 25 A 34 AÑOS</v>
      </c>
      <c r="B6025" s="20">
        <v>0</v>
      </c>
      <c r="C6025" s="20">
        <v>0</v>
      </c>
      <c r="D6025" s="21" t="s">
        <v>154</v>
      </c>
      <c r="E6025" s="21">
        <v>1.1657212042877481</v>
      </c>
      <c r="F6025" s="21">
        <v>1.1086177424754735</v>
      </c>
      <c r="G6025" s="21">
        <v>0.77751264962711775</v>
      </c>
      <c r="H6025" s="21">
        <v>0.79791762637946173</v>
      </c>
    </row>
    <row r="6026" spans="1:8" x14ac:dyDescent="0.35">
      <c r="A6026" s="20" t="str">
        <f t="shared" si="135"/>
        <v>CONSUMO PER CAPITA (kg ó litros por individuo)Otras hortalizas Ing.DE 35 A 49 AÑOS</v>
      </c>
      <c r="B6026" s="20">
        <v>0</v>
      </c>
      <c r="C6026" s="20">
        <v>0</v>
      </c>
      <c r="D6026" s="21" t="s">
        <v>155</v>
      </c>
      <c r="E6026" s="21">
        <v>1.4049647270792185</v>
      </c>
      <c r="F6026" s="21">
        <v>1.4350665469490989</v>
      </c>
      <c r="G6026" s="21">
        <v>0.82612195460295612</v>
      </c>
      <c r="H6026" s="21">
        <v>0.9478440822362898</v>
      </c>
    </row>
    <row r="6027" spans="1:8" x14ac:dyDescent="0.35">
      <c r="A6027" s="20" t="str">
        <f t="shared" si="135"/>
        <v>CONSUMO PER CAPITA (kg ó litros por individuo)Otras hortalizas Ing.DE 50 A 59 AÑOS</v>
      </c>
      <c r="B6027" s="20">
        <v>0</v>
      </c>
      <c r="C6027" s="20">
        <v>0</v>
      </c>
      <c r="D6027" s="21" t="s">
        <v>156</v>
      </c>
      <c r="E6027" s="21">
        <v>1.7779284298607283</v>
      </c>
      <c r="F6027" s="21">
        <v>2.0132757774559042</v>
      </c>
      <c r="G6027" s="21">
        <v>1.1584574317790108</v>
      </c>
      <c r="H6027" s="21">
        <v>1.4384676286407394</v>
      </c>
    </row>
    <row r="6028" spans="1:8" x14ac:dyDescent="0.35">
      <c r="A6028" s="20" t="str">
        <f t="shared" si="135"/>
        <v>CONSUMO PER CAPITA (kg ó litros por individuo)Otras hortalizas Ing.DE 60 A 75 AÑOS</v>
      </c>
      <c r="B6028" s="20">
        <v>0</v>
      </c>
      <c r="C6028" s="20">
        <v>0</v>
      </c>
      <c r="D6028" s="21" t="s">
        <v>157</v>
      </c>
      <c r="E6028" s="21">
        <v>1.8445520433825904</v>
      </c>
      <c r="F6028" s="21">
        <v>1.9142405946645098</v>
      </c>
      <c r="G6028" s="21">
        <v>1.061922582366805</v>
      </c>
      <c r="H6028" s="21">
        <v>1.2158283396848084</v>
      </c>
    </row>
    <row r="6029" spans="1:8" x14ac:dyDescent="0.35">
      <c r="A6029" s="20" t="str">
        <f t="shared" si="135"/>
        <v>CONSUMO PER CAPITA (kg ó litros por individuo)Otras hortalizas Ing.ALTA Y MEDIA ALTA</v>
      </c>
      <c r="B6029" s="20">
        <v>0</v>
      </c>
      <c r="C6029" s="20">
        <v>0</v>
      </c>
      <c r="D6029" s="21" t="s">
        <v>158</v>
      </c>
      <c r="E6029" s="21">
        <v>1.9717248402185388</v>
      </c>
      <c r="F6029" s="21">
        <v>2.0357820731497975</v>
      </c>
      <c r="G6029" s="21">
        <v>1.1037787134723778</v>
      </c>
      <c r="H6029" s="21">
        <v>1.4722218957191806</v>
      </c>
    </row>
    <row r="6030" spans="1:8" x14ac:dyDescent="0.35">
      <c r="A6030" s="20" t="str">
        <f t="shared" si="135"/>
        <v>CONSUMO PER CAPITA (kg ó litros por individuo)Otras hortalizas Ing.MEDIA</v>
      </c>
      <c r="B6030" s="20">
        <v>0</v>
      </c>
      <c r="C6030" s="20">
        <v>0</v>
      </c>
      <c r="D6030" s="21" t="s">
        <v>159</v>
      </c>
      <c r="E6030" s="21">
        <v>1.3750348595439412</v>
      </c>
      <c r="F6030" s="21">
        <v>1.3625873936000574</v>
      </c>
      <c r="G6030" s="21">
        <v>0.8728179518984257</v>
      </c>
      <c r="H6030" s="21">
        <v>0.92419983562773644</v>
      </c>
    </row>
    <row r="6031" spans="1:8" x14ac:dyDescent="0.35">
      <c r="A6031" s="20" t="str">
        <f t="shared" si="135"/>
        <v>CONSUMO PER CAPITA (kg ó litros por individuo)Otras hortalizas Ing.MEDIA BAJA</v>
      </c>
      <c r="B6031" s="20">
        <v>0</v>
      </c>
      <c r="C6031" s="20">
        <v>0</v>
      </c>
      <c r="D6031" s="21" t="s">
        <v>160</v>
      </c>
      <c r="E6031" s="21">
        <v>1.0818434948502147</v>
      </c>
      <c r="F6031" s="21">
        <v>1.3775786919985151</v>
      </c>
      <c r="G6031" s="21">
        <v>0.85279812229429264</v>
      </c>
      <c r="H6031" s="21">
        <v>0.9191137315207436</v>
      </c>
    </row>
    <row r="6032" spans="1:8" x14ac:dyDescent="0.35">
      <c r="A6032" s="20" t="str">
        <f t="shared" si="135"/>
        <v>CONSUMO PER CAPITA (kg ó litros por individuo)Otras hortalizas Ing.BAJA</v>
      </c>
      <c r="B6032" s="20">
        <v>0</v>
      </c>
      <c r="C6032" s="20">
        <v>0</v>
      </c>
      <c r="D6032" s="21" t="s">
        <v>161</v>
      </c>
      <c r="E6032" s="21">
        <v>1.5236952284885301</v>
      </c>
      <c r="F6032" s="21">
        <v>1.2734669841990975</v>
      </c>
      <c r="G6032" s="21">
        <v>0.71928439487981799</v>
      </c>
      <c r="H6032" s="21">
        <v>0.84356553806661483</v>
      </c>
    </row>
    <row r="6033" spans="1:8" x14ac:dyDescent="0.35">
      <c r="A6033" s="20" t="str">
        <f t="shared" si="135"/>
        <v>CONSUMO PER CAPITA (kg ó litros por individuo)Otras hortalizas Ing.HOMBRE</v>
      </c>
      <c r="B6033" s="20">
        <v>0</v>
      </c>
      <c r="C6033" s="20">
        <v>0</v>
      </c>
      <c r="D6033" s="21" t="s">
        <v>162</v>
      </c>
      <c r="E6033" s="21">
        <v>1.5319419494715221</v>
      </c>
      <c r="F6033" s="21">
        <v>1.5766740787193769</v>
      </c>
      <c r="G6033" s="21">
        <v>0.89283546314655371</v>
      </c>
      <c r="H6033" s="21">
        <v>1.0517372849575768</v>
      </c>
    </row>
    <row r="6034" spans="1:8" x14ac:dyDescent="0.35">
      <c r="A6034" s="20" t="str">
        <f t="shared" si="135"/>
        <v>CONSUMO PER CAPITA (kg ó litros por individuo)Otras hortalizas Ing.MUJER</v>
      </c>
      <c r="B6034" s="20">
        <v>0</v>
      </c>
      <c r="C6034" s="20">
        <v>0</v>
      </c>
      <c r="D6034" s="21" t="s">
        <v>163</v>
      </c>
      <c r="E6034" s="21">
        <v>1.3781969525337026</v>
      </c>
      <c r="F6034" s="21">
        <v>1.4117428342625697</v>
      </c>
      <c r="G6034" s="21">
        <v>0.88218632707690259</v>
      </c>
      <c r="H6034" s="21">
        <v>0.99848975855888356</v>
      </c>
    </row>
    <row r="6035" spans="1:8" x14ac:dyDescent="0.35">
      <c r="A6035" s="20" t="str">
        <f>$B$4411&amp;$C$6035&amp;D6035</f>
        <v>CONSUMO PER CAPITA (kg ó litros por individuo).Aceite alino Ing.T.ESPAÑA</v>
      </c>
      <c r="B6035" s="20">
        <v>0</v>
      </c>
      <c r="C6035" s="20" t="s">
        <v>102</v>
      </c>
      <c r="D6035" s="21" t="s">
        <v>135</v>
      </c>
      <c r="E6035" s="21">
        <v>6.8278792222174881E-2</v>
      </c>
      <c r="F6035" s="21">
        <v>6.5531325734005191E-2</v>
      </c>
      <c r="G6035" s="21">
        <v>3.7947715822100561E-2</v>
      </c>
      <c r="H6035" s="21">
        <v>4.0803515771927396E-2</v>
      </c>
    </row>
    <row r="6036" spans="1:8" x14ac:dyDescent="0.35">
      <c r="A6036" s="20" t="str">
        <f t="shared" ref="A6036:A6063" si="136">$B$4411&amp;$C$6035&amp;D6036</f>
        <v>CONSUMO PER CAPITA (kg ó litros por individuo).Aceite alino Ing.BCN AM</v>
      </c>
      <c r="B6036" s="20">
        <v>0</v>
      </c>
      <c r="C6036" s="20">
        <v>0</v>
      </c>
      <c r="D6036" s="21" t="s">
        <v>136</v>
      </c>
      <c r="E6036" s="21">
        <v>3.5933926682470127E-2</v>
      </c>
      <c r="F6036" s="21">
        <v>6.0892401948792849E-2</v>
      </c>
      <c r="G6036" s="21">
        <v>3.9661990049282829E-2</v>
      </c>
      <c r="H6036" s="21">
        <v>3.7203214168670111E-2</v>
      </c>
    </row>
    <row r="6037" spans="1:8" x14ac:dyDescent="0.35">
      <c r="A6037" s="20" t="str">
        <f t="shared" si="136"/>
        <v>CONSUMO PER CAPITA (kg ó litros por individuo).Aceite alino Ing.REST.CAT ARAGON</v>
      </c>
      <c r="B6037" s="20">
        <v>0</v>
      </c>
      <c r="C6037" s="20">
        <v>0</v>
      </c>
      <c r="D6037" s="21" t="s">
        <v>137</v>
      </c>
      <c r="E6037" s="21">
        <v>7.5598592370354614E-2</v>
      </c>
      <c r="F6037" s="21">
        <v>2.4917905705570117E-2</v>
      </c>
      <c r="G6037" s="21">
        <v>9.6120524414898267E-3</v>
      </c>
      <c r="H6037" s="21">
        <v>1.1092244313634063E-2</v>
      </c>
    </row>
    <row r="6038" spans="1:8" x14ac:dyDescent="0.35">
      <c r="A6038" s="20" t="str">
        <f t="shared" si="136"/>
        <v>CONSUMO PER CAPITA (kg ó litros por individuo).Aceite alino Ing.LEVANTE</v>
      </c>
      <c r="B6038" s="20">
        <v>0</v>
      </c>
      <c r="C6038" s="20">
        <v>0</v>
      </c>
      <c r="D6038" s="21" t="s">
        <v>138</v>
      </c>
      <c r="E6038" s="21">
        <v>0.10090877122749096</v>
      </c>
      <c r="F6038" s="21">
        <v>9.9173371723362019E-2</v>
      </c>
      <c r="G6038" s="21">
        <v>6.0705353421547703E-2</v>
      </c>
      <c r="H6038" s="21">
        <v>5.5536311145358085E-2</v>
      </c>
    </row>
    <row r="6039" spans="1:8" x14ac:dyDescent="0.35">
      <c r="A6039" s="20" t="str">
        <f t="shared" si="136"/>
        <v>CONSUMO PER CAPITA (kg ó litros por individuo).Aceite alino Ing.ANDALUCIA</v>
      </c>
      <c r="B6039" s="20">
        <v>0</v>
      </c>
      <c r="C6039" s="20">
        <v>0</v>
      </c>
      <c r="D6039" s="21" t="s">
        <v>139</v>
      </c>
      <c r="E6039" s="21">
        <v>9.5007035497080269E-2</v>
      </c>
      <c r="F6039" s="21">
        <v>9.4312346390957924E-2</v>
      </c>
      <c r="G6039" s="21">
        <v>5.3010727892291429E-2</v>
      </c>
      <c r="H6039" s="21">
        <v>6.2140327620829286E-2</v>
      </c>
    </row>
    <row r="6040" spans="1:8" x14ac:dyDescent="0.35">
      <c r="A6040" s="20" t="str">
        <f t="shared" si="136"/>
        <v>CONSUMO PER CAPITA (kg ó litros por individuo).Aceite alino Ing.MDD AM</v>
      </c>
      <c r="B6040" s="20">
        <v>0</v>
      </c>
      <c r="C6040" s="20">
        <v>0</v>
      </c>
      <c r="D6040" s="21" t="s">
        <v>140</v>
      </c>
      <c r="E6040" s="21">
        <v>8.4259987029011232E-2</v>
      </c>
      <c r="F6040" s="21">
        <v>7.6254738514225123E-2</v>
      </c>
      <c r="G6040" s="21">
        <v>4.6625424006649478E-2</v>
      </c>
      <c r="H6040" s="21">
        <v>5.5544411247429294E-2</v>
      </c>
    </row>
    <row r="6041" spans="1:8" x14ac:dyDescent="0.35">
      <c r="A6041" s="20" t="str">
        <f t="shared" si="136"/>
        <v>CONSUMO PER CAPITA (kg ó litros por individuo).Aceite alino Ing.RTO CENTRO</v>
      </c>
      <c r="B6041" s="20">
        <v>0</v>
      </c>
      <c r="C6041" s="20">
        <v>0</v>
      </c>
      <c r="D6041" s="21" t="s">
        <v>141</v>
      </c>
      <c r="E6041" s="21">
        <v>4.3321808040202796E-2</v>
      </c>
      <c r="F6041" s="21">
        <v>5.7075312244174288E-2</v>
      </c>
      <c r="G6041" s="21">
        <v>3.5821640463473053E-2</v>
      </c>
      <c r="H6041" s="21">
        <v>3.9209736168157101E-2</v>
      </c>
    </row>
    <row r="6042" spans="1:8" x14ac:dyDescent="0.35">
      <c r="A6042" s="20" t="str">
        <f t="shared" si="136"/>
        <v>CONSUMO PER CAPITA (kg ó litros por individuo).Aceite alino Ing.NORTE-CENTRO</v>
      </c>
      <c r="B6042" s="20">
        <v>0</v>
      </c>
      <c r="C6042" s="20">
        <v>0</v>
      </c>
      <c r="D6042" s="21" t="s">
        <v>142</v>
      </c>
      <c r="E6042" s="21">
        <v>2.9942187896063524E-2</v>
      </c>
      <c r="F6042" s="21">
        <v>3.9040573948177643E-2</v>
      </c>
      <c r="G6042" s="21">
        <v>1.3294775247157454E-2</v>
      </c>
      <c r="H6042" s="21">
        <v>2.2120769589581923E-2</v>
      </c>
    </row>
    <row r="6043" spans="1:8" x14ac:dyDescent="0.35">
      <c r="A6043" s="20" t="str">
        <f t="shared" si="136"/>
        <v>CONSUMO PER CAPITA (kg ó litros por individuo).Aceite alino Ing.NOROESTE</v>
      </c>
      <c r="B6043" s="20">
        <v>0</v>
      </c>
      <c r="C6043" s="20">
        <v>0</v>
      </c>
      <c r="D6043" s="21" t="s">
        <v>143</v>
      </c>
      <c r="E6043" s="21">
        <v>1.9355294416165413E-2</v>
      </c>
      <c r="F6043" s="21">
        <v>2.7392810099810396E-2</v>
      </c>
      <c r="G6043" s="21">
        <v>1.9093412404616972E-2</v>
      </c>
      <c r="H6043" s="21">
        <v>1.3201891059095545E-2</v>
      </c>
    </row>
    <row r="6044" spans="1:8" x14ac:dyDescent="0.35">
      <c r="A6044" s="20" t="str">
        <f t="shared" si="136"/>
        <v>CONSUMO PER CAPITA (kg ó litros por individuo).Aceite alino Ing.&lt;2MIL</v>
      </c>
      <c r="B6044" s="20">
        <v>0</v>
      </c>
      <c r="C6044" s="20">
        <v>0</v>
      </c>
      <c r="D6044" s="21" t="s">
        <v>144</v>
      </c>
      <c r="E6044" s="21">
        <v>3.2089333498516434E-2</v>
      </c>
      <c r="F6044" s="21">
        <v>3.9610125460919014E-2</v>
      </c>
      <c r="G6044" s="21">
        <v>4.8282563864808642E-2</v>
      </c>
      <c r="H6044" s="21">
        <v>0</v>
      </c>
    </row>
    <row r="6045" spans="1:8" x14ac:dyDescent="0.35">
      <c r="A6045" s="20" t="str">
        <f t="shared" si="136"/>
        <v>CONSUMO PER CAPITA (kg ó litros por individuo).Aceite alino Ing.2-5MIL</v>
      </c>
      <c r="B6045" s="20">
        <v>0</v>
      </c>
      <c r="C6045" s="20">
        <v>0</v>
      </c>
      <c r="D6045" s="21" t="s">
        <v>145</v>
      </c>
      <c r="E6045" s="21">
        <v>0.1289235618482478</v>
      </c>
      <c r="F6045" s="21">
        <v>6.0282832565752051E-2</v>
      </c>
      <c r="G6045" s="21">
        <v>3.2717681663048989E-2</v>
      </c>
      <c r="H6045" s="21">
        <v>3.1940298249235055E-2</v>
      </c>
    </row>
    <row r="6046" spans="1:8" x14ac:dyDescent="0.35">
      <c r="A6046" s="20" t="str">
        <f t="shared" si="136"/>
        <v>CONSUMO PER CAPITA (kg ó litros por individuo).Aceite alino Ing.5-10MIL</v>
      </c>
      <c r="B6046" s="20">
        <v>0</v>
      </c>
      <c r="C6046" s="20">
        <v>0</v>
      </c>
      <c r="D6046" s="21" t="s">
        <v>146</v>
      </c>
      <c r="E6046" s="21">
        <v>3.9556440785614252E-2</v>
      </c>
      <c r="F6046" s="21">
        <v>4.0923830170392923E-2</v>
      </c>
      <c r="G6046" s="21">
        <v>1.8267771294605016E-2</v>
      </c>
      <c r="H6046" s="21">
        <v>6.1970350880503983E-2</v>
      </c>
    </row>
    <row r="6047" spans="1:8" x14ac:dyDescent="0.35">
      <c r="A6047" s="20" t="str">
        <f t="shared" si="136"/>
        <v>CONSUMO PER CAPITA (kg ó litros por individuo).Aceite alino Ing.10-30MIL</v>
      </c>
      <c r="B6047" s="20">
        <v>0</v>
      </c>
      <c r="C6047" s="20">
        <v>0</v>
      </c>
      <c r="D6047" s="21" t="s">
        <v>147</v>
      </c>
      <c r="E6047" s="21">
        <v>5.7982937141301691E-2</v>
      </c>
      <c r="F6047" s="21">
        <v>4.7604506880003512E-2</v>
      </c>
      <c r="G6047" s="21">
        <v>2.6759428433104433E-2</v>
      </c>
      <c r="H6047" s="21">
        <v>3.2733984614232839E-2</v>
      </c>
    </row>
    <row r="6048" spans="1:8" x14ac:dyDescent="0.35">
      <c r="A6048" s="20" t="str">
        <f t="shared" si="136"/>
        <v>CONSUMO PER CAPITA (kg ó litros por individuo).Aceite alino Ing.30-100MIL</v>
      </c>
      <c r="B6048" s="20">
        <v>0</v>
      </c>
      <c r="C6048" s="20">
        <v>0</v>
      </c>
      <c r="D6048" s="21" t="s">
        <v>148</v>
      </c>
      <c r="E6048" s="21">
        <v>6.0105577646463328E-2</v>
      </c>
      <c r="F6048" s="21">
        <v>7.7033005855160347E-2</v>
      </c>
      <c r="G6048" s="21">
        <v>4.6897809648798285E-2</v>
      </c>
      <c r="H6048" s="21">
        <v>4.4681934251678435E-2</v>
      </c>
    </row>
    <row r="6049" spans="1:8" x14ac:dyDescent="0.35">
      <c r="A6049" s="20" t="str">
        <f t="shared" si="136"/>
        <v>CONSUMO PER CAPITA (kg ó litros por individuo).Aceite alino Ing.100-200MIL</v>
      </c>
      <c r="B6049" s="20">
        <v>0</v>
      </c>
      <c r="C6049" s="20">
        <v>0</v>
      </c>
      <c r="D6049" s="21" t="s">
        <v>149</v>
      </c>
      <c r="E6049" s="21">
        <v>0.1037169667400108</v>
      </c>
      <c r="F6049" s="21">
        <v>9.211563152984209E-2</v>
      </c>
      <c r="G6049" s="21">
        <v>4.7042239833618653E-2</v>
      </c>
      <c r="H6049" s="21">
        <v>3.8762219099141799E-2</v>
      </c>
    </row>
    <row r="6050" spans="1:8" x14ac:dyDescent="0.35">
      <c r="A6050" s="20" t="str">
        <f t="shared" si="136"/>
        <v>CONSUMO PER CAPITA (kg ó litros por individuo).Aceite alino Ing.200-500MIL</v>
      </c>
      <c r="B6050" s="20">
        <v>0</v>
      </c>
      <c r="C6050" s="20">
        <v>0</v>
      </c>
      <c r="D6050" s="21" t="s">
        <v>150</v>
      </c>
      <c r="E6050" s="21">
        <v>7.6471419700850529E-2</v>
      </c>
      <c r="F6050" s="21">
        <v>8.2625196463144687E-2</v>
      </c>
      <c r="G6050" s="21">
        <v>4.0563549248835505E-2</v>
      </c>
      <c r="H6050" s="21">
        <v>3.7756957418919088E-2</v>
      </c>
    </row>
    <row r="6051" spans="1:8" x14ac:dyDescent="0.35">
      <c r="A6051" s="20" t="str">
        <f t="shared" si="136"/>
        <v>CONSUMO PER CAPITA (kg ó litros por individuo).Aceite alino Ing.&gt;500MIL</v>
      </c>
      <c r="B6051" s="20">
        <v>0</v>
      </c>
      <c r="C6051" s="20">
        <v>0</v>
      </c>
      <c r="D6051" s="21" t="s">
        <v>151</v>
      </c>
      <c r="E6051" s="21">
        <v>6.4045269404776839E-2</v>
      </c>
      <c r="F6051" s="21">
        <v>6.5421275782128835E-2</v>
      </c>
      <c r="G6051" s="21">
        <v>3.9835267954818426E-2</v>
      </c>
      <c r="H6051" s="21">
        <v>4.8849613224655621E-2</v>
      </c>
    </row>
    <row r="6052" spans="1:8" x14ac:dyDescent="0.35">
      <c r="A6052" s="20" t="str">
        <f t="shared" si="136"/>
        <v>CONSUMO PER CAPITA (kg ó litros por individuo).Aceite alino Ing.DE 15 A 19 AÑOS</v>
      </c>
      <c r="B6052" s="20">
        <v>0</v>
      </c>
      <c r="C6052" s="20">
        <v>0</v>
      </c>
      <c r="D6052" s="21" t="s">
        <v>152</v>
      </c>
      <c r="E6052" s="21">
        <v>0</v>
      </c>
      <c r="F6052" s="21">
        <v>0</v>
      </c>
      <c r="G6052" s="21">
        <v>0</v>
      </c>
      <c r="H6052" s="21">
        <v>0</v>
      </c>
    </row>
    <row r="6053" spans="1:8" x14ac:dyDescent="0.35">
      <c r="A6053" s="20" t="str">
        <f t="shared" si="136"/>
        <v>CONSUMO PER CAPITA (kg ó litros por individuo).Aceite alino Ing.DE 20 A 24 AÑOS</v>
      </c>
      <c r="B6053" s="20">
        <v>0</v>
      </c>
      <c r="C6053" s="20">
        <v>0</v>
      </c>
      <c r="D6053" s="21" t="s">
        <v>153</v>
      </c>
      <c r="E6053" s="21">
        <v>1.8199371728392175E-2</v>
      </c>
      <c r="F6053" s="21">
        <v>1.2073175181971096E-2</v>
      </c>
      <c r="G6053" s="21">
        <v>9.9719883860980626E-3</v>
      </c>
      <c r="H6053" s="21">
        <v>1.2663975693334615E-2</v>
      </c>
    </row>
    <row r="6054" spans="1:8" x14ac:dyDescent="0.35">
      <c r="A6054" s="20" t="str">
        <f t="shared" si="136"/>
        <v>CONSUMO PER CAPITA (kg ó litros por individuo).Aceite alino Ing.DE 25 A 34 AÑOS</v>
      </c>
      <c r="B6054" s="20">
        <v>0</v>
      </c>
      <c r="C6054" s="20">
        <v>0</v>
      </c>
      <c r="D6054" s="21" t="s">
        <v>154</v>
      </c>
      <c r="E6054" s="21">
        <v>2.5223871571395055E-2</v>
      </c>
      <c r="F6054" s="21">
        <v>2.4553815583897146E-2</v>
      </c>
      <c r="G6054" s="21">
        <v>1.3823525020372327E-2</v>
      </c>
      <c r="H6054" s="21">
        <v>1.2621553508891182E-2</v>
      </c>
    </row>
    <row r="6055" spans="1:8" x14ac:dyDescent="0.35">
      <c r="A6055" s="20" t="str">
        <f t="shared" si="136"/>
        <v>CONSUMO PER CAPITA (kg ó litros por individuo).Aceite alino Ing.DE 35 A 49 AÑOS</v>
      </c>
      <c r="B6055" s="20">
        <v>0</v>
      </c>
      <c r="C6055" s="20">
        <v>0</v>
      </c>
      <c r="D6055" s="21" t="s">
        <v>155</v>
      </c>
      <c r="E6055" s="21">
        <v>6.9271908814950586E-2</v>
      </c>
      <c r="F6055" s="21">
        <v>6.0032509215119982E-2</v>
      </c>
      <c r="G6055" s="21">
        <v>2.6375548165213807E-2</v>
      </c>
      <c r="H6055" s="21">
        <v>2.8402208622893662E-2</v>
      </c>
    </row>
    <row r="6056" spans="1:8" x14ac:dyDescent="0.35">
      <c r="A6056" s="20" t="str">
        <f t="shared" si="136"/>
        <v>CONSUMO PER CAPITA (kg ó litros por individuo).Aceite alino Ing.DE 50 A 59 AÑOS</v>
      </c>
      <c r="B6056" s="20">
        <v>0</v>
      </c>
      <c r="C6056" s="20">
        <v>0</v>
      </c>
      <c r="D6056" s="21" t="s">
        <v>156</v>
      </c>
      <c r="E6056" s="21">
        <v>8.7929218903945117E-2</v>
      </c>
      <c r="F6056" s="21">
        <v>8.8701142379323444E-2</v>
      </c>
      <c r="G6056" s="21">
        <v>5.1389571771631372E-2</v>
      </c>
      <c r="H6056" s="21">
        <v>6.1763147333145973E-2</v>
      </c>
    </row>
    <row r="6057" spans="1:8" x14ac:dyDescent="0.35">
      <c r="A6057" s="20" t="str">
        <f t="shared" si="136"/>
        <v>CONSUMO PER CAPITA (kg ó litros por individuo).Aceite alino Ing.DE 60 A 75 AÑOS</v>
      </c>
      <c r="B6057" s="20">
        <v>0</v>
      </c>
      <c r="C6057" s="20">
        <v>0</v>
      </c>
      <c r="D6057" s="21" t="s">
        <v>157</v>
      </c>
      <c r="E6057" s="21">
        <v>0.11210361726430898</v>
      </c>
      <c r="F6057" s="21">
        <v>0.11377593551644986</v>
      </c>
      <c r="G6057" s="21">
        <v>7.6356642836796121E-2</v>
      </c>
      <c r="H6057" s="21">
        <v>7.6934633920404352E-2</v>
      </c>
    </row>
    <row r="6058" spans="1:8" x14ac:dyDescent="0.35">
      <c r="A6058" s="20" t="str">
        <f t="shared" si="136"/>
        <v>CONSUMO PER CAPITA (kg ó litros por individuo).Aceite alino Ing.ALTA Y MEDIA ALTA</v>
      </c>
      <c r="B6058" s="20">
        <v>0</v>
      </c>
      <c r="C6058" s="20">
        <v>0</v>
      </c>
      <c r="D6058" s="21" t="s">
        <v>158</v>
      </c>
      <c r="E6058" s="21">
        <v>9.058004379151964E-2</v>
      </c>
      <c r="F6058" s="21">
        <v>9.3687587843359565E-2</v>
      </c>
      <c r="G6058" s="21">
        <v>4.874614510883709E-2</v>
      </c>
      <c r="H6058" s="21">
        <v>7.1981632884659461E-2</v>
      </c>
    </row>
    <row r="6059" spans="1:8" x14ac:dyDescent="0.35">
      <c r="A6059" s="20" t="str">
        <f t="shared" si="136"/>
        <v>CONSUMO PER CAPITA (kg ó litros por individuo).Aceite alino Ing.MEDIA</v>
      </c>
      <c r="B6059" s="20">
        <v>0</v>
      </c>
      <c r="C6059" s="20">
        <v>0</v>
      </c>
      <c r="D6059" s="21" t="s">
        <v>159</v>
      </c>
      <c r="E6059" s="21">
        <v>6.636481707265747E-2</v>
      </c>
      <c r="F6059" s="21">
        <v>6.045938057187631E-2</v>
      </c>
      <c r="G6059" s="21">
        <v>3.473880592260857E-2</v>
      </c>
      <c r="H6059" s="21">
        <v>3.261534047872687E-2</v>
      </c>
    </row>
    <row r="6060" spans="1:8" x14ac:dyDescent="0.35">
      <c r="A6060" s="20" t="str">
        <f t="shared" si="136"/>
        <v>CONSUMO PER CAPITA (kg ó litros por individuo).Aceite alino Ing.MEDIA BAJA</v>
      </c>
      <c r="B6060" s="20">
        <v>0</v>
      </c>
      <c r="C6060" s="20">
        <v>0</v>
      </c>
      <c r="D6060" s="21" t="s">
        <v>160</v>
      </c>
      <c r="E6060" s="21">
        <v>5.730598553732285E-2</v>
      </c>
      <c r="F6060" s="21">
        <v>6.4170564845742517E-2</v>
      </c>
      <c r="G6060" s="21">
        <v>3.6134112604604376E-2</v>
      </c>
      <c r="H6060" s="21">
        <v>3.4196745537274136E-2</v>
      </c>
    </row>
    <row r="6061" spans="1:8" x14ac:dyDescent="0.35">
      <c r="A6061" s="20" t="str">
        <f t="shared" si="136"/>
        <v>CONSUMO PER CAPITA (kg ó litros por individuo).Aceite alino Ing.BAJA</v>
      </c>
      <c r="B6061" s="20">
        <v>0</v>
      </c>
      <c r="C6061" s="20">
        <v>0</v>
      </c>
      <c r="D6061" s="21" t="s">
        <v>161</v>
      </c>
      <c r="E6061" s="21">
        <v>6.1727376096393845E-2</v>
      </c>
      <c r="F6061" s="21">
        <v>4.4689714359459703E-2</v>
      </c>
      <c r="G6061" s="21">
        <v>3.391621037690664E-2</v>
      </c>
      <c r="H6061" s="21">
        <v>2.9115117622256548E-2</v>
      </c>
    </row>
    <row r="6062" spans="1:8" x14ac:dyDescent="0.35">
      <c r="A6062" s="20" t="str">
        <f t="shared" si="136"/>
        <v>CONSUMO PER CAPITA (kg ó litros por individuo).Aceite alino Ing.HOMBRE</v>
      </c>
      <c r="B6062" s="20">
        <v>0</v>
      </c>
      <c r="C6062" s="20">
        <v>0</v>
      </c>
      <c r="D6062" s="21" t="s">
        <v>162</v>
      </c>
      <c r="E6062" s="21">
        <v>7.5230796379996606E-2</v>
      </c>
      <c r="F6062" s="21">
        <v>6.7760567048891759E-2</v>
      </c>
      <c r="G6062" s="21">
        <v>4.2235401361196238E-2</v>
      </c>
      <c r="H6062" s="21">
        <v>4.7703932781557809E-2</v>
      </c>
    </row>
    <row r="6063" spans="1:8" x14ac:dyDescent="0.35">
      <c r="A6063" s="20" t="str">
        <f t="shared" si="136"/>
        <v>CONSUMO PER CAPITA (kg ó litros por individuo).Aceite alino Ing.MUJER</v>
      </c>
      <c r="B6063" s="20">
        <v>0</v>
      </c>
      <c r="C6063" s="20">
        <v>0</v>
      </c>
      <c r="D6063" s="21" t="s">
        <v>163</v>
      </c>
      <c r="E6063" s="21">
        <v>6.1409643926661657E-2</v>
      </c>
      <c r="F6063" s="21">
        <v>6.3335521186664939E-2</v>
      </c>
      <c r="G6063" s="21">
        <v>3.3731464552970263E-2</v>
      </c>
      <c r="H6063" s="21">
        <v>3.4007141120667411E-2</v>
      </c>
    </row>
    <row r="6064" spans="1:8" x14ac:dyDescent="0.35">
      <c r="A6064" s="20" t="str">
        <f>$B$4411&amp;$C$6064&amp;D6064</f>
        <v>CONSUMO PER CAPITA (kg ó litros por individuo)Aceite oliva Ing.T.ESPAÑA</v>
      </c>
      <c r="B6064" s="20">
        <v>0</v>
      </c>
      <c r="C6064" s="20" t="s">
        <v>103</v>
      </c>
      <c r="D6064" s="21" t="s">
        <v>135</v>
      </c>
      <c r="E6064" s="21">
        <v>2.28295733188662E-2</v>
      </c>
      <c r="F6064" s="21">
        <v>1.7838550875304011E-2</v>
      </c>
      <c r="G6064" s="21">
        <v>7.2072789262277595E-3</v>
      </c>
      <c r="H6064" s="21">
        <v>9.3459439401941836E-3</v>
      </c>
    </row>
    <row r="6065" spans="1:8" x14ac:dyDescent="0.35">
      <c r="A6065" s="20" t="str">
        <f t="shared" ref="A6065:A6092" si="137">$B$4411&amp;$C$6064&amp;D6065</f>
        <v>CONSUMO PER CAPITA (kg ó litros por individuo)Aceite oliva Ing.BCN AM</v>
      </c>
      <c r="B6065" s="20">
        <v>0</v>
      </c>
      <c r="C6065" s="20">
        <v>0</v>
      </c>
      <c r="D6065" s="21" t="s">
        <v>136</v>
      </c>
      <c r="E6065" s="21">
        <v>2.3837624965329162E-2</v>
      </c>
      <c r="F6065" s="21">
        <v>2.9555691577201258E-2</v>
      </c>
      <c r="G6065" s="21">
        <v>8.2226491011792649E-3</v>
      </c>
      <c r="H6065" s="21">
        <v>1.1611322765729317E-2</v>
      </c>
    </row>
    <row r="6066" spans="1:8" x14ac:dyDescent="0.35">
      <c r="A6066" s="20" t="str">
        <f t="shared" si="137"/>
        <v>CONSUMO PER CAPITA (kg ó litros por individuo)Aceite oliva Ing.REST.CAT ARAGON</v>
      </c>
      <c r="B6066" s="20">
        <v>0</v>
      </c>
      <c r="C6066" s="20">
        <v>0</v>
      </c>
      <c r="D6066" s="21" t="s">
        <v>137</v>
      </c>
      <c r="E6066" s="21">
        <v>6.2436872469165079E-2</v>
      </c>
      <c r="F6066" s="21">
        <v>1.3255639944386759E-2</v>
      </c>
      <c r="G6066" s="21">
        <v>4.5776444769891457E-3</v>
      </c>
      <c r="H6066" s="21">
        <v>5.4745285172557888E-3</v>
      </c>
    </row>
    <row r="6067" spans="1:8" x14ac:dyDescent="0.35">
      <c r="A6067" s="20" t="str">
        <f t="shared" si="137"/>
        <v>CONSUMO PER CAPITA (kg ó litros por individuo)Aceite oliva Ing.LEVANTE</v>
      </c>
      <c r="B6067" s="20">
        <v>0</v>
      </c>
      <c r="C6067" s="20">
        <v>0</v>
      </c>
      <c r="D6067" s="21" t="s">
        <v>138</v>
      </c>
      <c r="E6067" s="21">
        <v>2.656269786045562E-2</v>
      </c>
      <c r="F6067" s="21">
        <v>2.3636961492057244E-2</v>
      </c>
      <c r="G6067" s="21">
        <v>9.2635908560378417E-3</v>
      </c>
      <c r="H6067" s="21">
        <v>1.4034356703821534E-2</v>
      </c>
    </row>
    <row r="6068" spans="1:8" x14ac:dyDescent="0.35">
      <c r="A6068" s="20" t="str">
        <f t="shared" si="137"/>
        <v>CONSUMO PER CAPITA (kg ó litros por individuo)Aceite oliva Ing.ANDALUCIA</v>
      </c>
      <c r="B6068" s="20">
        <v>0</v>
      </c>
      <c r="C6068" s="20">
        <v>0</v>
      </c>
      <c r="D6068" s="21" t="s">
        <v>139</v>
      </c>
      <c r="E6068" s="21">
        <v>8.5551566070546457E-3</v>
      </c>
      <c r="F6068" s="21">
        <v>8.9597055837337385E-3</v>
      </c>
      <c r="G6068" s="21">
        <v>5.9410882547862648E-3</v>
      </c>
      <c r="H6068" s="21">
        <v>5.0814764841679988E-3</v>
      </c>
    </row>
    <row r="6069" spans="1:8" x14ac:dyDescent="0.35">
      <c r="A6069" s="20" t="str">
        <f t="shared" si="137"/>
        <v>CONSUMO PER CAPITA (kg ó litros por individuo)Aceite oliva Ing.MDD AM</v>
      </c>
      <c r="B6069" s="20">
        <v>0</v>
      </c>
      <c r="C6069" s="20">
        <v>0</v>
      </c>
      <c r="D6069" s="21" t="s">
        <v>140</v>
      </c>
      <c r="E6069" s="21">
        <v>1.7319559030391521E-2</v>
      </c>
      <c r="F6069" s="21">
        <v>1.2791419829399532E-2</v>
      </c>
      <c r="G6069" s="21">
        <v>7.2218772646370976E-3</v>
      </c>
      <c r="H6069" s="21">
        <v>8.9687840116737562E-3</v>
      </c>
    </row>
    <row r="6070" spans="1:8" x14ac:dyDescent="0.35">
      <c r="A6070" s="20" t="str">
        <f t="shared" si="137"/>
        <v>CONSUMO PER CAPITA (kg ó litros por individuo)Aceite oliva Ing.RTO CENTRO</v>
      </c>
      <c r="B6070" s="20">
        <v>0</v>
      </c>
      <c r="C6070" s="20">
        <v>0</v>
      </c>
      <c r="D6070" s="21" t="s">
        <v>141</v>
      </c>
      <c r="E6070" s="21">
        <v>1.2105228410506664E-2</v>
      </c>
      <c r="F6070" s="21">
        <v>1.4906632478384555E-2</v>
      </c>
      <c r="G6070" s="21">
        <v>6.1733591885570266E-3</v>
      </c>
      <c r="H6070" s="21">
        <v>9.1168432677707547E-3</v>
      </c>
    </row>
    <row r="6071" spans="1:8" x14ac:dyDescent="0.35">
      <c r="A6071" s="20" t="str">
        <f t="shared" si="137"/>
        <v>CONSUMO PER CAPITA (kg ó litros por individuo)Aceite oliva Ing.NORTE-CENTRO</v>
      </c>
      <c r="B6071" s="20">
        <v>0</v>
      </c>
      <c r="C6071" s="20">
        <v>0</v>
      </c>
      <c r="D6071" s="21" t="s">
        <v>142</v>
      </c>
      <c r="E6071" s="21">
        <v>2.0719964536596198E-2</v>
      </c>
      <c r="F6071" s="21">
        <v>3.1659591367365583E-2</v>
      </c>
      <c r="G6071" s="21">
        <v>8.793525315962546E-3</v>
      </c>
      <c r="H6071" s="21">
        <v>1.6284607621836148E-2</v>
      </c>
    </row>
    <row r="6072" spans="1:8" x14ac:dyDescent="0.35">
      <c r="A6072" s="20" t="str">
        <f t="shared" si="137"/>
        <v>CONSUMO PER CAPITA (kg ó litros por individuo)Aceite oliva Ing.NOROESTE</v>
      </c>
      <c r="B6072" s="20">
        <v>0</v>
      </c>
      <c r="C6072" s="20">
        <v>0</v>
      </c>
      <c r="D6072" s="21" t="s">
        <v>143</v>
      </c>
      <c r="E6072" s="21">
        <v>1.4437435942094528E-2</v>
      </c>
      <c r="F6072" s="21">
        <v>1.8749085117477284E-2</v>
      </c>
      <c r="G6072" s="21">
        <v>8.6527717329937907E-3</v>
      </c>
      <c r="H6072" s="21">
        <v>7.8735993119601628E-3</v>
      </c>
    </row>
    <row r="6073" spans="1:8" x14ac:dyDescent="0.35">
      <c r="A6073" s="20" t="str">
        <f t="shared" si="137"/>
        <v>CONSUMO PER CAPITA (kg ó litros por individuo)Aceite oliva Ing.&lt;2MIL</v>
      </c>
      <c r="B6073" s="20">
        <v>0</v>
      </c>
      <c r="C6073" s="20">
        <v>0</v>
      </c>
      <c r="D6073" s="21" t="s">
        <v>144</v>
      </c>
      <c r="E6073" s="21">
        <v>0</v>
      </c>
      <c r="F6073" s="21">
        <v>0</v>
      </c>
      <c r="G6073" s="21">
        <v>0</v>
      </c>
      <c r="H6073" s="21">
        <v>0</v>
      </c>
    </row>
    <row r="6074" spans="1:8" x14ac:dyDescent="0.35">
      <c r="A6074" s="20" t="str">
        <f t="shared" si="137"/>
        <v>CONSUMO PER CAPITA (kg ó litros por individuo)Aceite oliva Ing.2-5MIL</v>
      </c>
      <c r="B6074" s="20">
        <v>0</v>
      </c>
      <c r="C6074" s="20">
        <v>0</v>
      </c>
      <c r="D6074" s="21" t="s">
        <v>145</v>
      </c>
      <c r="E6074" s="21">
        <v>9.3321007952968854E-2</v>
      </c>
      <c r="F6074" s="21">
        <v>1.4476334199132185E-2</v>
      </c>
      <c r="G6074" s="21">
        <v>0</v>
      </c>
      <c r="H6074" s="21">
        <v>0</v>
      </c>
    </row>
    <row r="6075" spans="1:8" x14ac:dyDescent="0.35">
      <c r="A6075" s="20" t="str">
        <f t="shared" si="137"/>
        <v>CONSUMO PER CAPITA (kg ó litros por individuo)Aceite oliva Ing.5-10MIL</v>
      </c>
      <c r="B6075" s="20">
        <v>0</v>
      </c>
      <c r="C6075" s="20">
        <v>0</v>
      </c>
      <c r="D6075" s="21" t="s">
        <v>146</v>
      </c>
      <c r="E6075" s="21">
        <v>1.6172095855566785E-2</v>
      </c>
      <c r="F6075" s="21">
        <v>1.5601106003802202E-2</v>
      </c>
      <c r="G6075" s="21">
        <v>4.5707376370751306E-3</v>
      </c>
      <c r="H6075" s="21">
        <v>1.5731823900485678E-2</v>
      </c>
    </row>
    <row r="6076" spans="1:8" x14ac:dyDescent="0.35">
      <c r="A6076" s="20" t="str">
        <f t="shared" si="137"/>
        <v>CONSUMO PER CAPITA (kg ó litros por individuo)Aceite oliva Ing.10-30MIL</v>
      </c>
      <c r="B6076" s="20">
        <v>0</v>
      </c>
      <c r="C6076" s="20">
        <v>0</v>
      </c>
      <c r="D6076" s="21" t="s">
        <v>147</v>
      </c>
      <c r="E6076" s="21">
        <v>2.3524280809596333E-2</v>
      </c>
      <c r="F6076" s="21">
        <v>1.7834604135199428E-2</v>
      </c>
      <c r="G6076" s="21">
        <v>6.1556676121345029E-3</v>
      </c>
      <c r="H6076" s="21">
        <v>7.5797885320144217E-3</v>
      </c>
    </row>
    <row r="6077" spans="1:8" x14ac:dyDescent="0.35">
      <c r="A6077" s="20" t="str">
        <f t="shared" si="137"/>
        <v>CONSUMO PER CAPITA (kg ó litros por individuo)Aceite oliva Ing.30-100MIL</v>
      </c>
      <c r="B6077" s="20">
        <v>0</v>
      </c>
      <c r="C6077" s="20">
        <v>0</v>
      </c>
      <c r="D6077" s="21" t="s">
        <v>148</v>
      </c>
      <c r="E6077" s="21">
        <v>1.7673487353540619E-2</v>
      </c>
      <c r="F6077" s="21">
        <v>2.145667774926515E-2</v>
      </c>
      <c r="G6077" s="21">
        <v>8.9061455983503821E-3</v>
      </c>
      <c r="H6077" s="21">
        <v>1.1166460043282206E-2</v>
      </c>
    </row>
    <row r="6078" spans="1:8" x14ac:dyDescent="0.35">
      <c r="A6078" s="20" t="str">
        <f t="shared" si="137"/>
        <v>CONSUMO PER CAPITA (kg ó litros por individuo)Aceite oliva Ing.100-200MIL</v>
      </c>
      <c r="B6078" s="20">
        <v>0</v>
      </c>
      <c r="C6078" s="20">
        <v>0</v>
      </c>
      <c r="D6078" s="21" t="s">
        <v>149</v>
      </c>
      <c r="E6078" s="21">
        <v>1.3971986300413183E-2</v>
      </c>
      <c r="F6078" s="21">
        <v>1.7529530990052142E-2</v>
      </c>
      <c r="G6078" s="21">
        <v>7.6033447856811154E-3</v>
      </c>
      <c r="H6078" s="21">
        <v>8.4358837232506555E-3</v>
      </c>
    </row>
    <row r="6079" spans="1:8" x14ac:dyDescent="0.35">
      <c r="A6079" s="20" t="str">
        <f t="shared" si="137"/>
        <v>CONSUMO PER CAPITA (kg ó litros por individuo)Aceite oliva Ing.200-500MIL</v>
      </c>
      <c r="B6079" s="20">
        <v>0</v>
      </c>
      <c r="C6079" s="20">
        <v>0</v>
      </c>
      <c r="D6079" s="21" t="s">
        <v>150</v>
      </c>
      <c r="E6079" s="21">
        <v>1.5895341247713319E-2</v>
      </c>
      <c r="F6079" s="21">
        <v>2.0354666698396116E-2</v>
      </c>
      <c r="G6079" s="21">
        <v>9.0371752232282949E-3</v>
      </c>
      <c r="H6079" s="21">
        <v>9.5054371047816801E-3</v>
      </c>
    </row>
    <row r="6080" spans="1:8" x14ac:dyDescent="0.35">
      <c r="A6080" s="20" t="str">
        <f t="shared" si="137"/>
        <v>CONSUMO PER CAPITA (kg ó litros por individuo)Aceite oliva Ing.&gt;500MIL</v>
      </c>
      <c r="B6080" s="20">
        <v>0</v>
      </c>
      <c r="C6080" s="20">
        <v>0</v>
      </c>
      <c r="D6080" s="21" t="s">
        <v>151</v>
      </c>
      <c r="E6080" s="21">
        <v>1.8252419266102656E-2</v>
      </c>
      <c r="F6080" s="21">
        <v>1.6423580857643744E-2</v>
      </c>
      <c r="G6080" s="21">
        <v>7.4197053296795722E-3</v>
      </c>
      <c r="H6080" s="21">
        <v>8.3897023622576047E-3</v>
      </c>
    </row>
    <row r="6081" spans="1:8" x14ac:dyDescent="0.35">
      <c r="A6081" s="20" t="str">
        <f t="shared" si="137"/>
        <v>CONSUMO PER CAPITA (kg ó litros por individuo)Aceite oliva Ing.DE 15 A 19 AÑOS</v>
      </c>
      <c r="B6081" s="20">
        <v>0</v>
      </c>
      <c r="C6081" s="20">
        <v>0</v>
      </c>
      <c r="D6081" s="21" t="s">
        <v>152</v>
      </c>
      <c r="E6081" s="21">
        <v>0</v>
      </c>
      <c r="F6081" s="21">
        <v>0</v>
      </c>
      <c r="G6081" s="21">
        <v>0</v>
      </c>
      <c r="H6081" s="21">
        <v>0</v>
      </c>
    </row>
    <row r="6082" spans="1:8" x14ac:dyDescent="0.35">
      <c r="A6082" s="20" t="str">
        <f t="shared" si="137"/>
        <v>CONSUMO PER CAPITA (kg ó litros por individuo)Aceite oliva Ing.DE 20 A 24 AÑOS</v>
      </c>
      <c r="B6082" s="20">
        <v>0</v>
      </c>
      <c r="C6082" s="20">
        <v>0</v>
      </c>
      <c r="D6082" s="21" t="s">
        <v>153</v>
      </c>
      <c r="E6082" s="101">
        <v>4.275896685996503E-3</v>
      </c>
      <c r="F6082" s="101">
        <v>3.1747452054816682E-3</v>
      </c>
      <c r="G6082" s="101">
        <v>0</v>
      </c>
      <c r="H6082" s="101">
        <v>0</v>
      </c>
    </row>
    <row r="6083" spans="1:8" x14ac:dyDescent="0.35">
      <c r="A6083" s="20" t="str">
        <f t="shared" si="137"/>
        <v>CONSUMO PER CAPITA (kg ó litros por individuo)Aceite oliva Ing.DE 25 A 34 AÑOS</v>
      </c>
      <c r="B6083" s="20">
        <v>0</v>
      </c>
      <c r="C6083" s="20">
        <v>0</v>
      </c>
      <c r="D6083" s="21" t="s">
        <v>154</v>
      </c>
      <c r="E6083" s="21">
        <v>8.3545643875154608E-3</v>
      </c>
      <c r="F6083" s="21">
        <v>6.2194682339547797E-3</v>
      </c>
      <c r="G6083" s="21">
        <v>2.8120785184660426E-3</v>
      </c>
      <c r="H6083" s="21">
        <v>3.1187629903701606E-3</v>
      </c>
    </row>
    <row r="6084" spans="1:8" x14ac:dyDescent="0.35">
      <c r="A6084" s="20" t="str">
        <f t="shared" si="137"/>
        <v>CONSUMO PER CAPITA (kg ó litros por individuo)Aceite oliva Ing.DE 35 A 49 AÑOS</v>
      </c>
      <c r="B6084" s="20">
        <v>0</v>
      </c>
      <c r="C6084" s="20">
        <v>0</v>
      </c>
      <c r="D6084" s="21" t="s">
        <v>155</v>
      </c>
      <c r="E6084" s="21">
        <v>1.1915698244723244E-2</v>
      </c>
      <c r="F6084" s="21">
        <v>1.0814268962277189E-2</v>
      </c>
      <c r="G6084" s="21">
        <v>4.4314303148684743E-3</v>
      </c>
      <c r="H6084" s="21">
        <v>6.1165393981701356E-3</v>
      </c>
    </row>
    <row r="6085" spans="1:8" x14ac:dyDescent="0.35">
      <c r="A6085" s="20" t="str">
        <f t="shared" si="137"/>
        <v>CONSUMO PER CAPITA (kg ó litros por individuo)Aceite oliva Ing.DE 50 A 59 AÑOS</v>
      </c>
      <c r="B6085" s="20">
        <v>0</v>
      </c>
      <c r="C6085" s="20">
        <v>0</v>
      </c>
      <c r="D6085" s="21" t="s">
        <v>156</v>
      </c>
      <c r="E6085" s="21">
        <v>2.9788186802525155E-2</v>
      </c>
      <c r="F6085" s="21">
        <v>2.7904350249434683E-2</v>
      </c>
      <c r="G6085" s="21">
        <v>1.1365337581437804E-2</v>
      </c>
      <c r="H6085" s="21">
        <v>1.3955287354885838E-2</v>
      </c>
    </row>
    <row r="6086" spans="1:8" x14ac:dyDescent="0.35">
      <c r="A6086" s="20" t="str">
        <f t="shared" si="137"/>
        <v>CONSUMO PER CAPITA (kg ó litros por individuo)Aceite oliva Ing.DE 60 A 75 AÑOS</v>
      </c>
      <c r="B6086" s="20">
        <v>0</v>
      </c>
      <c r="C6086" s="20">
        <v>0</v>
      </c>
      <c r="D6086" s="21" t="s">
        <v>157</v>
      </c>
      <c r="E6086" s="21">
        <v>5.4618192600603424E-2</v>
      </c>
      <c r="F6086" s="21">
        <v>3.5776180844175408E-2</v>
      </c>
      <c r="G6086" s="21">
        <v>1.3720961344143044E-2</v>
      </c>
      <c r="H6086" s="21">
        <v>1.818493105914561E-2</v>
      </c>
    </row>
    <row r="6087" spans="1:8" x14ac:dyDescent="0.35">
      <c r="A6087" s="20" t="str">
        <f t="shared" si="137"/>
        <v>CONSUMO PER CAPITA (kg ó litros por individuo)Aceite oliva Ing.ALTA Y MEDIA ALTA</v>
      </c>
      <c r="B6087" s="20">
        <v>0</v>
      </c>
      <c r="C6087" s="20">
        <v>0</v>
      </c>
      <c r="D6087" s="21" t="s">
        <v>158</v>
      </c>
      <c r="E6087" s="21">
        <v>2.9284428255549437E-2</v>
      </c>
      <c r="F6087" s="21">
        <v>3.1429531330043232E-2</v>
      </c>
      <c r="G6087" s="21">
        <v>1.1268560979801364E-2</v>
      </c>
      <c r="H6087" s="21">
        <v>1.8682091249401584E-2</v>
      </c>
    </row>
    <row r="6088" spans="1:8" x14ac:dyDescent="0.35">
      <c r="A6088" s="20" t="str">
        <f t="shared" si="137"/>
        <v>CONSUMO PER CAPITA (kg ó litros por individuo)Aceite oliva Ing.MEDIA</v>
      </c>
      <c r="B6088" s="20">
        <v>0</v>
      </c>
      <c r="C6088" s="20">
        <v>0</v>
      </c>
      <c r="D6088" s="21" t="s">
        <v>159</v>
      </c>
      <c r="E6088" s="21">
        <v>1.8808183097074785E-2</v>
      </c>
      <c r="F6088" s="21">
        <v>1.6010071982445206E-2</v>
      </c>
      <c r="G6088" s="21">
        <v>7.5347003139347645E-3</v>
      </c>
      <c r="H6088" s="21">
        <v>7.667531284074644E-3</v>
      </c>
    </row>
    <row r="6089" spans="1:8" x14ac:dyDescent="0.35">
      <c r="A6089" s="20" t="str">
        <f t="shared" si="137"/>
        <v>CONSUMO PER CAPITA (kg ó litros por individuo)Aceite oliva Ing.MEDIA BAJA</v>
      </c>
      <c r="B6089" s="20">
        <v>0</v>
      </c>
      <c r="C6089" s="20">
        <v>0</v>
      </c>
      <c r="D6089" s="21" t="s">
        <v>160</v>
      </c>
      <c r="E6089" s="21">
        <v>1.0466710025879926E-2</v>
      </c>
      <c r="F6089" s="21">
        <v>1.5679511195793878E-2</v>
      </c>
      <c r="G6089" s="21">
        <v>5.9625846436164231E-3</v>
      </c>
      <c r="H6089" s="21">
        <v>7.5744475327093703E-3</v>
      </c>
    </row>
    <row r="6090" spans="1:8" x14ac:dyDescent="0.35">
      <c r="A6090" s="20" t="str">
        <f t="shared" si="137"/>
        <v>CONSUMO PER CAPITA (kg ó litros por individuo)Aceite oliva Ing.BAJA</v>
      </c>
      <c r="B6090" s="20">
        <v>0</v>
      </c>
      <c r="C6090" s="20">
        <v>0</v>
      </c>
      <c r="D6090" s="21" t="s">
        <v>161</v>
      </c>
      <c r="E6090" s="21">
        <v>3.934357012590381E-2</v>
      </c>
      <c r="F6090" s="21">
        <v>8.781136600251746E-3</v>
      </c>
      <c r="G6090" s="21">
        <v>3.834034530530616E-3</v>
      </c>
      <c r="H6090" s="21">
        <v>4.2428492029046071E-3</v>
      </c>
    </row>
    <row r="6091" spans="1:8" x14ac:dyDescent="0.35">
      <c r="A6091" s="20" t="str">
        <f t="shared" si="137"/>
        <v>CONSUMO PER CAPITA (kg ó litros por individuo)Aceite oliva Ing.HOMBRE</v>
      </c>
      <c r="B6091" s="20">
        <v>0</v>
      </c>
      <c r="C6091" s="20">
        <v>0</v>
      </c>
      <c r="D6091" s="21" t="s">
        <v>162</v>
      </c>
      <c r="E6091" s="21">
        <v>3.1837204489467481E-2</v>
      </c>
      <c r="F6091" s="21">
        <v>1.9619521681823647E-2</v>
      </c>
      <c r="G6091" s="21">
        <v>7.6861583292150357E-3</v>
      </c>
      <c r="H6091" s="21">
        <v>1.1017514780711866E-2</v>
      </c>
    </row>
    <row r="6092" spans="1:8" x14ac:dyDescent="0.35">
      <c r="A6092" s="20" t="str">
        <f t="shared" si="137"/>
        <v>CONSUMO PER CAPITA (kg ó litros por individuo)Aceite oliva Ing.MUJER</v>
      </c>
      <c r="B6092" s="20">
        <v>0</v>
      </c>
      <c r="C6092" s="20">
        <v>0</v>
      </c>
      <c r="D6092" s="21" t="s">
        <v>163</v>
      </c>
      <c r="E6092" s="21">
        <v>1.3929303995085407E-2</v>
      </c>
      <c r="F6092" s="21">
        <v>1.6084284478427847E-2</v>
      </c>
      <c r="G6092" s="21">
        <v>6.7363784031003781E-3</v>
      </c>
      <c r="H6092" s="21">
        <v>7.6995793864992031E-3</v>
      </c>
    </row>
    <row r="6093" spans="1:8" x14ac:dyDescent="0.35">
      <c r="A6093" s="20" t="str">
        <f>$B$4411&amp;$C$6093&amp;D6093</f>
        <v>CONSUMO PER CAPITA (kg ó litros por individuo)Resto aceite Ing.T.ESPAÑA</v>
      </c>
      <c r="B6093" s="20">
        <v>0</v>
      </c>
      <c r="C6093" s="20" t="s">
        <v>104</v>
      </c>
      <c r="D6093" s="21" t="s">
        <v>135</v>
      </c>
      <c r="E6093" s="21">
        <v>4.5449218903308677E-2</v>
      </c>
      <c r="F6093" s="21">
        <v>4.769277485870118E-2</v>
      </c>
      <c r="G6093" s="21">
        <v>3.0740436895872796E-2</v>
      </c>
      <c r="H6093" s="21">
        <v>3.1457571831733207E-2</v>
      </c>
    </row>
    <row r="6094" spans="1:8" x14ac:dyDescent="0.35">
      <c r="A6094" s="20" t="str">
        <f t="shared" ref="A6094:A6121" si="138">$B$4411&amp;$C$6093&amp;D6094</f>
        <v>CONSUMO PER CAPITA (kg ó litros por individuo)Resto aceite Ing.BCN AM</v>
      </c>
      <c r="B6094" s="20">
        <v>0</v>
      </c>
      <c r="C6094" s="20">
        <v>0</v>
      </c>
      <c r="D6094" s="21" t="s">
        <v>136</v>
      </c>
      <c r="E6094" s="21">
        <v>1.209630171714096E-2</v>
      </c>
      <c r="F6094" s="21">
        <v>3.1336710371591595E-2</v>
      </c>
      <c r="G6094" s="21">
        <v>3.1439340948103564E-2</v>
      </c>
      <c r="H6094" s="21">
        <v>0</v>
      </c>
    </row>
    <row r="6095" spans="1:8" x14ac:dyDescent="0.35">
      <c r="A6095" s="20" t="str">
        <f t="shared" si="138"/>
        <v>CONSUMO PER CAPITA (kg ó litros por individuo)Resto aceite Ing.REST.CAT ARAGON</v>
      </c>
      <c r="B6095" s="20">
        <v>0</v>
      </c>
      <c r="C6095" s="20">
        <v>0</v>
      </c>
      <c r="D6095" s="21" t="s">
        <v>137</v>
      </c>
      <c r="E6095" s="21">
        <v>1.3161719901189544E-2</v>
      </c>
      <c r="F6095" s="21">
        <v>1.1662265761183354E-2</v>
      </c>
      <c r="G6095" s="21">
        <v>5.0344079645006819E-3</v>
      </c>
      <c r="H6095" s="21">
        <v>5.6177157963782746E-3</v>
      </c>
    </row>
    <row r="6096" spans="1:8" x14ac:dyDescent="0.35">
      <c r="A6096" s="20" t="str">
        <f t="shared" si="138"/>
        <v>CONSUMO PER CAPITA (kg ó litros por individuo)Resto aceite Ing.LEVANTE</v>
      </c>
      <c r="B6096" s="20">
        <v>0</v>
      </c>
      <c r="C6096" s="20">
        <v>0</v>
      </c>
      <c r="D6096" s="21" t="s">
        <v>138</v>
      </c>
      <c r="E6096" s="21">
        <v>7.4346073367035345E-2</v>
      </c>
      <c r="F6096" s="21">
        <v>7.5536410231304779E-2</v>
      </c>
      <c r="G6096" s="21">
        <v>5.1441762565509856E-2</v>
      </c>
      <c r="H6096" s="21">
        <v>4.1501954441536551E-2</v>
      </c>
    </row>
    <row r="6097" spans="1:8" x14ac:dyDescent="0.35">
      <c r="A6097" s="20" t="str">
        <f t="shared" si="138"/>
        <v>CONSUMO PER CAPITA (kg ó litros por individuo)Resto aceite Ing.ANDALUCIA</v>
      </c>
      <c r="B6097" s="20">
        <v>0</v>
      </c>
      <c r="C6097" s="20">
        <v>0</v>
      </c>
      <c r="D6097" s="21" t="s">
        <v>139</v>
      </c>
      <c r="E6097" s="21">
        <v>8.6451878890025619E-2</v>
      </c>
      <c r="F6097" s="21">
        <v>8.5352640807224184E-2</v>
      </c>
      <c r="G6097" s="21">
        <v>4.706963963750517E-2</v>
      </c>
      <c r="H6097" s="21">
        <v>5.7058851136661294E-2</v>
      </c>
    </row>
    <row r="6098" spans="1:8" x14ac:dyDescent="0.35">
      <c r="A6098" s="20" t="str">
        <f t="shared" si="138"/>
        <v>CONSUMO PER CAPITA (kg ó litros por individuo)Resto aceite Ing.MDD AM</v>
      </c>
      <c r="B6098" s="20">
        <v>0</v>
      </c>
      <c r="C6098" s="20">
        <v>0</v>
      </c>
      <c r="D6098" s="21" t="s">
        <v>140</v>
      </c>
      <c r="E6098" s="21">
        <v>6.6940427998619711E-2</v>
      </c>
      <c r="F6098" s="21">
        <v>6.3463318684825604E-2</v>
      </c>
      <c r="G6098" s="21">
        <v>3.940354674201238E-2</v>
      </c>
      <c r="H6098" s="21">
        <v>4.6575627235755535E-2</v>
      </c>
    </row>
    <row r="6099" spans="1:8" x14ac:dyDescent="0.35">
      <c r="A6099" s="20" t="str">
        <f t="shared" si="138"/>
        <v>CONSUMO PER CAPITA (kg ó litros por individuo)Resto aceite Ing.RTO CENTRO</v>
      </c>
      <c r="B6099" s="20">
        <v>0</v>
      </c>
      <c r="C6099" s="20">
        <v>0</v>
      </c>
      <c r="D6099" s="21" t="s">
        <v>141</v>
      </c>
      <c r="E6099" s="21">
        <v>3.1216579629696126E-2</v>
      </c>
      <c r="F6099" s="21">
        <v>4.2168679765789724E-2</v>
      </c>
      <c r="G6099" s="21">
        <v>2.9648281274916023E-2</v>
      </c>
      <c r="H6099" s="21">
        <v>3.0092892900386348E-2</v>
      </c>
    </row>
    <row r="6100" spans="1:8" x14ac:dyDescent="0.35">
      <c r="A6100" s="20" t="str">
        <f t="shared" si="138"/>
        <v>CONSUMO PER CAPITA (kg ó litros por individuo)Resto aceite Ing.NORTE-CENTRO</v>
      </c>
      <c r="B6100" s="20">
        <v>0</v>
      </c>
      <c r="C6100" s="20">
        <v>0</v>
      </c>
      <c r="D6100" s="21" t="s">
        <v>142</v>
      </c>
      <c r="E6100" s="21">
        <v>9.222223359467329E-3</v>
      </c>
      <c r="F6100" s="21">
        <v>7.3809825808120568E-3</v>
      </c>
      <c r="G6100" s="21">
        <v>0</v>
      </c>
      <c r="H6100" s="21">
        <v>5.8361619677457753E-3</v>
      </c>
    </row>
    <row r="6101" spans="1:8" x14ac:dyDescent="0.35">
      <c r="A6101" s="20" t="str">
        <f t="shared" si="138"/>
        <v>CONSUMO PER CAPITA (kg ó litros por individuo)Resto aceite Ing.NOROESTE</v>
      </c>
      <c r="B6101" s="20">
        <v>0</v>
      </c>
      <c r="C6101" s="20">
        <v>0</v>
      </c>
      <c r="D6101" s="21" t="s">
        <v>143</v>
      </c>
      <c r="E6101" s="101">
        <v>4.9178584740708856E-3</v>
      </c>
      <c r="F6101" s="101">
        <v>8.6437249823331126E-3</v>
      </c>
      <c r="G6101" s="101">
        <v>0</v>
      </c>
      <c r="H6101" s="101">
        <v>0</v>
      </c>
    </row>
    <row r="6102" spans="1:8" x14ac:dyDescent="0.35">
      <c r="A6102" s="20" t="str">
        <f t="shared" si="138"/>
        <v>CONSUMO PER CAPITA (kg ó litros por individuo)Resto aceite Ing.&lt;2MIL</v>
      </c>
      <c r="B6102" s="20">
        <v>0</v>
      </c>
      <c r="C6102" s="20">
        <v>0</v>
      </c>
      <c r="D6102" s="21" t="s">
        <v>144</v>
      </c>
      <c r="E6102" s="21">
        <v>0</v>
      </c>
      <c r="F6102" s="21">
        <v>0</v>
      </c>
      <c r="G6102" s="21">
        <v>0</v>
      </c>
      <c r="H6102" s="21">
        <v>0</v>
      </c>
    </row>
    <row r="6103" spans="1:8" x14ac:dyDescent="0.35">
      <c r="A6103" s="20" t="str">
        <f t="shared" si="138"/>
        <v>CONSUMO PER CAPITA (kg ó litros por individuo)Resto aceite Ing.2-5MIL</v>
      </c>
      <c r="B6103" s="20">
        <v>0</v>
      </c>
      <c r="C6103" s="20">
        <v>0</v>
      </c>
      <c r="D6103" s="21" t="s">
        <v>145</v>
      </c>
      <c r="E6103" s="21">
        <v>3.560255389527895E-2</v>
      </c>
      <c r="F6103" s="21">
        <v>4.5806498366619867E-2</v>
      </c>
      <c r="G6103" s="21">
        <v>0</v>
      </c>
      <c r="H6103" s="21">
        <v>2.3473213421834387E-2</v>
      </c>
    </row>
    <row r="6104" spans="1:8" x14ac:dyDescent="0.35">
      <c r="A6104" s="20" t="str">
        <f t="shared" si="138"/>
        <v>CONSUMO PER CAPITA (kg ó litros por individuo)Resto aceite Ing.5-10MIL</v>
      </c>
      <c r="B6104" s="20">
        <v>0</v>
      </c>
      <c r="C6104" s="20">
        <v>0</v>
      </c>
      <c r="D6104" s="21" t="s">
        <v>146</v>
      </c>
      <c r="E6104" s="21">
        <v>2.3384344930047464E-2</v>
      </c>
      <c r="F6104" s="21">
        <v>2.5322724166590718E-2</v>
      </c>
      <c r="G6104" s="21">
        <v>1.3697033657529887E-2</v>
      </c>
      <c r="H6104" s="21">
        <v>4.6238526980018305E-2</v>
      </c>
    </row>
    <row r="6105" spans="1:8" x14ac:dyDescent="0.35">
      <c r="A6105" s="20" t="str">
        <f t="shared" si="138"/>
        <v>CONSUMO PER CAPITA (kg ó litros por individuo)Resto aceite Ing.10-30MIL</v>
      </c>
      <c r="B6105" s="20">
        <v>0</v>
      </c>
      <c r="C6105" s="20">
        <v>0</v>
      </c>
      <c r="D6105" s="21" t="s">
        <v>147</v>
      </c>
      <c r="E6105" s="21">
        <v>3.4458656331705362E-2</v>
      </c>
      <c r="F6105" s="21">
        <v>2.9769902744804098E-2</v>
      </c>
      <c r="G6105" s="21">
        <v>2.060376082096993E-2</v>
      </c>
      <c r="H6105" s="21">
        <v>2.515419608221842E-2</v>
      </c>
    </row>
    <row r="6106" spans="1:8" x14ac:dyDescent="0.35">
      <c r="A6106" s="20" t="str">
        <f t="shared" si="138"/>
        <v>CONSUMO PER CAPITA (kg ó litros por individuo)Resto aceite Ing.30-100MIL</v>
      </c>
      <c r="B6106" s="20">
        <v>0</v>
      </c>
      <c r="C6106" s="20">
        <v>0</v>
      </c>
      <c r="D6106" s="21" t="s">
        <v>148</v>
      </c>
      <c r="E6106" s="21">
        <v>4.2432090292922713E-2</v>
      </c>
      <c r="F6106" s="21">
        <v>5.5576328105895197E-2</v>
      </c>
      <c r="G6106" s="21">
        <v>3.7991664050447911E-2</v>
      </c>
      <c r="H6106" s="21">
        <v>3.3515474208396227E-2</v>
      </c>
    </row>
    <row r="6107" spans="1:8" x14ac:dyDescent="0.35">
      <c r="A6107" s="20" t="str">
        <f t="shared" si="138"/>
        <v>CONSUMO PER CAPITA (kg ó litros por individuo)Resto aceite Ing.100-200MIL</v>
      </c>
      <c r="B6107" s="20">
        <v>0</v>
      </c>
      <c r="C6107" s="20">
        <v>0</v>
      </c>
      <c r="D6107" s="21" t="s">
        <v>149</v>
      </c>
      <c r="E6107" s="21">
        <v>8.9744980439597624E-2</v>
      </c>
      <c r="F6107" s="21">
        <v>7.4586100539789965E-2</v>
      </c>
      <c r="G6107" s="21">
        <v>3.9438895047937537E-2</v>
      </c>
      <c r="H6107" s="21">
        <v>3.0326335375891141E-2</v>
      </c>
    </row>
    <row r="6108" spans="1:8" x14ac:dyDescent="0.35">
      <c r="A6108" s="20" t="str">
        <f t="shared" si="138"/>
        <v>CONSUMO PER CAPITA (kg ó litros por individuo)Resto aceite Ing.200-500MIL</v>
      </c>
      <c r="B6108" s="20">
        <v>0</v>
      </c>
      <c r="C6108" s="20">
        <v>0</v>
      </c>
      <c r="D6108" s="21" t="s">
        <v>150</v>
      </c>
      <c r="E6108" s="21">
        <v>6.0576078453137214E-2</v>
      </c>
      <c r="F6108" s="21">
        <v>6.2270529764748575E-2</v>
      </c>
      <c r="G6108" s="21">
        <v>3.1526374025607214E-2</v>
      </c>
      <c r="H6108" s="21">
        <v>2.8251520314137409E-2</v>
      </c>
    </row>
    <row r="6109" spans="1:8" x14ac:dyDescent="0.35">
      <c r="A6109" s="20" t="str">
        <f t="shared" si="138"/>
        <v>CONSUMO PER CAPITA (kg ó litros por individuo)Resto aceite Ing.&gt;500MIL</v>
      </c>
      <c r="B6109" s="20">
        <v>0</v>
      </c>
      <c r="C6109" s="20">
        <v>0</v>
      </c>
      <c r="D6109" s="21" t="s">
        <v>151</v>
      </c>
      <c r="E6109" s="21">
        <v>4.5792850138674186E-2</v>
      </c>
      <c r="F6109" s="21">
        <v>4.899769492448508E-2</v>
      </c>
      <c r="G6109" s="21">
        <v>3.2415562625138852E-2</v>
      </c>
      <c r="H6109" s="21">
        <v>4.0459910862398009E-2</v>
      </c>
    </row>
    <row r="6110" spans="1:8" x14ac:dyDescent="0.35">
      <c r="A6110" s="20" t="str">
        <f t="shared" si="138"/>
        <v>CONSUMO PER CAPITA (kg ó litros por individuo)Resto aceite Ing.DE 15 A 19 AÑOS</v>
      </c>
      <c r="B6110" s="20">
        <v>0</v>
      </c>
      <c r="C6110" s="20">
        <v>0</v>
      </c>
      <c r="D6110" s="21" t="s">
        <v>152</v>
      </c>
      <c r="E6110" s="21">
        <v>0</v>
      </c>
      <c r="F6110" s="21">
        <v>0</v>
      </c>
      <c r="G6110" s="21">
        <v>0</v>
      </c>
      <c r="H6110" s="21">
        <v>0</v>
      </c>
    </row>
    <row r="6111" spans="1:8" x14ac:dyDescent="0.35">
      <c r="A6111" s="20" t="str">
        <f t="shared" si="138"/>
        <v>CONSUMO PER CAPITA (kg ó litros por individuo)Resto aceite Ing.DE 20 A 24 AÑOS</v>
      </c>
      <c r="B6111" s="20">
        <v>0</v>
      </c>
      <c r="C6111" s="20">
        <v>0</v>
      </c>
      <c r="D6111" s="21" t="s">
        <v>153</v>
      </c>
      <c r="E6111" s="21">
        <v>1.3923475042395673E-2</v>
      </c>
      <c r="F6111" s="21">
        <v>8.8984299764894269E-3</v>
      </c>
      <c r="G6111" s="21">
        <v>7.4779037043624175E-3</v>
      </c>
      <c r="H6111" s="21">
        <v>1.0311941245992013E-2</v>
      </c>
    </row>
    <row r="6112" spans="1:8" x14ac:dyDescent="0.35">
      <c r="A6112" s="20" t="str">
        <f t="shared" si="138"/>
        <v>CONSUMO PER CAPITA (kg ó litros por individuo)Resto aceite Ing.DE 25 A 34 AÑOS</v>
      </c>
      <c r="B6112" s="20">
        <v>0</v>
      </c>
      <c r="C6112" s="20">
        <v>0</v>
      </c>
      <c r="D6112" s="21" t="s">
        <v>154</v>
      </c>
      <c r="E6112" s="21">
        <v>1.6869307183879592E-2</v>
      </c>
      <c r="F6112" s="21">
        <v>1.8334347349942368E-2</v>
      </c>
      <c r="G6112" s="21">
        <v>1.1011446501906283E-2</v>
      </c>
      <c r="H6112" s="21">
        <v>9.5027905185210201E-3</v>
      </c>
    </row>
    <row r="6113" spans="1:8" x14ac:dyDescent="0.35">
      <c r="A6113" s="20" t="str">
        <f t="shared" si="138"/>
        <v>CONSUMO PER CAPITA (kg ó litros por individuo)Resto aceite Ing.DE 35 A 49 AÑOS</v>
      </c>
      <c r="B6113" s="20">
        <v>0</v>
      </c>
      <c r="C6113" s="20">
        <v>0</v>
      </c>
      <c r="D6113" s="21" t="s">
        <v>155</v>
      </c>
      <c r="E6113" s="21">
        <v>5.7356210570227335E-2</v>
      </c>
      <c r="F6113" s="21">
        <v>4.9218240252842785E-2</v>
      </c>
      <c r="G6113" s="21">
        <v>2.1944117850345328E-2</v>
      </c>
      <c r="H6113" s="21">
        <v>2.2285669224723522E-2</v>
      </c>
    </row>
    <row r="6114" spans="1:8" x14ac:dyDescent="0.35">
      <c r="A6114" s="20" t="str">
        <f t="shared" si="138"/>
        <v>CONSUMO PER CAPITA (kg ó litros por individuo)Resto aceite Ing.DE 50 A 59 AÑOS</v>
      </c>
      <c r="B6114" s="20">
        <v>0</v>
      </c>
      <c r="C6114" s="20">
        <v>0</v>
      </c>
      <c r="D6114" s="21" t="s">
        <v>156</v>
      </c>
      <c r="E6114" s="21">
        <v>5.8141032101419951E-2</v>
      </c>
      <c r="F6114" s="21">
        <v>6.0796792129888762E-2</v>
      </c>
      <c r="G6114" s="21">
        <v>4.0024234190193568E-2</v>
      </c>
      <c r="H6114" s="21">
        <v>4.7807859978260141E-2</v>
      </c>
    </row>
    <row r="6115" spans="1:8" x14ac:dyDescent="0.35">
      <c r="A6115" s="20" t="str">
        <f t="shared" si="138"/>
        <v>CONSUMO PER CAPITA (kg ó litros por individuo)Resto aceite Ing.DE 60 A 75 AÑOS</v>
      </c>
      <c r="B6115" s="20">
        <v>0</v>
      </c>
      <c r="C6115" s="20">
        <v>0</v>
      </c>
      <c r="D6115" s="21" t="s">
        <v>157</v>
      </c>
      <c r="E6115" s="21">
        <v>5.7485424663705556E-2</v>
      </c>
      <c r="F6115" s="21">
        <v>7.7999754672274463E-2</v>
      </c>
      <c r="G6115" s="21">
        <v>6.2635681492653097E-2</v>
      </c>
      <c r="H6115" s="21">
        <v>5.8749702861258746E-2</v>
      </c>
    </row>
    <row r="6116" spans="1:8" x14ac:dyDescent="0.35">
      <c r="A6116" s="20" t="str">
        <f t="shared" si="138"/>
        <v>CONSUMO PER CAPITA (kg ó litros por individuo)Resto aceite Ing.ALTA Y MEDIA ALTA</v>
      </c>
      <c r="B6116" s="20">
        <v>0</v>
      </c>
      <c r="C6116" s="20">
        <v>0</v>
      </c>
      <c r="D6116" s="21" t="s">
        <v>158</v>
      </c>
      <c r="E6116" s="21">
        <v>6.1295615535970183E-2</v>
      </c>
      <c r="F6116" s="21">
        <v>6.2258056513316326E-2</v>
      </c>
      <c r="G6116" s="21">
        <v>3.7477584129035721E-2</v>
      </c>
      <c r="H6116" s="21">
        <v>5.3299541635257873E-2</v>
      </c>
    </row>
    <row r="6117" spans="1:8" x14ac:dyDescent="0.35">
      <c r="A6117" s="20" t="str">
        <f t="shared" si="138"/>
        <v>CONSUMO PER CAPITA (kg ó litros por individuo)Resto aceite Ing.MEDIA</v>
      </c>
      <c r="B6117" s="20">
        <v>0</v>
      </c>
      <c r="C6117" s="20">
        <v>0</v>
      </c>
      <c r="D6117" s="21" t="s">
        <v>159</v>
      </c>
      <c r="E6117" s="21">
        <v>4.7556633975582671E-2</v>
      </c>
      <c r="F6117" s="21">
        <v>4.4449308589431108E-2</v>
      </c>
      <c r="G6117" s="21">
        <v>2.7204105608673805E-2</v>
      </c>
      <c r="H6117" s="21">
        <v>2.4947809194652223E-2</v>
      </c>
    </row>
    <row r="6118" spans="1:8" x14ac:dyDescent="0.35">
      <c r="A6118" s="20" t="str">
        <f t="shared" si="138"/>
        <v>CONSUMO PER CAPITA (kg ó litros por individuo)Resto aceite Ing.MEDIA BAJA</v>
      </c>
      <c r="B6118" s="20">
        <v>0</v>
      </c>
      <c r="C6118" s="20">
        <v>0</v>
      </c>
      <c r="D6118" s="21" t="s">
        <v>160</v>
      </c>
      <c r="E6118" s="21">
        <v>4.6839275511442929E-2</v>
      </c>
      <c r="F6118" s="21">
        <v>4.8491053649948636E-2</v>
      </c>
      <c r="G6118" s="21">
        <v>3.0171527960987956E-2</v>
      </c>
      <c r="H6118" s="21">
        <v>2.6622298004564771E-2</v>
      </c>
    </row>
    <row r="6119" spans="1:8" x14ac:dyDescent="0.35">
      <c r="A6119" s="20" t="str">
        <f t="shared" si="138"/>
        <v>CONSUMO PER CAPITA (kg ó litros por individuo)Resto aceite Ing.BAJA</v>
      </c>
      <c r="B6119" s="20">
        <v>0</v>
      </c>
      <c r="C6119" s="20">
        <v>0</v>
      </c>
      <c r="D6119" s="21" t="s">
        <v>161</v>
      </c>
      <c r="E6119" s="21">
        <v>2.2383805970490039E-2</v>
      </c>
      <c r="F6119" s="21">
        <v>3.5908577759207957E-2</v>
      </c>
      <c r="G6119" s="21">
        <v>3.0082175846376027E-2</v>
      </c>
      <c r="H6119" s="21">
        <v>2.4872268419351942E-2</v>
      </c>
    </row>
    <row r="6120" spans="1:8" x14ac:dyDescent="0.35">
      <c r="A6120" s="20" t="str">
        <f t="shared" si="138"/>
        <v>CONSUMO PER CAPITA (kg ó litros por individuo)Resto aceite Ing.HOMBRE</v>
      </c>
      <c r="B6120" s="20">
        <v>0</v>
      </c>
      <c r="C6120" s="20">
        <v>0</v>
      </c>
      <c r="D6120" s="21" t="s">
        <v>162</v>
      </c>
      <c r="E6120" s="21">
        <v>4.3393591890529118E-2</v>
      </c>
      <c r="F6120" s="21">
        <v>4.8141045367068119E-2</v>
      </c>
      <c r="G6120" s="21">
        <v>3.4549243031981196E-2</v>
      </c>
      <c r="H6120" s="21">
        <v>3.668641800084594E-2</v>
      </c>
    </row>
    <row r="6121" spans="1:8" x14ac:dyDescent="0.35">
      <c r="A6121" s="20" t="str">
        <f t="shared" si="138"/>
        <v>CONSUMO PER CAPITA (kg ó litros por individuo)Resto aceite Ing.MUJER</v>
      </c>
      <c r="B6121" s="20">
        <v>0</v>
      </c>
      <c r="C6121" s="20">
        <v>0</v>
      </c>
      <c r="D6121" s="21" t="s">
        <v>163</v>
      </c>
      <c r="E6121" s="21">
        <v>4.748033993157625E-2</v>
      </c>
      <c r="F6121" s="21">
        <v>4.7251236708237089E-2</v>
      </c>
      <c r="G6121" s="21">
        <v>2.6995086149869889E-2</v>
      </c>
      <c r="H6121" s="21">
        <v>2.6307561734168212E-2</v>
      </c>
    </row>
    <row r="6122" spans="1:8" x14ac:dyDescent="0.35">
      <c r="A6122" s="20" t="str">
        <f>$B$4411&amp;$C$6122&amp;D6122</f>
        <v>CONSUMO PER CAPITA (kg ó litros por individuo).Pan Ing.T.ESPAÑA</v>
      </c>
      <c r="B6122" s="20">
        <v>0</v>
      </c>
      <c r="C6122" s="20" t="s">
        <v>105</v>
      </c>
      <c r="D6122" s="21" t="s">
        <v>135</v>
      </c>
      <c r="E6122" s="21">
        <v>4.5382204924356664</v>
      </c>
      <c r="F6122" s="21">
        <v>4.4996316800869183</v>
      </c>
      <c r="G6122" s="21">
        <v>2.8564347406092585</v>
      </c>
      <c r="H6122" s="21">
        <v>3.1294896151914888</v>
      </c>
    </row>
    <row r="6123" spans="1:8" x14ac:dyDescent="0.35">
      <c r="A6123" s="20" t="str">
        <f t="shared" ref="A6123:A6150" si="139">$B$4411&amp;$C$6122&amp;D6123</f>
        <v>CONSUMO PER CAPITA (kg ó litros por individuo).Pan Ing.BCN AM</v>
      </c>
      <c r="B6123" s="20">
        <v>0</v>
      </c>
      <c r="C6123" s="20">
        <v>0</v>
      </c>
      <c r="D6123" s="21" t="s">
        <v>136</v>
      </c>
      <c r="E6123" s="21">
        <v>4.3449277067473204</v>
      </c>
      <c r="F6123" s="21">
        <v>4.6613848188918992</v>
      </c>
      <c r="G6123" s="21">
        <v>2.4894694531918042</v>
      </c>
      <c r="H6123" s="21">
        <v>2.9854628827035543</v>
      </c>
    </row>
    <row r="6124" spans="1:8" x14ac:dyDescent="0.35">
      <c r="A6124" s="20" t="str">
        <f t="shared" si="139"/>
        <v>CONSUMO PER CAPITA (kg ó litros por individuo).Pan Ing.REST.CAT ARAGON</v>
      </c>
      <c r="B6124" s="20">
        <v>0</v>
      </c>
      <c r="C6124" s="20">
        <v>0</v>
      </c>
      <c r="D6124" s="21" t="s">
        <v>137</v>
      </c>
      <c r="E6124" s="21">
        <v>3.6105257666242569</v>
      </c>
      <c r="F6124" s="21">
        <v>2.9492695418414883</v>
      </c>
      <c r="G6124" s="21">
        <v>1.7434696362198538</v>
      </c>
      <c r="H6124" s="21">
        <v>2.107127950463112</v>
      </c>
    </row>
    <row r="6125" spans="1:8" x14ac:dyDescent="0.35">
      <c r="A6125" s="20" t="str">
        <f t="shared" si="139"/>
        <v>CONSUMO PER CAPITA (kg ó litros por individuo).Pan Ing.LEVANTE</v>
      </c>
      <c r="B6125" s="20">
        <v>0</v>
      </c>
      <c r="C6125" s="20">
        <v>0</v>
      </c>
      <c r="D6125" s="21" t="s">
        <v>138</v>
      </c>
      <c r="E6125" s="21">
        <v>5.2008071090267007</v>
      </c>
      <c r="F6125" s="21">
        <v>5.0736678360550416</v>
      </c>
      <c r="G6125" s="21">
        <v>3.4138705284146775</v>
      </c>
      <c r="H6125" s="21">
        <v>3.6845100268875211</v>
      </c>
    </row>
    <row r="6126" spans="1:8" x14ac:dyDescent="0.35">
      <c r="A6126" s="20" t="str">
        <f t="shared" si="139"/>
        <v>CONSUMO PER CAPITA (kg ó litros por individuo).Pan Ing.ANDALUCIA</v>
      </c>
      <c r="B6126" s="20">
        <v>0</v>
      </c>
      <c r="C6126" s="20">
        <v>0</v>
      </c>
      <c r="D6126" s="21" t="s">
        <v>139</v>
      </c>
      <c r="E6126" s="21">
        <v>5.3639232529936294</v>
      </c>
      <c r="F6126" s="21">
        <v>5.3240592712376404</v>
      </c>
      <c r="G6126" s="21">
        <v>3.5000028171873998</v>
      </c>
      <c r="H6126" s="21">
        <v>3.6902925972467715</v>
      </c>
    </row>
    <row r="6127" spans="1:8" x14ac:dyDescent="0.35">
      <c r="A6127" s="20" t="str">
        <f t="shared" si="139"/>
        <v>CONSUMO PER CAPITA (kg ó litros por individuo).Pan Ing.MDD AM</v>
      </c>
      <c r="B6127" s="20">
        <v>0</v>
      </c>
      <c r="C6127" s="20">
        <v>0</v>
      </c>
      <c r="D6127" s="21" t="s">
        <v>140</v>
      </c>
      <c r="E6127" s="21">
        <v>5.408933550335763</v>
      </c>
      <c r="F6127" s="21">
        <v>5.4192365284625543</v>
      </c>
      <c r="G6127" s="21">
        <v>3.5805960655722822</v>
      </c>
      <c r="H6127" s="21">
        <v>3.6268564324359103</v>
      </c>
    </row>
    <row r="6128" spans="1:8" x14ac:dyDescent="0.35">
      <c r="A6128" s="20" t="str">
        <f t="shared" si="139"/>
        <v>CONSUMO PER CAPITA (kg ó litros por individuo).Pan Ing.RTO CENTRO</v>
      </c>
      <c r="B6128" s="20">
        <v>0</v>
      </c>
      <c r="C6128" s="20">
        <v>0</v>
      </c>
      <c r="D6128" s="21" t="s">
        <v>141</v>
      </c>
      <c r="E6128" s="21">
        <v>3.6980289816070946</v>
      </c>
      <c r="F6128" s="21">
        <v>4.0414144578949704</v>
      </c>
      <c r="G6128" s="21">
        <v>2.801336782452073</v>
      </c>
      <c r="H6128" s="21">
        <v>2.8097561624309675</v>
      </c>
    </row>
    <row r="6129" spans="1:8" x14ac:dyDescent="0.35">
      <c r="A6129" s="20" t="str">
        <f t="shared" si="139"/>
        <v>CONSUMO PER CAPITA (kg ó litros por individuo).Pan Ing.NORTE-CENTRO</v>
      </c>
      <c r="B6129" s="20">
        <v>0</v>
      </c>
      <c r="C6129" s="20">
        <v>0</v>
      </c>
      <c r="D6129" s="21" t="s">
        <v>142</v>
      </c>
      <c r="E6129" s="21">
        <v>3.7806625352823042</v>
      </c>
      <c r="F6129" s="21">
        <v>3.7923248832660352</v>
      </c>
      <c r="G6129" s="21">
        <v>2.2734570049706622</v>
      </c>
      <c r="H6129" s="21">
        <v>3.0976089680579992</v>
      </c>
    </row>
    <row r="6130" spans="1:8" x14ac:dyDescent="0.35">
      <c r="A6130" s="20" t="str">
        <f t="shared" si="139"/>
        <v>CONSUMO PER CAPITA (kg ó litros por individuo).Pan Ing.NOROESTE</v>
      </c>
      <c r="B6130" s="20">
        <v>0</v>
      </c>
      <c r="C6130" s="20">
        <v>0</v>
      </c>
      <c r="D6130" s="21" t="s">
        <v>143</v>
      </c>
      <c r="E6130" s="21">
        <v>3.4694176260931662</v>
      </c>
      <c r="F6130" s="21">
        <v>3.573678446722456</v>
      </c>
      <c r="G6130" s="21">
        <v>2.0212744608140407</v>
      </c>
      <c r="H6130" s="21">
        <v>2.1681392324223077</v>
      </c>
    </row>
    <row r="6131" spans="1:8" x14ac:dyDescent="0.35">
      <c r="A6131" s="20" t="str">
        <f t="shared" si="139"/>
        <v>CONSUMO PER CAPITA (kg ó litros por individuo).Pan Ing.&lt;2MIL</v>
      </c>
      <c r="B6131" s="20">
        <v>0</v>
      </c>
      <c r="C6131" s="20">
        <v>0</v>
      </c>
      <c r="D6131" s="21" t="s">
        <v>144</v>
      </c>
      <c r="E6131" s="21">
        <v>2.5806758211028993</v>
      </c>
      <c r="F6131" s="21">
        <v>2.7078599026777939</v>
      </c>
      <c r="G6131" s="21">
        <v>1.9120442755608695</v>
      </c>
      <c r="H6131" s="21">
        <v>1.4962986256570123</v>
      </c>
    </row>
    <row r="6132" spans="1:8" x14ac:dyDescent="0.35">
      <c r="A6132" s="20" t="str">
        <f t="shared" si="139"/>
        <v>CONSUMO PER CAPITA (kg ó litros por individuo).Pan Ing.2-5MIL</v>
      </c>
      <c r="B6132" s="20">
        <v>0</v>
      </c>
      <c r="C6132" s="20">
        <v>0</v>
      </c>
      <c r="D6132" s="21" t="s">
        <v>145</v>
      </c>
      <c r="E6132" s="21">
        <v>4.1521224822550922</v>
      </c>
      <c r="F6132" s="21">
        <v>3.7004680570376833</v>
      </c>
      <c r="G6132" s="21">
        <v>2.1219157452270672</v>
      </c>
      <c r="H6132" s="21">
        <v>2.9903078290421194</v>
      </c>
    </row>
    <row r="6133" spans="1:8" x14ac:dyDescent="0.35">
      <c r="A6133" s="20" t="str">
        <f t="shared" si="139"/>
        <v>CONSUMO PER CAPITA (kg ó litros por individuo).Pan Ing.5-10MIL</v>
      </c>
      <c r="B6133" s="20">
        <v>0</v>
      </c>
      <c r="C6133" s="20">
        <v>0</v>
      </c>
      <c r="D6133" s="21" t="s">
        <v>146</v>
      </c>
      <c r="E6133" s="21">
        <v>3.4441433027854496</v>
      </c>
      <c r="F6133" s="21">
        <v>3.5504097426706123</v>
      </c>
      <c r="G6133" s="21">
        <v>2.037512107339893</v>
      </c>
      <c r="H6133" s="21">
        <v>2.7408988471328595</v>
      </c>
    </row>
    <row r="6134" spans="1:8" x14ac:dyDescent="0.35">
      <c r="A6134" s="20" t="str">
        <f t="shared" si="139"/>
        <v>CONSUMO PER CAPITA (kg ó litros por individuo).Pan Ing.10-30MIL</v>
      </c>
      <c r="B6134" s="20">
        <v>0</v>
      </c>
      <c r="C6134" s="20">
        <v>0</v>
      </c>
      <c r="D6134" s="21" t="s">
        <v>147</v>
      </c>
      <c r="E6134" s="21">
        <v>4.4963584665063578</v>
      </c>
      <c r="F6134" s="21">
        <v>3.9567822749781145</v>
      </c>
      <c r="G6134" s="21">
        <v>2.6006488700833907</v>
      </c>
      <c r="H6134" s="21">
        <v>3.0907055624895556</v>
      </c>
    </row>
    <row r="6135" spans="1:8" x14ac:dyDescent="0.35">
      <c r="A6135" s="20" t="str">
        <f t="shared" si="139"/>
        <v>CONSUMO PER CAPITA (kg ó litros por individuo).Pan Ing.30-100MIL</v>
      </c>
      <c r="B6135" s="20">
        <v>0</v>
      </c>
      <c r="C6135" s="20">
        <v>0</v>
      </c>
      <c r="D6135" s="21" t="s">
        <v>148</v>
      </c>
      <c r="E6135" s="21">
        <v>4.6107927366581345</v>
      </c>
      <c r="F6135" s="21">
        <v>5.0966447086889195</v>
      </c>
      <c r="G6135" s="21">
        <v>3.3345249186719914</v>
      </c>
      <c r="H6135" s="21">
        <v>3.4081765177856722</v>
      </c>
    </row>
    <row r="6136" spans="1:8" x14ac:dyDescent="0.35">
      <c r="A6136" s="20" t="str">
        <f t="shared" si="139"/>
        <v>CONSUMO PER CAPITA (kg ó litros por individuo).Pan Ing.100-200MIL</v>
      </c>
      <c r="B6136" s="20">
        <v>0</v>
      </c>
      <c r="C6136" s="20">
        <v>0</v>
      </c>
      <c r="D6136" s="21" t="s">
        <v>149</v>
      </c>
      <c r="E6136" s="21">
        <v>5.4674359749646824</v>
      </c>
      <c r="F6136" s="21">
        <v>5.23273617677249</v>
      </c>
      <c r="G6136" s="21">
        <v>3.3123288532992388</v>
      </c>
      <c r="H6136" s="21">
        <v>3.4363347961030213</v>
      </c>
    </row>
    <row r="6137" spans="1:8" x14ac:dyDescent="0.35">
      <c r="A6137" s="20" t="str">
        <f t="shared" si="139"/>
        <v>CONSUMO PER CAPITA (kg ó litros por individuo).Pan Ing.200-500MIL</v>
      </c>
      <c r="B6137" s="20">
        <v>0</v>
      </c>
      <c r="C6137" s="20">
        <v>0</v>
      </c>
      <c r="D6137" s="21" t="s">
        <v>150</v>
      </c>
      <c r="E6137" s="21">
        <v>5.3729696232147672</v>
      </c>
      <c r="F6137" s="21">
        <v>5.1500874653933923</v>
      </c>
      <c r="G6137" s="21">
        <v>3.0682819206015335</v>
      </c>
      <c r="H6137" s="21">
        <v>3.2897356556140704</v>
      </c>
    </row>
    <row r="6138" spans="1:8" x14ac:dyDescent="0.35">
      <c r="A6138" s="20" t="str">
        <f t="shared" si="139"/>
        <v>CONSUMO PER CAPITA (kg ó litros por individuo).Pan Ing.&gt;500MIL</v>
      </c>
      <c r="B6138" s="20">
        <v>0</v>
      </c>
      <c r="C6138" s="20">
        <v>0</v>
      </c>
      <c r="D6138" s="21" t="s">
        <v>151</v>
      </c>
      <c r="E6138" s="21">
        <v>4.6921855943808382</v>
      </c>
      <c r="F6138" s="21">
        <v>4.8453366457613294</v>
      </c>
      <c r="G6138" s="21">
        <v>3.1388198696144864</v>
      </c>
      <c r="H6138" s="21">
        <v>3.3435346807270583</v>
      </c>
    </row>
    <row r="6139" spans="1:8" x14ac:dyDescent="0.35">
      <c r="A6139" s="20" t="str">
        <f t="shared" si="139"/>
        <v>CONSUMO PER CAPITA (kg ó litros por individuo).Pan Ing.DE 15 A 19 AÑOS</v>
      </c>
      <c r="B6139" s="20">
        <v>0</v>
      </c>
      <c r="C6139" s="20">
        <v>0</v>
      </c>
      <c r="D6139" s="21" t="s">
        <v>152</v>
      </c>
      <c r="E6139" s="21">
        <v>2.258436477219921</v>
      </c>
      <c r="F6139" s="21">
        <v>1.8383824769637669</v>
      </c>
      <c r="G6139" s="21">
        <v>1.0495359272778213</v>
      </c>
      <c r="H6139" s="21">
        <v>1.3638884642060727</v>
      </c>
    </row>
    <row r="6140" spans="1:8" x14ac:dyDescent="0.35">
      <c r="A6140" s="20" t="str">
        <f t="shared" si="139"/>
        <v>CONSUMO PER CAPITA (kg ó litros por individuo).Pan Ing.DE 20 A 24 AÑOS</v>
      </c>
      <c r="B6140" s="20">
        <v>0</v>
      </c>
      <c r="C6140" s="20">
        <v>0</v>
      </c>
      <c r="D6140" s="21" t="s">
        <v>153</v>
      </c>
      <c r="E6140" s="21">
        <v>3.2082272951497059</v>
      </c>
      <c r="F6140" s="21">
        <v>2.5376558759478414</v>
      </c>
      <c r="G6140" s="21">
        <v>1.8352741948557263</v>
      </c>
      <c r="H6140" s="21">
        <v>2.0199109057798088</v>
      </c>
    </row>
    <row r="6141" spans="1:8" x14ac:dyDescent="0.35">
      <c r="A6141" s="20" t="str">
        <f t="shared" si="139"/>
        <v>CONSUMO PER CAPITA (kg ó litros por individuo).Pan Ing.DE 25 A 34 AÑOS</v>
      </c>
      <c r="B6141" s="20">
        <v>0</v>
      </c>
      <c r="C6141" s="20">
        <v>0</v>
      </c>
      <c r="D6141" s="21" t="s">
        <v>154</v>
      </c>
      <c r="E6141" s="21">
        <v>3.5404531484584254</v>
      </c>
      <c r="F6141" s="21">
        <v>3.1164465180727627</v>
      </c>
      <c r="G6141" s="21">
        <v>2.1959723124108836</v>
      </c>
      <c r="H6141" s="21">
        <v>2.3002486798642332</v>
      </c>
    </row>
    <row r="6142" spans="1:8" x14ac:dyDescent="0.35">
      <c r="A6142" s="20" t="str">
        <f t="shared" si="139"/>
        <v>CONSUMO PER CAPITA (kg ó litros por individuo).Pan Ing.DE 35 A 49 AÑOS</v>
      </c>
      <c r="B6142" s="20">
        <v>0</v>
      </c>
      <c r="C6142" s="20">
        <v>0</v>
      </c>
      <c r="D6142" s="21" t="s">
        <v>155</v>
      </c>
      <c r="E6142" s="21">
        <v>4.5151400286328922</v>
      </c>
      <c r="F6142" s="21">
        <v>4.3773179973135132</v>
      </c>
      <c r="G6142" s="21">
        <v>2.7458437419435575</v>
      </c>
      <c r="H6142" s="21">
        <v>2.6875011945145268</v>
      </c>
    </row>
    <row r="6143" spans="1:8" x14ac:dyDescent="0.35">
      <c r="A6143" s="20" t="str">
        <f t="shared" si="139"/>
        <v>CONSUMO PER CAPITA (kg ó litros por individuo).Pan Ing.DE 50 A 59 AÑOS</v>
      </c>
      <c r="B6143" s="20">
        <v>0</v>
      </c>
      <c r="C6143" s="20">
        <v>0</v>
      </c>
      <c r="D6143" s="21" t="s">
        <v>156</v>
      </c>
      <c r="E6143" s="21">
        <v>5.706249598106206</v>
      </c>
      <c r="F6143" s="21">
        <v>5.9581855455184929</v>
      </c>
      <c r="G6143" s="21">
        <v>3.7120874442795349</v>
      </c>
      <c r="H6143" s="21">
        <v>4.1547990781848583</v>
      </c>
    </row>
    <row r="6144" spans="1:8" x14ac:dyDescent="0.35">
      <c r="A6144" s="20" t="str">
        <f t="shared" si="139"/>
        <v>CONSUMO PER CAPITA (kg ó litros por individuo).Pan Ing.DE 60 A 75 AÑOS</v>
      </c>
      <c r="B6144" s="20">
        <v>0</v>
      </c>
      <c r="C6144" s="20">
        <v>0</v>
      </c>
      <c r="D6144" s="21" t="s">
        <v>157</v>
      </c>
      <c r="E6144" s="21">
        <v>5.2794747331035428</v>
      </c>
      <c r="F6144" s="21">
        <v>5.6725499247431719</v>
      </c>
      <c r="G6144" s="21">
        <v>3.5230305797914987</v>
      </c>
      <c r="H6144" s="21">
        <v>4.2063363741709745</v>
      </c>
    </row>
    <row r="6145" spans="1:8" x14ac:dyDescent="0.35">
      <c r="A6145" s="20" t="str">
        <f t="shared" si="139"/>
        <v>CONSUMO PER CAPITA (kg ó litros por individuo).Pan Ing.ALTA Y MEDIA ALTA</v>
      </c>
      <c r="B6145" s="20">
        <v>0</v>
      </c>
      <c r="C6145" s="20">
        <v>0</v>
      </c>
      <c r="D6145" s="21" t="s">
        <v>158</v>
      </c>
      <c r="E6145" s="21">
        <v>5.8703790520475154</v>
      </c>
      <c r="F6145" s="21">
        <v>5.699664418402338</v>
      </c>
      <c r="G6145" s="21">
        <v>3.585107573405105</v>
      </c>
      <c r="H6145" s="21">
        <v>4.3329250327552877</v>
      </c>
    </row>
    <row r="6146" spans="1:8" x14ac:dyDescent="0.35">
      <c r="A6146" s="20" t="str">
        <f t="shared" si="139"/>
        <v>CONSUMO PER CAPITA (kg ó litros por individuo).Pan Ing.MEDIA</v>
      </c>
      <c r="B6146" s="20">
        <v>0</v>
      </c>
      <c r="C6146" s="20">
        <v>0</v>
      </c>
      <c r="D6146" s="21" t="s">
        <v>159</v>
      </c>
      <c r="E6146" s="21">
        <v>4.5916536692787373</v>
      </c>
      <c r="F6146" s="21">
        <v>4.2729465048542501</v>
      </c>
      <c r="G6146" s="21">
        <v>2.6559686631007389</v>
      </c>
      <c r="H6146" s="21">
        <v>2.7474126638263763</v>
      </c>
    </row>
    <row r="6147" spans="1:8" x14ac:dyDescent="0.35">
      <c r="A6147" s="20" t="str">
        <f t="shared" si="139"/>
        <v>CONSUMO PER CAPITA (kg ó litros por individuo).Pan Ing.MEDIA BAJA</v>
      </c>
      <c r="B6147" s="20">
        <v>0</v>
      </c>
      <c r="C6147" s="20">
        <v>0</v>
      </c>
      <c r="D6147" s="21" t="s">
        <v>160</v>
      </c>
      <c r="E6147" s="21">
        <v>3.7470519802972824</v>
      </c>
      <c r="F6147" s="21">
        <v>3.8278177165479588</v>
      </c>
      <c r="G6147" s="21">
        <v>2.5612188632929991</v>
      </c>
      <c r="H6147" s="21">
        <v>2.6887761213895214</v>
      </c>
    </row>
    <row r="6148" spans="1:8" x14ac:dyDescent="0.35">
      <c r="A6148" s="20" t="str">
        <f t="shared" si="139"/>
        <v>CONSUMO PER CAPITA (kg ó litros por individuo).Pan Ing.BAJA</v>
      </c>
      <c r="B6148" s="20">
        <v>0</v>
      </c>
      <c r="C6148" s="20">
        <v>0</v>
      </c>
      <c r="D6148" s="21" t="s">
        <v>161</v>
      </c>
      <c r="E6148" s="21">
        <v>4.0457761370376106</v>
      </c>
      <c r="F6148" s="21">
        <v>4.4755980792232055</v>
      </c>
      <c r="G6148" s="21">
        <v>2.7948406507077146</v>
      </c>
      <c r="H6148" s="21">
        <v>3.0438925119420057</v>
      </c>
    </row>
    <row r="6149" spans="1:8" x14ac:dyDescent="0.35">
      <c r="A6149" s="20" t="str">
        <f t="shared" si="139"/>
        <v>CONSUMO PER CAPITA (kg ó litros por individuo).Pan Ing.HOMBRE</v>
      </c>
      <c r="B6149" s="20">
        <v>0</v>
      </c>
      <c r="C6149" s="20">
        <v>0</v>
      </c>
      <c r="D6149" s="21" t="s">
        <v>162</v>
      </c>
      <c r="E6149" s="21">
        <v>4.4869734119525804</v>
      </c>
      <c r="F6149" s="21">
        <v>4.5124043178412041</v>
      </c>
      <c r="G6149" s="21">
        <v>2.7920587343218743</v>
      </c>
      <c r="H6149" s="21">
        <v>3.1673182543301319</v>
      </c>
    </row>
    <row r="6150" spans="1:8" x14ac:dyDescent="0.35">
      <c r="A6150" s="20" t="str">
        <f t="shared" si="139"/>
        <v>CONSUMO PER CAPITA (kg ó litros por individuo).Pan Ing.MUJER</v>
      </c>
      <c r="B6150" s="20">
        <v>0</v>
      </c>
      <c r="C6150" s="20">
        <v>0</v>
      </c>
      <c r="D6150" s="21" t="s">
        <v>163</v>
      </c>
      <c r="E6150" s="21">
        <v>4.588855762338528</v>
      </c>
      <c r="F6150" s="21">
        <v>4.4870525913114188</v>
      </c>
      <c r="G6150" s="21">
        <v>2.9197393223078527</v>
      </c>
      <c r="H6150" s="21">
        <v>3.0922305745826848</v>
      </c>
    </row>
    <row r="6151" spans="1:8" x14ac:dyDescent="0.35">
      <c r="A6151" s="20" t="str">
        <f>$B$4411&amp;$C$6151&amp;D6151</f>
        <v>CONSUMO PER CAPITA (kg ó litros por individuo).Pastas Ing.T.ESPAÑA</v>
      </c>
      <c r="B6151" s="20">
        <v>0</v>
      </c>
      <c r="C6151" s="20" t="s">
        <v>106</v>
      </c>
      <c r="D6151" s="21" t="s">
        <v>135</v>
      </c>
      <c r="E6151" s="21">
        <v>0.2098437891088388</v>
      </c>
      <c r="F6151" s="21">
        <v>0.18309799439996086</v>
      </c>
      <c r="G6151" s="21">
        <v>0.11534431848883203</v>
      </c>
      <c r="H6151" s="21">
        <v>0.12323994860905059</v>
      </c>
    </row>
    <row r="6152" spans="1:8" x14ac:dyDescent="0.35">
      <c r="A6152" s="20" t="str">
        <f t="shared" ref="A6152:A6179" si="140">$B$4411&amp;$C$6151&amp;D6152</f>
        <v>CONSUMO PER CAPITA (kg ó litros por individuo).Pastas Ing.BCN AM</v>
      </c>
      <c r="B6152" s="20">
        <v>0</v>
      </c>
      <c r="C6152" s="20">
        <v>0</v>
      </c>
      <c r="D6152" s="21" t="s">
        <v>136</v>
      </c>
      <c r="E6152" s="21">
        <v>0.42835013782184372</v>
      </c>
      <c r="F6152" s="21">
        <v>0.37675680791829114</v>
      </c>
      <c r="G6152" s="21">
        <v>0.21316061082315138</v>
      </c>
      <c r="H6152" s="21">
        <v>0.18188509097221181</v>
      </c>
    </row>
    <row r="6153" spans="1:8" x14ac:dyDescent="0.35">
      <c r="A6153" s="20" t="str">
        <f t="shared" si="140"/>
        <v>CONSUMO PER CAPITA (kg ó litros por individuo).Pastas Ing.REST.CAT ARAGON</v>
      </c>
      <c r="B6153" s="20">
        <v>0</v>
      </c>
      <c r="C6153" s="20">
        <v>0</v>
      </c>
      <c r="D6153" s="21" t="s">
        <v>137</v>
      </c>
      <c r="E6153" s="21">
        <v>0.35873284669447753</v>
      </c>
      <c r="F6153" s="21">
        <v>0.2106846143778261</v>
      </c>
      <c r="G6153" s="21">
        <v>0.16184327626248346</v>
      </c>
      <c r="H6153" s="21">
        <v>0.15544930132841564</v>
      </c>
    </row>
    <row r="6154" spans="1:8" x14ac:dyDescent="0.35">
      <c r="A6154" s="20" t="str">
        <f t="shared" si="140"/>
        <v>CONSUMO PER CAPITA (kg ó litros por individuo).Pastas Ing.LEVANTE</v>
      </c>
      <c r="B6154" s="20">
        <v>0</v>
      </c>
      <c r="C6154" s="20">
        <v>0</v>
      </c>
      <c r="D6154" s="21" t="s">
        <v>138</v>
      </c>
      <c r="E6154" s="21">
        <v>0.17504544321272419</v>
      </c>
      <c r="F6154" s="21">
        <v>0.18303535470455526</v>
      </c>
      <c r="G6154" s="21">
        <v>0.12272453745076402</v>
      </c>
      <c r="H6154" s="21">
        <v>0.11183112580337139</v>
      </c>
    </row>
    <row r="6155" spans="1:8" x14ac:dyDescent="0.35">
      <c r="A6155" s="20" t="str">
        <f t="shared" si="140"/>
        <v>CONSUMO PER CAPITA (kg ó litros por individuo).Pastas Ing.ANDALUCIA</v>
      </c>
      <c r="B6155" s="20">
        <v>0</v>
      </c>
      <c r="C6155" s="20">
        <v>0</v>
      </c>
      <c r="D6155" s="21" t="s">
        <v>139</v>
      </c>
      <c r="E6155" s="21">
        <v>0.10120701991478921</v>
      </c>
      <c r="F6155" s="21">
        <v>0.10949612419733268</v>
      </c>
      <c r="G6155" s="21">
        <v>7.1575471011620401E-2</v>
      </c>
      <c r="H6155" s="21">
        <v>8.1858178416506874E-2</v>
      </c>
    </row>
    <row r="6156" spans="1:8" x14ac:dyDescent="0.35">
      <c r="A6156" s="20" t="str">
        <f t="shared" si="140"/>
        <v>CONSUMO PER CAPITA (kg ó litros por individuo).Pastas Ing.MDD AM</v>
      </c>
      <c r="B6156" s="20">
        <v>0</v>
      </c>
      <c r="C6156" s="20">
        <v>0</v>
      </c>
      <c r="D6156" s="21" t="s">
        <v>140</v>
      </c>
      <c r="E6156" s="21">
        <v>0.25257082997196217</v>
      </c>
      <c r="F6156" s="21">
        <v>0.24579608503087624</v>
      </c>
      <c r="G6156" s="21">
        <v>0.13637148172487798</v>
      </c>
      <c r="H6156" s="21">
        <v>0.16114922763553099</v>
      </c>
    </row>
    <row r="6157" spans="1:8" x14ac:dyDescent="0.35">
      <c r="A6157" s="20" t="str">
        <f t="shared" si="140"/>
        <v>CONSUMO PER CAPITA (kg ó litros por individuo).Pastas Ing.RTO CENTRO</v>
      </c>
      <c r="B6157" s="20">
        <v>0</v>
      </c>
      <c r="C6157" s="20">
        <v>0</v>
      </c>
      <c r="D6157" s="21" t="s">
        <v>141</v>
      </c>
      <c r="E6157" s="21">
        <v>0.12256466758961546</v>
      </c>
      <c r="F6157" s="21">
        <v>0.11132406180885566</v>
      </c>
      <c r="G6157" s="21">
        <v>7.9320468387607895E-2</v>
      </c>
      <c r="H6157" s="21">
        <v>7.641385038726306E-2</v>
      </c>
    </row>
    <row r="6158" spans="1:8" x14ac:dyDescent="0.35">
      <c r="A6158" s="20" t="str">
        <f t="shared" si="140"/>
        <v>CONSUMO PER CAPITA (kg ó litros por individuo).Pastas Ing.NORTE-CENTRO</v>
      </c>
      <c r="B6158" s="20">
        <v>0</v>
      </c>
      <c r="C6158" s="20">
        <v>0</v>
      </c>
      <c r="D6158" s="21" t="s">
        <v>142</v>
      </c>
      <c r="E6158" s="21">
        <v>0.15576989478744527</v>
      </c>
      <c r="F6158" s="21">
        <v>0.15315000310322793</v>
      </c>
      <c r="G6158" s="21">
        <v>0.1065810684596714</v>
      </c>
      <c r="H6158" s="21">
        <v>0.1839871262361569</v>
      </c>
    </row>
    <row r="6159" spans="1:8" x14ac:dyDescent="0.35">
      <c r="A6159" s="20" t="str">
        <f t="shared" si="140"/>
        <v>CONSUMO PER CAPITA (kg ó litros por individuo).Pastas Ing.NOROESTE</v>
      </c>
      <c r="B6159" s="20">
        <v>0</v>
      </c>
      <c r="C6159" s="20">
        <v>0</v>
      </c>
      <c r="D6159" s="21" t="s">
        <v>143</v>
      </c>
      <c r="E6159" s="21">
        <v>0.17328396534245727</v>
      </c>
      <c r="F6159" s="21">
        <v>0.12704365911336332</v>
      </c>
      <c r="G6159" s="21">
        <v>5.121184097392411E-2</v>
      </c>
      <c r="H6159" s="21">
        <v>5.8886594141785022E-2</v>
      </c>
    </row>
    <row r="6160" spans="1:8" x14ac:dyDescent="0.35">
      <c r="A6160" s="20" t="str">
        <f t="shared" si="140"/>
        <v>CONSUMO PER CAPITA (kg ó litros por individuo).Pastas Ing.&lt;2MIL</v>
      </c>
      <c r="B6160" s="20">
        <v>0</v>
      </c>
      <c r="C6160" s="20">
        <v>0</v>
      </c>
      <c r="D6160" s="21" t="s">
        <v>144</v>
      </c>
      <c r="E6160" s="21">
        <v>0.12625500879853599</v>
      </c>
      <c r="F6160" s="21">
        <v>0.16603003210725628</v>
      </c>
      <c r="G6160" s="21">
        <v>0.11280460574995037</v>
      </c>
      <c r="H6160" s="21">
        <v>0</v>
      </c>
    </row>
    <row r="6161" spans="1:8" x14ac:dyDescent="0.35">
      <c r="A6161" s="20" t="str">
        <f t="shared" si="140"/>
        <v>CONSUMO PER CAPITA (kg ó litros por individuo).Pastas Ing.2-5MIL</v>
      </c>
      <c r="B6161" s="20">
        <v>0</v>
      </c>
      <c r="C6161" s="20">
        <v>0</v>
      </c>
      <c r="D6161" s="21" t="s">
        <v>145</v>
      </c>
      <c r="E6161" s="21">
        <v>0.28146050213069324</v>
      </c>
      <c r="F6161" s="21">
        <v>0.17206058170414837</v>
      </c>
      <c r="G6161" s="21">
        <v>0</v>
      </c>
      <c r="H6161" s="21">
        <v>8.0394566520551922E-2</v>
      </c>
    </row>
    <row r="6162" spans="1:8" x14ac:dyDescent="0.35">
      <c r="A6162" s="20" t="str">
        <f t="shared" si="140"/>
        <v>CONSUMO PER CAPITA (kg ó litros por individuo).Pastas Ing.5-10MIL</v>
      </c>
      <c r="B6162" s="20">
        <v>0</v>
      </c>
      <c r="C6162" s="20">
        <v>0</v>
      </c>
      <c r="D6162" s="21" t="s">
        <v>146</v>
      </c>
      <c r="E6162" s="21">
        <v>0.16580529256682844</v>
      </c>
      <c r="F6162" s="21">
        <v>0.13829131073974249</v>
      </c>
      <c r="G6162" s="21">
        <v>7.5037181032597669E-2</v>
      </c>
      <c r="H6162" s="21">
        <v>0.11702752564161849</v>
      </c>
    </row>
    <row r="6163" spans="1:8" x14ac:dyDescent="0.35">
      <c r="A6163" s="20" t="str">
        <f t="shared" si="140"/>
        <v>CONSUMO PER CAPITA (kg ó litros por individuo).Pastas Ing.10-30MIL</v>
      </c>
      <c r="B6163" s="20">
        <v>0</v>
      </c>
      <c r="C6163" s="20">
        <v>0</v>
      </c>
      <c r="D6163" s="21" t="s">
        <v>147</v>
      </c>
      <c r="E6163" s="21">
        <v>0.22469681164984903</v>
      </c>
      <c r="F6163" s="21">
        <v>0.16377146344758037</v>
      </c>
      <c r="G6163" s="21">
        <v>0.11490201270100005</v>
      </c>
      <c r="H6163" s="21">
        <v>0.13355628434483169</v>
      </c>
    </row>
    <row r="6164" spans="1:8" x14ac:dyDescent="0.35">
      <c r="A6164" s="20" t="str">
        <f t="shared" si="140"/>
        <v>CONSUMO PER CAPITA (kg ó litros por individuo).Pastas Ing.30-100MIL</v>
      </c>
      <c r="B6164" s="20">
        <v>0</v>
      </c>
      <c r="C6164" s="20">
        <v>0</v>
      </c>
      <c r="D6164" s="21" t="s">
        <v>148</v>
      </c>
      <c r="E6164" s="21">
        <v>0.2245461052584341</v>
      </c>
      <c r="F6164" s="21">
        <v>0.18684116100077666</v>
      </c>
      <c r="G6164" s="21">
        <v>0.12266545829394027</v>
      </c>
      <c r="H6164" s="21">
        <v>0.12745793819211151</v>
      </c>
    </row>
    <row r="6165" spans="1:8" x14ac:dyDescent="0.35">
      <c r="A6165" s="20" t="str">
        <f t="shared" si="140"/>
        <v>CONSUMO PER CAPITA (kg ó litros por individuo).Pastas Ing.100-200MIL</v>
      </c>
      <c r="B6165" s="20">
        <v>0</v>
      </c>
      <c r="C6165" s="20">
        <v>0</v>
      </c>
      <c r="D6165" s="21" t="s">
        <v>149</v>
      </c>
      <c r="E6165" s="21">
        <v>0.16563562804689011</v>
      </c>
      <c r="F6165" s="21">
        <v>0.18381267925081179</v>
      </c>
      <c r="G6165" s="21">
        <v>0.10070153791893979</v>
      </c>
      <c r="H6165" s="21">
        <v>0.1221489544659155</v>
      </c>
    </row>
    <row r="6166" spans="1:8" x14ac:dyDescent="0.35">
      <c r="A6166" s="20" t="str">
        <f t="shared" si="140"/>
        <v>CONSUMO PER CAPITA (kg ó litros por individuo).Pastas Ing.200-500MIL</v>
      </c>
      <c r="B6166" s="20">
        <v>0</v>
      </c>
      <c r="C6166" s="20">
        <v>0</v>
      </c>
      <c r="D6166" s="21" t="s">
        <v>150</v>
      </c>
      <c r="E6166" s="21">
        <v>0.19028199306841057</v>
      </c>
      <c r="F6166" s="21">
        <v>0.20100045490742149</v>
      </c>
      <c r="G6166" s="21">
        <v>0.14104536550109356</v>
      </c>
      <c r="H6166" s="21">
        <v>0.11353539436832459</v>
      </c>
    </row>
    <row r="6167" spans="1:8" x14ac:dyDescent="0.35">
      <c r="A6167" s="20" t="str">
        <f t="shared" si="140"/>
        <v>CONSUMO PER CAPITA (kg ó litros por individuo).Pastas Ing.&gt;500MIL</v>
      </c>
      <c r="B6167" s="20">
        <v>0</v>
      </c>
      <c r="C6167" s="20">
        <v>0</v>
      </c>
      <c r="D6167" s="21" t="s">
        <v>151</v>
      </c>
      <c r="E6167" s="21">
        <v>0.23993622051978278</v>
      </c>
      <c r="F6167" s="21">
        <v>0.21721399328736599</v>
      </c>
      <c r="G6167" s="21">
        <v>0.13730442366106543</v>
      </c>
      <c r="H6167" s="21">
        <v>0.14812182862639581</v>
      </c>
    </row>
    <row r="6168" spans="1:8" x14ac:dyDescent="0.35">
      <c r="A6168" s="20" t="str">
        <f t="shared" si="140"/>
        <v>CONSUMO PER CAPITA (kg ó litros por individuo).Pastas Ing.DE 15 A 19 AÑOS</v>
      </c>
      <c r="B6168" s="20">
        <v>0</v>
      </c>
      <c r="C6168" s="20">
        <v>0</v>
      </c>
      <c r="D6168" s="21" t="s">
        <v>152</v>
      </c>
      <c r="E6168" s="21">
        <v>0</v>
      </c>
      <c r="F6168" s="21">
        <v>0</v>
      </c>
      <c r="G6168" s="21">
        <v>0</v>
      </c>
      <c r="H6168" s="21">
        <v>0</v>
      </c>
    </row>
    <row r="6169" spans="1:8" x14ac:dyDescent="0.35">
      <c r="A6169" s="20" t="str">
        <f t="shared" si="140"/>
        <v>CONSUMO PER CAPITA (kg ó litros por individuo).Pastas Ing.DE 20 A 24 AÑOS</v>
      </c>
      <c r="B6169" s="20">
        <v>0</v>
      </c>
      <c r="C6169" s="20">
        <v>0</v>
      </c>
      <c r="D6169" s="21" t="s">
        <v>153</v>
      </c>
      <c r="E6169" s="21">
        <v>0.14992581582644887</v>
      </c>
      <c r="F6169" s="21">
        <v>0.11850375882176065</v>
      </c>
      <c r="G6169" s="21">
        <v>6.0226205791014058E-2</v>
      </c>
      <c r="H6169" s="21">
        <v>7.6839746476081522E-2</v>
      </c>
    </row>
    <row r="6170" spans="1:8" x14ac:dyDescent="0.35">
      <c r="A6170" s="20" t="str">
        <f t="shared" si="140"/>
        <v>CONSUMO PER CAPITA (kg ó litros por individuo).Pastas Ing.DE 25 A 34 AÑOS</v>
      </c>
      <c r="B6170" s="20">
        <v>0</v>
      </c>
      <c r="C6170" s="20">
        <v>0</v>
      </c>
      <c r="D6170" s="21" t="s">
        <v>154</v>
      </c>
      <c r="E6170" s="21">
        <v>0.18480315702900915</v>
      </c>
      <c r="F6170" s="21">
        <v>0.14806159378262598</v>
      </c>
      <c r="G6170" s="21">
        <v>9.1010136018722182E-2</v>
      </c>
      <c r="H6170" s="21">
        <v>0.10140358464009107</v>
      </c>
    </row>
    <row r="6171" spans="1:8" x14ac:dyDescent="0.35">
      <c r="A6171" s="20" t="str">
        <f t="shared" si="140"/>
        <v>CONSUMO PER CAPITA (kg ó litros por individuo).Pastas Ing.DE 35 A 49 AÑOS</v>
      </c>
      <c r="B6171" s="20">
        <v>0</v>
      </c>
      <c r="C6171" s="20">
        <v>0</v>
      </c>
      <c r="D6171" s="21" t="s">
        <v>155</v>
      </c>
      <c r="E6171" s="21">
        <v>0.20939648308568218</v>
      </c>
      <c r="F6171" s="21">
        <v>0.20266793253574986</v>
      </c>
      <c r="G6171" s="21">
        <v>0.10514242940245001</v>
      </c>
      <c r="H6171" s="21">
        <v>0.10879732424586866</v>
      </c>
    </row>
    <row r="6172" spans="1:8" x14ac:dyDescent="0.35">
      <c r="A6172" s="20" t="str">
        <f t="shared" si="140"/>
        <v>CONSUMO PER CAPITA (kg ó litros por individuo).Pastas Ing.DE 50 A 59 AÑOS</v>
      </c>
      <c r="B6172" s="20">
        <v>0</v>
      </c>
      <c r="C6172" s="20">
        <v>0</v>
      </c>
      <c r="D6172" s="21" t="s">
        <v>156</v>
      </c>
      <c r="E6172" s="21">
        <v>0.26068411239234435</v>
      </c>
      <c r="F6172" s="21">
        <v>0.2501101057796899</v>
      </c>
      <c r="G6172" s="21">
        <v>0.1627682744838054</v>
      </c>
      <c r="H6172" s="21">
        <v>0.17497500410527758</v>
      </c>
    </row>
    <row r="6173" spans="1:8" x14ac:dyDescent="0.35">
      <c r="A6173" s="20" t="str">
        <f t="shared" si="140"/>
        <v>CONSUMO PER CAPITA (kg ó litros por individuo).Pastas Ing.DE 60 A 75 AÑOS</v>
      </c>
      <c r="B6173" s="20">
        <v>0</v>
      </c>
      <c r="C6173" s="20">
        <v>0</v>
      </c>
      <c r="D6173" s="21" t="s">
        <v>157</v>
      </c>
      <c r="E6173" s="21">
        <v>0.23940455070066177</v>
      </c>
      <c r="F6173" s="21">
        <v>0.18082025924213999</v>
      </c>
      <c r="G6173" s="21">
        <v>0.14195470791054746</v>
      </c>
      <c r="H6173" s="21">
        <v>0.14450900490706609</v>
      </c>
    </row>
    <row r="6174" spans="1:8" x14ac:dyDescent="0.35">
      <c r="A6174" s="20" t="str">
        <f t="shared" si="140"/>
        <v>CONSUMO PER CAPITA (kg ó litros por individuo).Pastas Ing.ALTA Y MEDIA ALTA</v>
      </c>
      <c r="B6174" s="20">
        <v>0</v>
      </c>
      <c r="C6174" s="20">
        <v>0</v>
      </c>
      <c r="D6174" s="21" t="s">
        <v>158</v>
      </c>
      <c r="E6174" s="21">
        <v>0.26949521040904606</v>
      </c>
      <c r="F6174" s="21">
        <v>0.27075227132768853</v>
      </c>
      <c r="G6174" s="21">
        <v>0.16657666019859485</v>
      </c>
      <c r="H6174" s="21">
        <v>0.20566532043149519</v>
      </c>
    </row>
    <row r="6175" spans="1:8" x14ac:dyDescent="0.35">
      <c r="A6175" s="20" t="str">
        <f t="shared" si="140"/>
        <v>CONSUMO PER CAPITA (kg ó litros por individuo).Pastas Ing.MEDIA</v>
      </c>
      <c r="B6175" s="20">
        <v>0</v>
      </c>
      <c r="C6175" s="20">
        <v>0</v>
      </c>
      <c r="D6175" s="21" t="s">
        <v>159</v>
      </c>
      <c r="E6175" s="21">
        <v>0.20775861958475217</v>
      </c>
      <c r="F6175" s="21">
        <v>0.16906901406898467</v>
      </c>
      <c r="G6175" s="21">
        <v>0.11242490008135356</v>
      </c>
      <c r="H6175" s="21">
        <v>0.10445567631484576</v>
      </c>
    </row>
    <row r="6176" spans="1:8" x14ac:dyDescent="0.35">
      <c r="A6176" s="20" t="str">
        <f t="shared" si="140"/>
        <v>CONSUMO PER CAPITA (kg ó litros por individuo).Pastas Ing.MEDIA BAJA</v>
      </c>
      <c r="B6176" s="20">
        <v>0</v>
      </c>
      <c r="C6176" s="20">
        <v>0</v>
      </c>
      <c r="D6176" s="21" t="s">
        <v>160</v>
      </c>
      <c r="E6176" s="21">
        <v>0.19007788363444467</v>
      </c>
      <c r="F6176" s="21">
        <v>0.16581089338566257</v>
      </c>
      <c r="G6176" s="21">
        <v>0.10795022417552179</v>
      </c>
      <c r="H6176" s="21">
        <v>0.11543948480920938</v>
      </c>
    </row>
    <row r="6177" spans="1:8" x14ac:dyDescent="0.35">
      <c r="A6177" s="20" t="str">
        <f t="shared" si="140"/>
        <v>CONSUMO PER CAPITA (kg ó litros por individuo).Pastas Ing.BAJA</v>
      </c>
      <c r="B6177" s="20">
        <v>0</v>
      </c>
      <c r="C6177" s="20">
        <v>0</v>
      </c>
      <c r="D6177" s="21" t="s">
        <v>161</v>
      </c>
      <c r="E6177" s="21">
        <v>0.17410689705079882</v>
      </c>
      <c r="F6177" s="21">
        <v>0.13317134434919892</v>
      </c>
      <c r="G6177" s="21">
        <v>7.3443577772808452E-2</v>
      </c>
      <c r="H6177" s="21">
        <v>7.4292246650638938E-2</v>
      </c>
    </row>
    <row r="6178" spans="1:8" x14ac:dyDescent="0.35">
      <c r="A6178" s="20" t="str">
        <f t="shared" si="140"/>
        <v>CONSUMO PER CAPITA (kg ó litros por individuo).Pastas Ing.HOMBRE</v>
      </c>
      <c r="B6178" s="20">
        <v>0</v>
      </c>
      <c r="C6178" s="20">
        <v>0</v>
      </c>
      <c r="D6178" s="21" t="s">
        <v>162</v>
      </c>
      <c r="E6178" s="21">
        <v>0.21611186878033992</v>
      </c>
      <c r="F6178" s="21">
        <v>0.16852579954710073</v>
      </c>
      <c r="G6178" s="21">
        <v>0.11482440130813661</v>
      </c>
      <c r="H6178" s="21">
        <v>0.11858129187290881</v>
      </c>
    </row>
    <row r="6179" spans="1:8" x14ac:dyDescent="0.35">
      <c r="A6179" s="20" t="str">
        <f t="shared" si="140"/>
        <v>CONSUMO PER CAPITA (kg ó litros por individuo).Pastas Ing.MUJER</v>
      </c>
      <c r="B6179" s="20">
        <v>0</v>
      </c>
      <c r="C6179" s="20">
        <v>0</v>
      </c>
      <c r="D6179" s="21" t="s">
        <v>163</v>
      </c>
      <c r="E6179" s="21">
        <v>0.20365038731023305</v>
      </c>
      <c r="F6179" s="21">
        <v>0.19745186941979961</v>
      </c>
      <c r="G6179" s="21">
        <v>0.11585560159683692</v>
      </c>
      <c r="H6179" s="21">
        <v>0.12782832524221208</v>
      </c>
    </row>
    <row r="6180" spans="1:8" x14ac:dyDescent="0.35">
      <c r="A6180" s="20" t="str">
        <f>$B$4411&amp;$C$6180&amp;D6180</f>
        <v>CONSUMO PER CAPITA (kg ó litros por individuo).Arroz Ing.T.ESPAÑA</v>
      </c>
      <c r="B6180" s="20">
        <v>0</v>
      </c>
      <c r="C6180" s="20" t="s">
        <v>107</v>
      </c>
      <c r="D6180" s="21" t="s">
        <v>135</v>
      </c>
      <c r="E6180" s="21">
        <v>0.38884274399655433</v>
      </c>
      <c r="F6180" s="21">
        <v>0.39637005476031956</v>
      </c>
      <c r="G6180" s="21">
        <v>0.23475628610054081</v>
      </c>
      <c r="H6180" s="21">
        <v>0.3078516527918827</v>
      </c>
    </row>
    <row r="6181" spans="1:8" x14ac:dyDescent="0.35">
      <c r="A6181" s="20" t="str">
        <f t="shared" ref="A6181:A6208" si="141">$B$4411&amp;$C$6180&amp;D6181</f>
        <v>CONSUMO PER CAPITA (kg ó litros por individuo).Arroz Ing.BCN AM</v>
      </c>
      <c r="B6181" s="20">
        <v>0</v>
      </c>
      <c r="C6181" s="20">
        <v>0</v>
      </c>
      <c r="D6181" s="21" t="s">
        <v>136</v>
      </c>
      <c r="E6181" s="21">
        <v>0.63048982727121317</v>
      </c>
      <c r="F6181" s="21">
        <v>0.45596438758890445</v>
      </c>
      <c r="G6181" s="21">
        <v>0.31586160687578141</v>
      </c>
      <c r="H6181" s="21">
        <v>0.35797942388123266</v>
      </c>
    </row>
    <row r="6182" spans="1:8" x14ac:dyDescent="0.35">
      <c r="A6182" s="20" t="str">
        <f t="shared" si="141"/>
        <v>CONSUMO PER CAPITA (kg ó litros por individuo).Arroz Ing.REST.CAT ARAGON</v>
      </c>
      <c r="B6182" s="20">
        <v>0</v>
      </c>
      <c r="C6182" s="20">
        <v>0</v>
      </c>
      <c r="D6182" s="21" t="s">
        <v>137</v>
      </c>
      <c r="E6182" s="21">
        <v>0.52797976851077855</v>
      </c>
      <c r="F6182" s="21">
        <v>0.40865153576471153</v>
      </c>
      <c r="G6182" s="21">
        <v>0.18042571493196882</v>
      </c>
      <c r="H6182" s="21">
        <v>0.29013603010694278</v>
      </c>
    </row>
    <row r="6183" spans="1:8" x14ac:dyDescent="0.35">
      <c r="A6183" s="20" t="str">
        <f t="shared" si="141"/>
        <v>CONSUMO PER CAPITA (kg ó litros por individuo).Arroz Ing.LEVANTE</v>
      </c>
      <c r="B6183" s="20">
        <v>0</v>
      </c>
      <c r="C6183" s="20">
        <v>0</v>
      </c>
      <c r="D6183" s="21" t="s">
        <v>138</v>
      </c>
      <c r="E6183" s="21">
        <v>0.55292354743842465</v>
      </c>
      <c r="F6183" s="21">
        <v>0.70502304929770354</v>
      </c>
      <c r="G6183" s="21">
        <v>0.41238194568549186</v>
      </c>
      <c r="H6183" s="21">
        <v>0.4516224921227418</v>
      </c>
    </row>
    <row r="6184" spans="1:8" x14ac:dyDescent="0.35">
      <c r="A6184" s="20" t="str">
        <f t="shared" si="141"/>
        <v>CONSUMO PER CAPITA (kg ó litros por individuo).Arroz Ing.ANDALUCIA</v>
      </c>
      <c r="B6184" s="20">
        <v>0</v>
      </c>
      <c r="C6184" s="20">
        <v>0</v>
      </c>
      <c r="D6184" s="21" t="s">
        <v>139</v>
      </c>
      <c r="E6184" s="21">
        <v>0.23160147639856885</v>
      </c>
      <c r="F6184" s="21">
        <v>0.2887412139432014</v>
      </c>
      <c r="G6184" s="21">
        <v>0.19443199432686298</v>
      </c>
      <c r="H6184" s="21">
        <v>0.22788092641567073</v>
      </c>
    </row>
    <row r="6185" spans="1:8" x14ac:dyDescent="0.35">
      <c r="A6185" s="20" t="str">
        <f t="shared" si="141"/>
        <v>CONSUMO PER CAPITA (kg ó litros por individuo).Arroz Ing.MDD AM</v>
      </c>
      <c r="B6185" s="20">
        <v>0</v>
      </c>
      <c r="C6185" s="20">
        <v>0</v>
      </c>
      <c r="D6185" s="21" t="s">
        <v>140</v>
      </c>
      <c r="E6185" s="21">
        <v>0.50051937510388211</v>
      </c>
      <c r="F6185" s="21">
        <v>0.48195403585855667</v>
      </c>
      <c r="G6185" s="21">
        <v>0.29748634261832546</v>
      </c>
      <c r="H6185" s="21">
        <v>0.41642577890490745</v>
      </c>
    </row>
    <row r="6186" spans="1:8" x14ac:dyDescent="0.35">
      <c r="A6186" s="20" t="str">
        <f t="shared" si="141"/>
        <v>CONSUMO PER CAPITA (kg ó litros por individuo).Arroz Ing.RTO CENTRO</v>
      </c>
      <c r="B6186" s="20">
        <v>0</v>
      </c>
      <c r="C6186" s="20">
        <v>0</v>
      </c>
      <c r="D6186" s="21" t="s">
        <v>141</v>
      </c>
      <c r="E6186" s="21">
        <v>0.24580103612652501</v>
      </c>
      <c r="F6186" s="21">
        <v>0.27496455813117981</v>
      </c>
      <c r="G6186" s="21">
        <v>0.14873589612100149</v>
      </c>
      <c r="H6186" s="21">
        <v>0.2277173808314687</v>
      </c>
    </row>
    <row r="6187" spans="1:8" x14ac:dyDescent="0.35">
      <c r="A6187" s="20" t="str">
        <f t="shared" si="141"/>
        <v>CONSUMO PER CAPITA (kg ó litros por individuo).Arroz Ing.NORTE-CENTRO</v>
      </c>
      <c r="B6187" s="20">
        <v>0</v>
      </c>
      <c r="C6187" s="20">
        <v>0</v>
      </c>
      <c r="D6187" s="21" t="s">
        <v>142</v>
      </c>
      <c r="E6187" s="21">
        <v>0.20999788413203715</v>
      </c>
      <c r="F6187" s="21">
        <v>0.27873382434942606</v>
      </c>
      <c r="G6187" s="21">
        <v>0.17203054857851205</v>
      </c>
      <c r="H6187" s="21">
        <v>0.33067719971257398</v>
      </c>
    </row>
    <row r="6188" spans="1:8" x14ac:dyDescent="0.35">
      <c r="A6188" s="20" t="str">
        <f t="shared" si="141"/>
        <v>CONSUMO PER CAPITA (kg ó litros por individuo).Arroz Ing.NOROESTE</v>
      </c>
      <c r="B6188" s="20">
        <v>0</v>
      </c>
      <c r="C6188" s="20">
        <v>0</v>
      </c>
      <c r="D6188" s="21" t="s">
        <v>143</v>
      </c>
      <c r="E6188" s="21">
        <v>0.21061807844163757</v>
      </c>
      <c r="F6188" s="21">
        <v>0.16868426310815152</v>
      </c>
      <c r="G6188" s="21">
        <v>8.2281936322100596E-2</v>
      </c>
      <c r="H6188" s="21">
        <v>0.11634127502867737</v>
      </c>
    </row>
    <row r="6189" spans="1:8" x14ac:dyDescent="0.35">
      <c r="A6189" s="20" t="str">
        <f t="shared" si="141"/>
        <v>CONSUMO PER CAPITA (kg ó litros por individuo).Arroz Ing.&lt;2MIL</v>
      </c>
      <c r="B6189" s="20">
        <v>0</v>
      </c>
      <c r="C6189" s="20">
        <v>0</v>
      </c>
      <c r="D6189" s="21" t="s">
        <v>144</v>
      </c>
      <c r="E6189" s="21">
        <v>0.21876388659546656</v>
      </c>
      <c r="F6189" s="21">
        <v>0.31058250431805451</v>
      </c>
      <c r="G6189" s="21">
        <v>0</v>
      </c>
      <c r="H6189" s="21">
        <v>0.17266984436016683</v>
      </c>
    </row>
    <row r="6190" spans="1:8" x14ac:dyDescent="0.35">
      <c r="A6190" s="20" t="str">
        <f t="shared" si="141"/>
        <v>CONSUMO PER CAPITA (kg ó litros por individuo).Arroz Ing.2-5MIL</v>
      </c>
      <c r="B6190" s="20">
        <v>0</v>
      </c>
      <c r="C6190" s="20">
        <v>0</v>
      </c>
      <c r="D6190" s="21" t="s">
        <v>145</v>
      </c>
      <c r="E6190" s="21">
        <v>0.27963553319265366</v>
      </c>
      <c r="F6190" s="21">
        <v>0.18873454600244519</v>
      </c>
      <c r="G6190" s="21">
        <v>0.11387452729133912</v>
      </c>
      <c r="H6190" s="21">
        <v>0.29422480684289426</v>
      </c>
    </row>
    <row r="6191" spans="1:8" x14ac:dyDescent="0.35">
      <c r="A6191" s="20" t="str">
        <f t="shared" si="141"/>
        <v>CONSUMO PER CAPITA (kg ó litros por individuo).Arroz Ing.5-10MIL</v>
      </c>
      <c r="B6191" s="20">
        <v>0</v>
      </c>
      <c r="C6191" s="20">
        <v>0</v>
      </c>
      <c r="D6191" s="21" t="s">
        <v>146</v>
      </c>
      <c r="E6191" s="21">
        <v>0.20571016624964092</v>
      </c>
      <c r="F6191" s="21">
        <v>0.23120885096106122</v>
      </c>
      <c r="G6191" s="21">
        <v>0.11489248769048882</v>
      </c>
      <c r="H6191" s="21">
        <v>0.31010077926210011</v>
      </c>
    </row>
    <row r="6192" spans="1:8" x14ac:dyDescent="0.35">
      <c r="A6192" s="20" t="str">
        <f t="shared" si="141"/>
        <v>CONSUMO PER CAPITA (kg ó litros por individuo).Arroz Ing.10-30MIL</v>
      </c>
      <c r="B6192" s="20">
        <v>0</v>
      </c>
      <c r="C6192" s="20">
        <v>0</v>
      </c>
      <c r="D6192" s="21" t="s">
        <v>147</v>
      </c>
      <c r="E6192" s="21">
        <v>0.4370552241987099</v>
      </c>
      <c r="F6192" s="21">
        <v>0.41672373597949036</v>
      </c>
      <c r="G6192" s="21">
        <v>0.2184031822204244</v>
      </c>
      <c r="H6192" s="21">
        <v>0.2718718008694565</v>
      </c>
    </row>
    <row r="6193" spans="1:8" x14ac:dyDescent="0.35">
      <c r="A6193" s="20" t="str">
        <f t="shared" si="141"/>
        <v>CONSUMO PER CAPITA (kg ó litros por individuo).Arroz Ing.30-100MIL</v>
      </c>
      <c r="B6193" s="20">
        <v>0</v>
      </c>
      <c r="C6193" s="20">
        <v>0</v>
      </c>
      <c r="D6193" s="21" t="s">
        <v>148</v>
      </c>
      <c r="E6193" s="21">
        <v>0.38837459911906458</v>
      </c>
      <c r="F6193" s="21">
        <v>0.42676190044468248</v>
      </c>
      <c r="G6193" s="21">
        <v>0.23744390299032064</v>
      </c>
      <c r="H6193" s="21">
        <v>0.35113901784951024</v>
      </c>
    </row>
    <row r="6194" spans="1:8" x14ac:dyDescent="0.35">
      <c r="A6194" s="20" t="str">
        <f t="shared" si="141"/>
        <v>CONSUMO PER CAPITA (kg ó litros por individuo).Arroz Ing.100-200MIL</v>
      </c>
      <c r="B6194" s="20">
        <v>0</v>
      </c>
      <c r="C6194" s="20">
        <v>0</v>
      </c>
      <c r="D6194" s="21" t="s">
        <v>149</v>
      </c>
      <c r="E6194" s="21">
        <v>0.36747766597405168</v>
      </c>
      <c r="F6194" s="21">
        <v>0.34227742457951887</v>
      </c>
      <c r="G6194" s="21">
        <v>0.24023916886454297</v>
      </c>
      <c r="H6194" s="21">
        <v>0.30460584866579704</v>
      </c>
    </row>
    <row r="6195" spans="1:8" x14ac:dyDescent="0.35">
      <c r="A6195" s="20" t="str">
        <f t="shared" si="141"/>
        <v>CONSUMO PER CAPITA (kg ó litros por individuo).Arroz Ing.200-500MIL</v>
      </c>
      <c r="B6195" s="20">
        <v>0</v>
      </c>
      <c r="C6195" s="20">
        <v>0</v>
      </c>
      <c r="D6195" s="21" t="s">
        <v>150</v>
      </c>
      <c r="E6195" s="21">
        <v>0.44017420270279412</v>
      </c>
      <c r="F6195" s="21">
        <v>0.52703191859360354</v>
      </c>
      <c r="G6195" s="21">
        <v>0.31139212979529302</v>
      </c>
      <c r="H6195" s="21">
        <v>0.3255697332054559</v>
      </c>
    </row>
    <row r="6196" spans="1:8" x14ac:dyDescent="0.35">
      <c r="A6196" s="20" t="str">
        <f t="shared" si="141"/>
        <v>CONSUMO PER CAPITA (kg ó litros por individuo).Arroz Ing.&gt;500MIL</v>
      </c>
      <c r="B6196" s="20">
        <v>0</v>
      </c>
      <c r="C6196" s="20">
        <v>0</v>
      </c>
      <c r="D6196" s="21" t="s">
        <v>151</v>
      </c>
      <c r="E6196" s="21">
        <v>0.50459497686902399</v>
      </c>
      <c r="F6196" s="21">
        <v>0.46293251186184237</v>
      </c>
      <c r="G6196" s="21">
        <v>0.32532755345341124</v>
      </c>
      <c r="H6196" s="21">
        <v>0.33474859107185434</v>
      </c>
    </row>
    <row r="6197" spans="1:8" x14ac:dyDescent="0.35">
      <c r="A6197" s="20" t="str">
        <f t="shared" si="141"/>
        <v>CONSUMO PER CAPITA (kg ó litros por individuo).Arroz Ing.DE 15 A 19 AÑOS</v>
      </c>
      <c r="B6197" s="20">
        <v>0</v>
      </c>
      <c r="C6197" s="20">
        <v>0</v>
      </c>
      <c r="D6197" s="21" t="s">
        <v>152</v>
      </c>
      <c r="E6197" s="21">
        <v>0</v>
      </c>
      <c r="F6197" s="21">
        <v>0</v>
      </c>
      <c r="G6197" s="21">
        <v>0</v>
      </c>
      <c r="H6197" s="21">
        <v>0</v>
      </c>
    </row>
    <row r="6198" spans="1:8" x14ac:dyDescent="0.35">
      <c r="A6198" s="20" t="str">
        <f t="shared" si="141"/>
        <v>CONSUMO PER CAPITA (kg ó litros por individuo).Arroz Ing.DE 20 A 24 AÑOS</v>
      </c>
      <c r="B6198" s="20">
        <v>0</v>
      </c>
      <c r="C6198" s="20">
        <v>0</v>
      </c>
      <c r="D6198" s="21" t="s">
        <v>153</v>
      </c>
      <c r="E6198" s="21">
        <v>0.18244498068822076</v>
      </c>
      <c r="F6198" s="21">
        <v>0.26176230968886754</v>
      </c>
      <c r="G6198" s="21">
        <v>0.11574872003623288</v>
      </c>
      <c r="H6198" s="21">
        <v>0.15904803466972015</v>
      </c>
    </row>
    <row r="6199" spans="1:8" x14ac:dyDescent="0.35">
      <c r="A6199" s="20" t="str">
        <f t="shared" si="141"/>
        <v>CONSUMO PER CAPITA (kg ó litros por individuo).Arroz Ing.DE 25 A 34 AÑOS</v>
      </c>
      <c r="B6199" s="20">
        <v>0</v>
      </c>
      <c r="C6199" s="20">
        <v>0</v>
      </c>
      <c r="D6199" s="21" t="s">
        <v>154</v>
      </c>
      <c r="E6199" s="21">
        <v>0.24282945513924609</v>
      </c>
      <c r="F6199" s="21">
        <v>0.20764752764888891</v>
      </c>
      <c r="G6199" s="21">
        <v>0.1892989894295655</v>
      </c>
      <c r="H6199" s="21">
        <v>0.21246923985076596</v>
      </c>
    </row>
    <row r="6200" spans="1:8" x14ac:dyDescent="0.35">
      <c r="A6200" s="20" t="str">
        <f t="shared" si="141"/>
        <v>CONSUMO PER CAPITA (kg ó litros por individuo).Arroz Ing.DE 35 A 49 AÑOS</v>
      </c>
      <c r="B6200" s="20">
        <v>0</v>
      </c>
      <c r="C6200" s="20">
        <v>0</v>
      </c>
      <c r="D6200" s="21" t="s">
        <v>155</v>
      </c>
      <c r="E6200" s="21">
        <v>0.35083165399336202</v>
      </c>
      <c r="F6200" s="21">
        <v>0.35140422772829233</v>
      </c>
      <c r="G6200" s="21">
        <v>0.19945016215584038</v>
      </c>
      <c r="H6200" s="21">
        <v>0.26116600203469176</v>
      </c>
    </row>
    <row r="6201" spans="1:8" x14ac:dyDescent="0.35">
      <c r="A6201" s="20" t="str">
        <f t="shared" si="141"/>
        <v>CONSUMO PER CAPITA (kg ó litros por individuo).Arroz Ing.DE 50 A 59 AÑOS</v>
      </c>
      <c r="B6201" s="20">
        <v>0</v>
      </c>
      <c r="C6201" s="20">
        <v>0</v>
      </c>
      <c r="D6201" s="21" t="s">
        <v>156</v>
      </c>
      <c r="E6201" s="21">
        <v>0.53291866966814483</v>
      </c>
      <c r="F6201" s="21">
        <v>0.52746491063958045</v>
      </c>
      <c r="G6201" s="21">
        <v>0.33568615433990967</v>
      </c>
      <c r="H6201" s="21">
        <v>0.42996940681460966</v>
      </c>
    </row>
    <row r="6202" spans="1:8" x14ac:dyDescent="0.35">
      <c r="A6202" s="20" t="str">
        <f t="shared" si="141"/>
        <v>CONSUMO PER CAPITA (kg ó litros por individuo).Arroz Ing.DE 60 A 75 AÑOS</v>
      </c>
      <c r="B6202" s="20">
        <v>0</v>
      </c>
      <c r="C6202" s="20">
        <v>0</v>
      </c>
      <c r="D6202" s="21" t="s">
        <v>157</v>
      </c>
      <c r="E6202" s="21">
        <v>0.57484448205212424</v>
      </c>
      <c r="F6202" s="21">
        <v>0.61505226083922426</v>
      </c>
      <c r="G6202" s="21">
        <v>0.32189085737815915</v>
      </c>
      <c r="H6202" s="21">
        <v>0.44187846088488114</v>
      </c>
    </row>
    <row r="6203" spans="1:8" x14ac:dyDescent="0.35">
      <c r="A6203" s="20" t="str">
        <f t="shared" si="141"/>
        <v>CONSUMO PER CAPITA (kg ó litros por individuo).Arroz Ing.ALTA Y MEDIA ALTA</v>
      </c>
      <c r="B6203" s="20">
        <v>0</v>
      </c>
      <c r="C6203" s="20">
        <v>0</v>
      </c>
      <c r="D6203" s="21" t="s">
        <v>158</v>
      </c>
      <c r="E6203" s="21">
        <v>0.53428445303724093</v>
      </c>
      <c r="F6203" s="21">
        <v>0.59951410980231046</v>
      </c>
      <c r="G6203" s="21">
        <v>0.30952819748614624</v>
      </c>
      <c r="H6203" s="21">
        <v>0.5098581719510803</v>
      </c>
    </row>
    <row r="6204" spans="1:8" x14ac:dyDescent="0.35">
      <c r="A6204" s="20" t="str">
        <f t="shared" si="141"/>
        <v>CONSUMO PER CAPITA (kg ó litros por individuo).Arroz Ing.MEDIA</v>
      </c>
      <c r="B6204" s="20">
        <v>0</v>
      </c>
      <c r="C6204" s="20">
        <v>0</v>
      </c>
      <c r="D6204" s="21" t="s">
        <v>159</v>
      </c>
      <c r="E6204" s="21">
        <v>0.40755414935231143</v>
      </c>
      <c r="F6204" s="21">
        <v>0.378712421118168</v>
      </c>
      <c r="G6204" s="21">
        <v>0.22253991503289458</v>
      </c>
      <c r="H6204" s="21">
        <v>0.26094857231907831</v>
      </c>
    </row>
    <row r="6205" spans="1:8" x14ac:dyDescent="0.35">
      <c r="A6205" s="20" t="str">
        <f t="shared" si="141"/>
        <v>CONSUMO PER CAPITA (kg ó litros por individuo).Arroz Ing.MEDIA BAJA</v>
      </c>
      <c r="B6205" s="20">
        <v>0</v>
      </c>
      <c r="C6205" s="20">
        <v>0</v>
      </c>
      <c r="D6205" s="21" t="s">
        <v>160</v>
      </c>
      <c r="E6205" s="21">
        <v>0.29569227710119639</v>
      </c>
      <c r="F6205" s="21">
        <v>0.30893395944043439</v>
      </c>
      <c r="G6205" s="21">
        <v>0.20841851817529602</v>
      </c>
      <c r="H6205" s="21">
        <v>0.26313409882536637</v>
      </c>
    </row>
    <row r="6206" spans="1:8" x14ac:dyDescent="0.35">
      <c r="A6206" s="20" t="str">
        <f t="shared" si="141"/>
        <v>CONSUMO PER CAPITA (kg ó litros por individuo).Arroz Ing.BAJA</v>
      </c>
      <c r="B6206" s="20">
        <v>0</v>
      </c>
      <c r="C6206" s="20">
        <v>0</v>
      </c>
      <c r="D6206" s="21" t="s">
        <v>161</v>
      </c>
      <c r="E6206" s="21">
        <v>0.32235849601748512</v>
      </c>
      <c r="F6206" s="21">
        <v>0.32036417430112535</v>
      </c>
      <c r="G6206" s="21">
        <v>0.20865875070838688</v>
      </c>
      <c r="H6206" s="21">
        <v>0.22421793113136337</v>
      </c>
    </row>
    <row r="6207" spans="1:8" x14ac:dyDescent="0.35">
      <c r="A6207" s="20" t="str">
        <f t="shared" si="141"/>
        <v>CONSUMO PER CAPITA (kg ó litros por individuo).Arroz Ing.HOMBRE</v>
      </c>
      <c r="B6207" s="20">
        <v>0</v>
      </c>
      <c r="C6207" s="20">
        <v>0</v>
      </c>
      <c r="D6207" s="21" t="s">
        <v>162</v>
      </c>
      <c r="E6207" s="21">
        <v>0.40198743276452537</v>
      </c>
      <c r="F6207" s="21">
        <v>0.40689727331399655</v>
      </c>
      <c r="G6207" s="21">
        <v>0.24027338538819928</v>
      </c>
      <c r="H6207" s="21">
        <v>0.31018724360203681</v>
      </c>
    </row>
    <row r="6208" spans="1:8" x14ac:dyDescent="0.35">
      <c r="A6208" s="20" t="str">
        <f t="shared" si="141"/>
        <v>CONSUMO PER CAPITA (kg ó litros por individuo).Arroz Ing.MUJER</v>
      </c>
      <c r="B6208" s="20">
        <v>0</v>
      </c>
      <c r="C6208" s="20">
        <v>0</v>
      </c>
      <c r="D6208" s="21" t="s">
        <v>163</v>
      </c>
      <c r="E6208" s="21">
        <v>0.37585466923123761</v>
      </c>
      <c r="F6208" s="21">
        <v>0.38600081929736585</v>
      </c>
      <c r="G6208" s="21">
        <v>0.22933115898954365</v>
      </c>
      <c r="H6208" s="21">
        <v>0.30555120709773276</v>
      </c>
    </row>
    <row r="6209" spans="1:8" x14ac:dyDescent="0.35">
      <c r="A6209" s="20" t="str">
        <f>$B$4411&amp;$C$6209&amp;D6209</f>
        <v>CONSUMO PER CAPITA (kg ó litros por individuo).Legumbres Ing.T.ESPAÑA</v>
      </c>
      <c r="B6209" s="20">
        <v>0</v>
      </c>
      <c r="C6209" s="20" t="s">
        <v>108</v>
      </c>
      <c r="D6209" s="21" t="s">
        <v>135</v>
      </c>
      <c r="E6209" s="21">
        <v>0.10717178651731399</v>
      </c>
      <c r="F6209" s="21">
        <v>9.2723177909547191E-2</v>
      </c>
      <c r="G6209" s="21">
        <v>6.3836439471167308E-2</v>
      </c>
      <c r="H6209" s="21">
        <v>7.1087735146731099E-2</v>
      </c>
    </row>
    <row r="6210" spans="1:8" x14ac:dyDescent="0.35">
      <c r="A6210" s="20" t="str">
        <f t="shared" ref="A6210:A6237" si="142">$B$4411&amp;$C$6209&amp;D6210</f>
        <v>CONSUMO PER CAPITA (kg ó litros por individuo).Legumbres Ing.BCN AM</v>
      </c>
      <c r="B6210" s="20">
        <v>0</v>
      </c>
      <c r="C6210" s="20">
        <v>0</v>
      </c>
      <c r="D6210" s="21" t="s">
        <v>136</v>
      </c>
      <c r="E6210" s="21">
        <v>0.10994805876986612</v>
      </c>
      <c r="F6210" s="21">
        <v>7.0327077444608699E-2</v>
      </c>
      <c r="G6210" s="21">
        <v>0</v>
      </c>
      <c r="H6210" s="21">
        <v>0</v>
      </c>
    </row>
    <row r="6211" spans="1:8" x14ac:dyDescent="0.35">
      <c r="A6211" s="20" t="str">
        <f t="shared" si="142"/>
        <v>CONSUMO PER CAPITA (kg ó litros por individuo).Legumbres Ing.REST.CAT ARAGON</v>
      </c>
      <c r="B6211" s="20">
        <v>0</v>
      </c>
      <c r="C6211" s="20">
        <v>0</v>
      </c>
      <c r="D6211" s="21" t="s">
        <v>137</v>
      </c>
      <c r="E6211" s="21">
        <v>0.11276269102064049</v>
      </c>
      <c r="F6211" s="21">
        <v>5.9991076397355264E-2</v>
      </c>
      <c r="G6211" s="21">
        <v>5.6413365293896164E-2</v>
      </c>
      <c r="H6211" s="21">
        <v>0</v>
      </c>
    </row>
    <row r="6212" spans="1:8" x14ac:dyDescent="0.35">
      <c r="A6212" s="20" t="str">
        <f t="shared" si="142"/>
        <v>CONSUMO PER CAPITA (kg ó litros por individuo).Legumbres Ing.LEVANTE</v>
      </c>
      <c r="B6212" s="20">
        <v>0</v>
      </c>
      <c r="C6212" s="20">
        <v>0</v>
      </c>
      <c r="D6212" s="21" t="s">
        <v>138</v>
      </c>
      <c r="E6212" s="21">
        <v>6.8936083448111418E-2</v>
      </c>
      <c r="F6212" s="21">
        <v>0.10128839026359128</v>
      </c>
      <c r="G6212" s="21">
        <v>4.5870167799785977E-2</v>
      </c>
      <c r="H6212" s="21">
        <v>5.7845570172615747E-2</v>
      </c>
    </row>
    <row r="6213" spans="1:8" x14ac:dyDescent="0.35">
      <c r="A6213" s="20" t="str">
        <f t="shared" si="142"/>
        <v>CONSUMO PER CAPITA (kg ó litros por individuo).Legumbres Ing.ANDALUCIA</v>
      </c>
      <c r="B6213" s="20">
        <v>0</v>
      </c>
      <c r="C6213" s="20">
        <v>0</v>
      </c>
      <c r="D6213" s="21" t="s">
        <v>139</v>
      </c>
      <c r="E6213" s="21">
        <v>4.3332265815589362E-2</v>
      </c>
      <c r="F6213" s="21">
        <v>6.1957805985082499E-2</v>
      </c>
      <c r="G6213" s="21">
        <v>4.9174141292912935E-2</v>
      </c>
      <c r="H6213" s="21">
        <v>3.872693371721448E-2</v>
      </c>
    </row>
    <row r="6214" spans="1:8" x14ac:dyDescent="0.35">
      <c r="A6214" s="20" t="str">
        <f t="shared" si="142"/>
        <v>CONSUMO PER CAPITA (kg ó litros por individuo).Legumbres Ing.MDD AM</v>
      </c>
      <c r="B6214" s="20">
        <v>0</v>
      </c>
      <c r="C6214" s="20">
        <v>0</v>
      </c>
      <c r="D6214" s="21" t="s">
        <v>140</v>
      </c>
      <c r="E6214" s="21">
        <v>0.12822441344687355</v>
      </c>
      <c r="F6214" s="21">
        <v>0.14072485259541564</v>
      </c>
      <c r="G6214" s="21">
        <v>9.1169376777007885E-2</v>
      </c>
      <c r="H6214" s="21">
        <v>0.15189912920683521</v>
      </c>
    </row>
    <row r="6215" spans="1:8" x14ac:dyDescent="0.35">
      <c r="A6215" s="20" t="str">
        <f t="shared" si="142"/>
        <v>CONSUMO PER CAPITA (kg ó litros por individuo).Legumbres Ing.RTO CENTRO</v>
      </c>
      <c r="B6215" s="20">
        <v>0</v>
      </c>
      <c r="C6215" s="20">
        <v>0</v>
      </c>
      <c r="D6215" s="21" t="s">
        <v>141</v>
      </c>
      <c r="E6215" s="21">
        <v>0.12868435950344939</v>
      </c>
      <c r="F6215" s="21">
        <v>0.10155202304750542</v>
      </c>
      <c r="G6215" s="21">
        <v>8.9413185737733603E-2</v>
      </c>
      <c r="H6215" s="21">
        <v>5.1201745619468927E-2</v>
      </c>
    </row>
    <row r="6216" spans="1:8" x14ac:dyDescent="0.35">
      <c r="A6216" s="20" t="str">
        <f t="shared" si="142"/>
        <v>CONSUMO PER CAPITA (kg ó litros por individuo).Legumbres Ing.NORTE-CENTRO</v>
      </c>
      <c r="B6216" s="20">
        <v>0</v>
      </c>
      <c r="C6216" s="20">
        <v>0</v>
      </c>
      <c r="D6216" s="21" t="s">
        <v>142</v>
      </c>
      <c r="E6216" s="21">
        <v>0.12808506710726231</v>
      </c>
      <c r="F6216" s="21">
        <v>0.12639187801138924</v>
      </c>
      <c r="G6216" s="21">
        <v>0</v>
      </c>
      <c r="H6216" s="21">
        <v>0.13568747670174469</v>
      </c>
    </row>
    <row r="6217" spans="1:8" x14ac:dyDescent="0.35">
      <c r="A6217" s="20" t="str">
        <f t="shared" si="142"/>
        <v>CONSUMO PER CAPITA (kg ó litros por individuo).Legumbres Ing.NOROESTE</v>
      </c>
      <c r="B6217" s="20">
        <v>0</v>
      </c>
      <c r="C6217" s="20">
        <v>0</v>
      </c>
      <c r="D6217" s="21" t="s">
        <v>143</v>
      </c>
      <c r="E6217" s="21">
        <v>0.22681675372407362</v>
      </c>
      <c r="F6217" s="21">
        <v>0.10200932663654334</v>
      </c>
      <c r="G6217" s="21">
        <v>7.3612198587461389E-2</v>
      </c>
      <c r="H6217" s="21">
        <v>8.9104339180062275E-2</v>
      </c>
    </row>
    <row r="6218" spans="1:8" x14ac:dyDescent="0.35">
      <c r="A6218" s="20" t="str">
        <f t="shared" si="142"/>
        <v>CONSUMO PER CAPITA (kg ó litros por individuo).Legumbres Ing.&lt;2MIL</v>
      </c>
      <c r="B6218" s="20">
        <v>0</v>
      </c>
      <c r="C6218" s="20">
        <v>0</v>
      </c>
      <c r="D6218" s="21" t="s">
        <v>144</v>
      </c>
      <c r="E6218" s="21">
        <v>0</v>
      </c>
      <c r="F6218" s="21">
        <v>0</v>
      </c>
      <c r="G6218" s="21">
        <v>0</v>
      </c>
      <c r="H6218" s="21">
        <v>0</v>
      </c>
    </row>
    <row r="6219" spans="1:8" x14ac:dyDescent="0.35">
      <c r="A6219" s="20" t="str">
        <f t="shared" si="142"/>
        <v>CONSUMO PER CAPITA (kg ó litros por individuo).Legumbres Ing.2-5MIL</v>
      </c>
      <c r="B6219" s="20">
        <v>0</v>
      </c>
      <c r="C6219" s="20">
        <v>0</v>
      </c>
      <c r="D6219" s="21" t="s">
        <v>145</v>
      </c>
      <c r="E6219" s="21">
        <v>0</v>
      </c>
      <c r="F6219" s="21">
        <v>0</v>
      </c>
      <c r="G6219" s="21">
        <v>0</v>
      </c>
      <c r="H6219" s="21">
        <v>0</v>
      </c>
    </row>
    <row r="6220" spans="1:8" x14ac:dyDescent="0.35">
      <c r="A6220" s="20" t="str">
        <f t="shared" si="142"/>
        <v>CONSUMO PER CAPITA (kg ó litros por individuo).Legumbres Ing.5-10MIL</v>
      </c>
      <c r="B6220" s="20">
        <v>0</v>
      </c>
      <c r="C6220" s="20">
        <v>0</v>
      </c>
      <c r="D6220" s="21" t="s">
        <v>146</v>
      </c>
      <c r="E6220" s="21">
        <v>0</v>
      </c>
      <c r="F6220" s="21">
        <v>0</v>
      </c>
      <c r="G6220" s="21">
        <v>0</v>
      </c>
      <c r="H6220" s="21">
        <v>0</v>
      </c>
    </row>
    <row r="6221" spans="1:8" x14ac:dyDescent="0.35">
      <c r="A6221" s="20" t="str">
        <f t="shared" si="142"/>
        <v>CONSUMO PER CAPITA (kg ó litros por individuo).Legumbres Ing.10-30MIL</v>
      </c>
      <c r="B6221" s="20">
        <v>0</v>
      </c>
      <c r="C6221" s="20">
        <v>0</v>
      </c>
      <c r="D6221" s="21" t="s">
        <v>147</v>
      </c>
      <c r="E6221" s="21">
        <v>0.10610504634053368</v>
      </c>
      <c r="F6221" s="21">
        <v>8.1761143180975868E-2</v>
      </c>
      <c r="G6221" s="21">
        <v>5.4578220967534709E-2</v>
      </c>
      <c r="H6221" s="21">
        <v>6.0870037136083431E-2</v>
      </c>
    </row>
    <row r="6222" spans="1:8" x14ac:dyDescent="0.35">
      <c r="A6222" s="20" t="str">
        <f t="shared" si="142"/>
        <v>CONSUMO PER CAPITA (kg ó litros por individuo).Legumbres Ing.30-100MIL</v>
      </c>
      <c r="B6222" s="20">
        <v>0</v>
      </c>
      <c r="C6222" s="20">
        <v>0</v>
      </c>
      <c r="D6222" s="21" t="s">
        <v>148</v>
      </c>
      <c r="E6222" s="21">
        <v>9.1358204751566613E-2</v>
      </c>
      <c r="F6222" s="21">
        <v>7.9788723177866755E-2</v>
      </c>
      <c r="G6222" s="21">
        <v>4.7779396730073573E-2</v>
      </c>
      <c r="H6222" s="21">
        <v>6.1388254875210664E-2</v>
      </c>
    </row>
    <row r="6223" spans="1:8" x14ac:dyDescent="0.35">
      <c r="A6223" s="20" t="str">
        <f t="shared" si="142"/>
        <v>CONSUMO PER CAPITA (kg ó litros por individuo).Legumbres Ing.100-200MIL</v>
      </c>
      <c r="B6223" s="20">
        <v>0</v>
      </c>
      <c r="C6223" s="20">
        <v>0</v>
      </c>
      <c r="D6223" s="21" t="s">
        <v>149</v>
      </c>
      <c r="E6223" s="21">
        <v>9.1009802652127145E-2</v>
      </c>
      <c r="F6223" s="21">
        <v>0.11584901618417738</v>
      </c>
      <c r="G6223" s="21">
        <v>7.3479007038140212E-2</v>
      </c>
      <c r="H6223" s="21">
        <v>6.2579368010280884E-2</v>
      </c>
    </row>
    <row r="6224" spans="1:8" x14ac:dyDescent="0.35">
      <c r="A6224" s="20" t="str">
        <f t="shared" si="142"/>
        <v>CONSUMO PER CAPITA (kg ó litros por individuo).Legumbres Ing.200-500MIL</v>
      </c>
      <c r="B6224" s="20">
        <v>0</v>
      </c>
      <c r="C6224" s="20">
        <v>0</v>
      </c>
      <c r="D6224" s="21" t="s">
        <v>150</v>
      </c>
      <c r="E6224" s="21">
        <v>9.1954837225054556E-2</v>
      </c>
      <c r="F6224" s="21">
        <v>0.10909289736438849</v>
      </c>
      <c r="G6224" s="21">
        <v>7.6317420802825733E-2</v>
      </c>
      <c r="H6224" s="21">
        <v>5.406532172407582E-2</v>
      </c>
    </row>
    <row r="6225" spans="1:8" x14ac:dyDescent="0.35">
      <c r="A6225" s="20" t="str">
        <f t="shared" si="142"/>
        <v>CONSUMO PER CAPITA (kg ó litros por individuo).Legumbres Ing.&gt;500MIL</v>
      </c>
      <c r="B6225" s="20">
        <v>0</v>
      </c>
      <c r="C6225" s="20">
        <v>0</v>
      </c>
      <c r="D6225" s="21" t="s">
        <v>151</v>
      </c>
      <c r="E6225" s="21">
        <v>0.10182395969622025</v>
      </c>
      <c r="F6225" s="21">
        <v>0.10462075176689825</v>
      </c>
      <c r="G6225" s="21">
        <v>8.6393364030774369E-2</v>
      </c>
      <c r="H6225" s="21">
        <v>0.12898026326670148</v>
      </c>
    </row>
    <row r="6226" spans="1:8" x14ac:dyDescent="0.35">
      <c r="A6226" s="20" t="str">
        <f t="shared" si="142"/>
        <v>CONSUMO PER CAPITA (kg ó litros por individuo).Legumbres Ing.DE 15 A 19 AÑOS</v>
      </c>
      <c r="B6226" s="20">
        <v>0</v>
      </c>
      <c r="C6226" s="20">
        <v>0</v>
      </c>
      <c r="D6226" s="21" t="s">
        <v>152</v>
      </c>
      <c r="E6226" s="21">
        <v>0</v>
      </c>
      <c r="F6226" s="21">
        <v>0</v>
      </c>
      <c r="G6226" s="21">
        <v>0</v>
      </c>
      <c r="H6226" s="21">
        <v>0</v>
      </c>
    </row>
    <row r="6227" spans="1:8" x14ac:dyDescent="0.35">
      <c r="A6227" s="20" t="str">
        <f t="shared" si="142"/>
        <v>CONSUMO PER CAPITA (kg ó litros por individuo).Legumbres Ing.DE 20 A 24 AÑOS</v>
      </c>
      <c r="B6227" s="20">
        <v>0</v>
      </c>
      <c r="C6227" s="20">
        <v>0</v>
      </c>
      <c r="D6227" s="21" t="s">
        <v>153</v>
      </c>
      <c r="E6227" s="21">
        <v>0</v>
      </c>
      <c r="F6227" s="21">
        <v>0</v>
      </c>
      <c r="G6227" s="21">
        <v>0</v>
      </c>
      <c r="H6227" s="21">
        <v>0</v>
      </c>
    </row>
    <row r="6228" spans="1:8" x14ac:dyDescent="0.35">
      <c r="A6228" s="20" t="str">
        <f t="shared" si="142"/>
        <v>CONSUMO PER CAPITA (kg ó litros por individuo).Legumbres Ing.DE 25 A 34 AÑOS</v>
      </c>
      <c r="B6228" s="20">
        <v>0</v>
      </c>
      <c r="C6228" s="20">
        <v>0</v>
      </c>
      <c r="D6228" s="21" t="s">
        <v>154</v>
      </c>
      <c r="E6228" s="21">
        <v>3.3851187357219155E-2</v>
      </c>
      <c r="F6228" s="21">
        <v>2.5505109474053187E-2</v>
      </c>
      <c r="G6228" s="21">
        <v>1.9806064998062384E-2</v>
      </c>
      <c r="H6228" s="21">
        <v>1.944173118352199E-2</v>
      </c>
    </row>
    <row r="6229" spans="1:8" x14ac:dyDescent="0.35">
      <c r="A6229" s="20" t="str">
        <f t="shared" si="142"/>
        <v>CONSUMO PER CAPITA (kg ó litros por individuo).Legumbres Ing.DE 35 A 49 AÑOS</v>
      </c>
      <c r="B6229" s="20">
        <v>0</v>
      </c>
      <c r="C6229" s="20">
        <v>0</v>
      </c>
      <c r="D6229" s="21" t="s">
        <v>155</v>
      </c>
      <c r="E6229" s="21">
        <v>6.5829156478858356E-2</v>
      </c>
      <c r="F6229" s="21">
        <v>5.992984919357109E-2</v>
      </c>
      <c r="G6229" s="21">
        <v>4.2981547953261548E-2</v>
      </c>
      <c r="H6229" s="21">
        <v>3.3077598453178807E-2</v>
      </c>
    </row>
    <row r="6230" spans="1:8" x14ac:dyDescent="0.35">
      <c r="A6230" s="20" t="str">
        <f t="shared" si="142"/>
        <v>CONSUMO PER CAPITA (kg ó litros por individuo).Legumbres Ing.DE 50 A 59 AÑOS</v>
      </c>
      <c r="B6230" s="20">
        <v>0</v>
      </c>
      <c r="C6230" s="20">
        <v>0</v>
      </c>
      <c r="D6230" s="21" t="s">
        <v>156</v>
      </c>
      <c r="E6230" s="21">
        <v>0.1312727019644884</v>
      </c>
      <c r="F6230" s="21">
        <v>0.10762579847990381</v>
      </c>
      <c r="G6230" s="21">
        <v>8.0744922086113474E-2</v>
      </c>
      <c r="H6230" s="21">
        <v>7.9914868645509424E-2</v>
      </c>
    </row>
    <row r="6231" spans="1:8" x14ac:dyDescent="0.35">
      <c r="A6231" s="20" t="str">
        <f t="shared" si="142"/>
        <v>CONSUMO PER CAPITA (kg ó litros por individuo).Legumbres Ing.DE 60 A 75 AÑOS</v>
      </c>
      <c r="B6231" s="20">
        <v>0</v>
      </c>
      <c r="C6231" s="20">
        <v>0</v>
      </c>
      <c r="D6231" s="21" t="s">
        <v>157</v>
      </c>
      <c r="E6231" s="21">
        <v>0.24997156621126146</v>
      </c>
      <c r="F6231" s="21">
        <v>0.21972234887840023</v>
      </c>
      <c r="G6231" s="21">
        <v>0.14211203167439507</v>
      </c>
      <c r="H6231" s="21">
        <v>0.18524753857613033</v>
      </c>
    </row>
    <row r="6232" spans="1:8" x14ac:dyDescent="0.35">
      <c r="A6232" s="20" t="str">
        <f t="shared" si="142"/>
        <v>CONSUMO PER CAPITA (kg ó litros por individuo).Legumbres Ing.ALTA Y MEDIA ALTA</v>
      </c>
      <c r="B6232" s="20">
        <v>0</v>
      </c>
      <c r="C6232" s="20">
        <v>0</v>
      </c>
      <c r="D6232" s="21" t="s">
        <v>158</v>
      </c>
      <c r="E6232" s="21">
        <v>0.16127553302603168</v>
      </c>
      <c r="F6232" s="21">
        <v>0.17859530845309809</v>
      </c>
      <c r="G6232" s="21">
        <v>0.10376085663382639</v>
      </c>
      <c r="H6232" s="21">
        <v>0.17178922373443481</v>
      </c>
    </row>
    <row r="6233" spans="1:8" x14ac:dyDescent="0.35">
      <c r="A6233" s="20" t="str">
        <f t="shared" si="142"/>
        <v>CONSUMO PER CAPITA (kg ó litros por individuo).Legumbres Ing.MEDIA</v>
      </c>
      <c r="B6233" s="20">
        <v>0</v>
      </c>
      <c r="C6233" s="20">
        <v>0</v>
      </c>
      <c r="D6233" s="21" t="s">
        <v>159</v>
      </c>
      <c r="E6233" s="21">
        <v>0.12552890025403685</v>
      </c>
      <c r="F6233" s="21">
        <v>7.7678388729525039E-2</v>
      </c>
      <c r="G6233" s="21">
        <v>6.8608790119912236E-2</v>
      </c>
      <c r="H6233" s="21">
        <v>4.840625532104148E-2</v>
      </c>
    </row>
    <row r="6234" spans="1:8" x14ac:dyDescent="0.35">
      <c r="A6234" s="20" t="str">
        <f t="shared" si="142"/>
        <v>CONSUMO PER CAPITA (kg ó litros por individuo).Legumbres Ing.MEDIA BAJA</v>
      </c>
      <c r="B6234" s="20">
        <v>0</v>
      </c>
      <c r="C6234" s="20">
        <v>0</v>
      </c>
      <c r="D6234" s="21" t="s">
        <v>160</v>
      </c>
      <c r="E6234" s="21">
        <v>5.5740164719865183E-2</v>
      </c>
      <c r="F6234" s="21">
        <v>6.8856942851035496E-2</v>
      </c>
      <c r="G6234" s="21">
        <v>4.4385192544042752E-2</v>
      </c>
      <c r="H6234" s="21">
        <v>4.9758358157422612E-2</v>
      </c>
    </row>
    <row r="6235" spans="1:8" x14ac:dyDescent="0.35">
      <c r="A6235" s="20" t="str">
        <f t="shared" si="142"/>
        <v>CONSUMO PER CAPITA (kg ó litros por individuo).Legumbres Ing.BAJA</v>
      </c>
      <c r="B6235" s="20">
        <v>0</v>
      </c>
      <c r="C6235" s="20">
        <v>0</v>
      </c>
      <c r="D6235" s="21" t="s">
        <v>161</v>
      </c>
      <c r="E6235" s="21">
        <v>8.5862549062722823E-2</v>
      </c>
      <c r="F6235" s="21">
        <v>5.5607034299533099E-2</v>
      </c>
      <c r="G6235" s="21">
        <v>3.7947095588845403E-2</v>
      </c>
      <c r="H6235" s="21">
        <v>0</v>
      </c>
    </row>
    <row r="6236" spans="1:8" x14ac:dyDescent="0.35">
      <c r="A6236" s="20" t="str">
        <f t="shared" si="142"/>
        <v>CONSUMO PER CAPITA (kg ó litros por individuo).Legumbres Ing.HOMBRE</v>
      </c>
      <c r="B6236" s="20">
        <v>0</v>
      </c>
      <c r="C6236" s="20">
        <v>0</v>
      </c>
      <c r="D6236" s="21" t="s">
        <v>162</v>
      </c>
      <c r="E6236" s="21">
        <v>0.15960849064262528</v>
      </c>
      <c r="F6236" s="21">
        <v>0.12344439693091504</v>
      </c>
      <c r="G6236" s="21">
        <v>8.2990186676379918E-2</v>
      </c>
      <c r="H6236" s="21">
        <v>0.10447553106269199</v>
      </c>
    </row>
    <row r="6237" spans="1:8" x14ac:dyDescent="0.35">
      <c r="A6237" s="20" t="str">
        <f t="shared" si="142"/>
        <v>CONSUMO PER CAPITA (kg ó litros por individuo).Legumbres Ing.MUJER</v>
      </c>
      <c r="B6237" s="20">
        <v>0</v>
      </c>
      <c r="C6237" s="20">
        <v>0</v>
      </c>
      <c r="D6237" s="21" t="s">
        <v>163</v>
      </c>
      <c r="E6237" s="21">
        <v>5.5360056895023838E-2</v>
      </c>
      <c r="F6237" s="21">
        <v>6.2462463812765774E-2</v>
      </c>
      <c r="G6237" s="21">
        <v>4.5001775029737102E-2</v>
      </c>
      <c r="H6237" s="21">
        <v>3.8203398801897576E-2</v>
      </c>
    </row>
    <row r="6238" spans="1:8" x14ac:dyDescent="0.35">
      <c r="A6238" s="20" t="str">
        <f>$B$4411&amp;$C$6238&amp;D6238</f>
        <v>CONSUMO PER CAPITA (kg ó litros por individuo)BATIDOST.ESPAÑA</v>
      </c>
      <c r="B6238" s="20">
        <v>0</v>
      </c>
      <c r="C6238" s="20" t="s">
        <v>109</v>
      </c>
      <c r="D6238" s="21" t="s">
        <v>135</v>
      </c>
      <c r="E6238" s="21">
        <v>0.28917868067578129</v>
      </c>
      <c r="F6238" s="21">
        <v>0.30011012328511255</v>
      </c>
      <c r="G6238" s="21">
        <v>0.16777669648919949</v>
      </c>
      <c r="H6238" s="21">
        <v>0.1929609875043653</v>
      </c>
    </row>
    <row r="6239" spans="1:8" x14ac:dyDescent="0.35">
      <c r="A6239" s="20" t="str">
        <f t="shared" ref="A6239:A6266" si="143">$B$4411&amp;$C$6238&amp;D6239</f>
        <v>CONSUMO PER CAPITA (kg ó litros por individuo)BATIDOSBCN AM</v>
      </c>
      <c r="B6239" s="20">
        <v>0</v>
      </c>
      <c r="C6239" s="20">
        <v>0</v>
      </c>
      <c r="D6239" s="21" t="s">
        <v>136</v>
      </c>
      <c r="E6239" s="21">
        <v>0.33281513580962607</v>
      </c>
      <c r="F6239" s="21">
        <v>0.30823520553525485</v>
      </c>
      <c r="G6239" s="21">
        <v>0.18590106143556656</v>
      </c>
      <c r="H6239" s="21">
        <v>0.18183065616382324</v>
      </c>
    </row>
    <row r="6240" spans="1:8" x14ac:dyDescent="0.35">
      <c r="A6240" s="20" t="str">
        <f t="shared" si="143"/>
        <v>CONSUMO PER CAPITA (kg ó litros por individuo)BATIDOSREST.CAT ARAGON</v>
      </c>
      <c r="B6240" s="20">
        <v>0</v>
      </c>
      <c r="C6240" s="20">
        <v>0</v>
      </c>
      <c r="D6240" s="21" t="s">
        <v>137</v>
      </c>
      <c r="E6240" s="21">
        <v>0.2825179327249584</v>
      </c>
      <c r="F6240" s="21">
        <v>0.27966745577391289</v>
      </c>
      <c r="G6240" s="21">
        <v>0.11834032398551866</v>
      </c>
      <c r="H6240" s="21">
        <v>0.17437555816534975</v>
      </c>
    </row>
    <row r="6241" spans="1:8" x14ac:dyDescent="0.35">
      <c r="A6241" s="20" t="str">
        <f t="shared" si="143"/>
        <v>CONSUMO PER CAPITA (kg ó litros por individuo)BATIDOSLEVANTE</v>
      </c>
      <c r="B6241" s="20">
        <v>0</v>
      </c>
      <c r="C6241" s="20">
        <v>0</v>
      </c>
      <c r="D6241" s="21" t="s">
        <v>138</v>
      </c>
      <c r="E6241" s="21">
        <v>0.21797775631753488</v>
      </c>
      <c r="F6241" s="21">
        <v>0.26007045520712102</v>
      </c>
      <c r="G6241" s="21">
        <v>0.13974394507351739</v>
      </c>
      <c r="H6241" s="21">
        <v>0.17338493763720192</v>
      </c>
    </row>
    <row r="6242" spans="1:8" x14ac:dyDescent="0.35">
      <c r="A6242" s="20" t="str">
        <f t="shared" si="143"/>
        <v>CONSUMO PER CAPITA (kg ó litros por individuo)BATIDOSANDALUCIA</v>
      </c>
      <c r="B6242" s="20">
        <v>0</v>
      </c>
      <c r="C6242" s="20">
        <v>0</v>
      </c>
      <c r="D6242" s="21" t="s">
        <v>139</v>
      </c>
      <c r="E6242" s="21">
        <v>0.47673780004109229</v>
      </c>
      <c r="F6242" s="21">
        <v>0.42991113695048955</v>
      </c>
      <c r="G6242" s="21">
        <v>0.24984490267281304</v>
      </c>
      <c r="H6242" s="21">
        <v>0.29560780248113883</v>
      </c>
    </row>
    <row r="6243" spans="1:8" x14ac:dyDescent="0.35">
      <c r="A6243" s="20" t="str">
        <f t="shared" si="143"/>
        <v>CONSUMO PER CAPITA (kg ó litros por individuo)BATIDOSMDD AM</v>
      </c>
      <c r="B6243" s="20">
        <v>0</v>
      </c>
      <c r="C6243" s="20">
        <v>0</v>
      </c>
      <c r="D6243" s="21" t="s">
        <v>140</v>
      </c>
      <c r="E6243" s="21">
        <v>0.22470437924035294</v>
      </c>
      <c r="F6243" s="21">
        <v>0.29180322766843175</v>
      </c>
      <c r="G6243" s="21">
        <v>0.12607687250152788</v>
      </c>
      <c r="H6243" s="21">
        <v>0.15511201920452281</v>
      </c>
    </row>
    <row r="6244" spans="1:8" x14ac:dyDescent="0.35">
      <c r="A6244" s="20" t="str">
        <f t="shared" si="143"/>
        <v>CONSUMO PER CAPITA (kg ó litros por individuo)BATIDOSRTO CENTRO</v>
      </c>
      <c r="B6244" s="20">
        <v>0</v>
      </c>
      <c r="C6244" s="20">
        <v>0</v>
      </c>
      <c r="D6244" s="21" t="s">
        <v>141</v>
      </c>
      <c r="E6244" s="21">
        <v>0.23442882585741126</v>
      </c>
      <c r="F6244" s="21">
        <v>0.29180822480568336</v>
      </c>
      <c r="G6244" s="21">
        <v>0.25309090288129393</v>
      </c>
      <c r="H6244" s="21">
        <v>0.22402923813619782</v>
      </c>
    </row>
    <row r="6245" spans="1:8" x14ac:dyDescent="0.35">
      <c r="A6245" s="20" t="str">
        <f t="shared" si="143"/>
        <v>CONSUMO PER CAPITA (kg ó litros por individuo)BATIDOSNORTE-CENTRO</v>
      </c>
      <c r="B6245" s="20">
        <v>0</v>
      </c>
      <c r="C6245" s="20">
        <v>0</v>
      </c>
      <c r="D6245" s="21" t="s">
        <v>142</v>
      </c>
      <c r="E6245" s="21">
        <v>0.19473536356450422</v>
      </c>
      <c r="F6245" s="21">
        <v>0.24082199030874682</v>
      </c>
      <c r="G6245" s="21">
        <v>0.13477715522299899</v>
      </c>
      <c r="H6245" s="21">
        <v>0.14202646720101766</v>
      </c>
    </row>
    <row r="6246" spans="1:8" x14ac:dyDescent="0.35">
      <c r="A6246" s="20" t="str">
        <f t="shared" si="143"/>
        <v>CONSUMO PER CAPITA (kg ó litros por individuo)BATIDOSNOROESTE</v>
      </c>
      <c r="B6246" s="20">
        <v>0</v>
      </c>
      <c r="C6246" s="20">
        <v>0</v>
      </c>
      <c r="D6246" s="21" t="s">
        <v>143</v>
      </c>
      <c r="E6246" s="21">
        <v>0.19973481307157551</v>
      </c>
      <c r="F6246" s="21">
        <v>0.18071781915039162</v>
      </c>
      <c r="G6246" s="21">
        <v>9.1135382759252578E-2</v>
      </c>
      <c r="H6246" s="21">
        <v>0.11108955129712422</v>
      </c>
    </row>
    <row r="6247" spans="1:8" x14ac:dyDescent="0.35">
      <c r="A6247" s="20" t="str">
        <f t="shared" si="143"/>
        <v>CONSUMO PER CAPITA (kg ó litros por individuo)BATIDOS&lt;2MIL</v>
      </c>
      <c r="B6247" s="20">
        <v>0</v>
      </c>
      <c r="C6247" s="20">
        <v>0</v>
      </c>
      <c r="D6247" s="21" t="s">
        <v>144</v>
      </c>
      <c r="E6247" s="21">
        <v>0.20825413373341681</v>
      </c>
      <c r="F6247" s="21">
        <v>0.43163998158496647</v>
      </c>
      <c r="G6247" s="21">
        <v>0.25611167730873741</v>
      </c>
      <c r="H6247" s="21">
        <v>0.26063606300382852</v>
      </c>
    </row>
    <row r="6248" spans="1:8" x14ac:dyDescent="0.35">
      <c r="A6248" s="20" t="str">
        <f t="shared" si="143"/>
        <v>CONSUMO PER CAPITA (kg ó litros por individuo)BATIDOS2-5MIL</v>
      </c>
      <c r="B6248" s="20">
        <v>0</v>
      </c>
      <c r="C6248" s="20">
        <v>0</v>
      </c>
      <c r="D6248" s="21" t="s">
        <v>145</v>
      </c>
      <c r="E6248" s="21">
        <v>0.36090820938152485</v>
      </c>
      <c r="F6248" s="21">
        <v>0.24931288093766046</v>
      </c>
      <c r="G6248" s="21">
        <v>0.11700569112504261</v>
      </c>
      <c r="H6248" s="21">
        <v>0.10091781717120171</v>
      </c>
    </row>
    <row r="6249" spans="1:8" x14ac:dyDescent="0.35">
      <c r="A6249" s="20" t="str">
        <f t="shared" si="143"/>
        <v>CONSUMO PER CAPITA (kg ó litros por individuo)BATIDOS5-10MIL</v>
      </c>
      <c r="B6249" s="20">
        <v>0</v>
      </c>
      <c r="C6249" s="20">
        <v>0</v>
      </c>
      <c r="D6249" s="21" t="s">
        <v>146</v>
      </c>
      <c r="E6249" s="21">
        <v>0.39724166457581134</v>
      </c>
      <c r="F6249" s="21">
        <v>0.44755914939388791</v>
      </c>
      <c r="G6249" s="21">
        <v>0.13303285822570238</v>
      </c>
      <c r="H6249" s="21">
        <v>0.16768686780172748</v>
      </c>
    </row>
    <row r="6250" spans="1:8" x14ac:dyDescent="0.35">
      <c r="A6250" s="20" t="str">
        <f t="shared" si="143"/>
        <v>CONSUMO PER CAPITA (kg ó litros por individuo)BATIDOS10-30MIL</v>
      </c>
      <c r="B6250" s="20">
        <v>0</v>
      </c>
      <c r="C6250" s="20">
        <v>0</v>
      </c>
      <c r="D6250" s="21" t="s">
        <v>147</v>
      </c>
      <c r="E6250" s="21">
        <v>0.30254388065750609</v>
      </c>
      <c r="F6250" s="21">
        <v>0.26337977024602477</v>
      </c>
      <c r="G6250" s="21">
        <v>0.17300373196846003</v>
      </c>
      <c r="H6250" s="21">
        <v>0.18564814030541824</v>
      </c>
    </row>
    <row r="6251" spans="1:8" x14ac:dyDescent="0.35">
      <c r="A6251" s="20" t="str">
        <f t="shared" si="143"/>
        <v>CONSUMO PER CAPITA (kg ó litros por individuo)BATIDOS30-100MIL</v>
      </c>
      <c r="B6251" s="20">
        <v>0</v>
      </c>
      <c r="C6251" s="20">
        <v>0</v>
      </c>
      <c r="D6251" s="21" t="s">
        <v>148</v>
      </c>
      <c r="E6251" s="21">
        <v>0.24548572605355928</v>
      </c>
      <c r="F6251" s="21">
        <v>0.29290917794778581</v>
      </c>
      <c r="G6251" s="21">
        <v>0.17966909844174309</v>
      </c>
      <c r="H6251" s="21">
        <v>0.23040878139079235</v>
      </c>
    </row>
    <row r="6252" spans="1:8" x14ac:dyDescent="0.35">
      <c r="A6252" s="20" t="str">
        <f t="shared" si="143"/>
        <v>CONSUMO PER CAPITA (kg ó litros por individuo)BATIDOS100-200MIL</v>
      </c>
      <c r="B6252" s="20">
        <v>0</v>
      </c>
      <c r="C6252" s="20">
        <v>0</v>
      </c>
      <c r="D6252" s="21" t="s">
        <v>149</v>
      </c>
      <c r="E6252" s="21">
        <v>0.30218523363309402</v>
      </c>
      <c r="F6252" s="21">
        <v>0.24986481348378328</v>
      </c>
      <c r="G6252" s="21">
        <v>0.1435027203392619</v>
      </c>
      <c r="H6252" s="21">
        <v>0.15760458797949956</v>
      </c>
    </row>
    <row r="6253" spans="1:8" x14ac:dyDescent="0.35">
      <c r="A6253" s="20" t="str">
        <f t="shared" si="143"/>
        <v>CONSUMO PER CAPITA (kg ó litros por individuo)BATIDOS200-500MIL</v>
      </c>
      <c r="B6253" s="20">
        <v>0</v>
      </c>
      <c r="C6253" s="20">
        <v>0</v>
      </c>
      <c r="D6253" s="21" t="s">
        <v>150</v>
      </c>
      <c r="E6253" s="21">
        <v>0.31897084565864353</v>
      </c>
      <c r="F6253" s="21">
        <v>0.3089320443997825</v>
      </c>
      <c r="G6253" s="21">
        <v>0.17219291066339915</v>
      </c>
      <c r="H6253" s="21">
        <v>0.21179454867659045</v>
      </c>
    </row>
    <row r="6254" spans="1:8" x14ac:dyDescent="0.35">
      <c r="A6254" s="20" t="str">
        <f t="shared" si="143"/>
        <v>CONSUMO PER CAPITA (kg ó litros por individuo)BATIDOS&gt;500MIL</v>
      </c>
      <c r="B6254" s="20">
        <v>0</v>
      </c>
      <c r="C6254" s="20">
        <v>0</v>
      </c>
      <c r="D6254" s="21" t="s">
        <v>151</v>
      </c>
      <c r="E6254" s="21">
        <v>0.24370819125365603</v>
      </c>
      <c r="F6254" s="21">
        <v>0.27788307701331566</v>
      </c>
      <c r="G6254" s="21">
        <v>0.16491898125834448</v>
      </c>
      <c r="H6254" s="21">
        <v>0.1892814198965892</v>
      </c>
    </row>
    <row r="6255" spans="1:8" x14ac:dyDescent="0.35">
      <c r="A6255" s="20" t="str">
        <f t="shared" si="143"/>
        <v>CONSUMO PER CAPITA (kg ó litros por individuo)BATIDOSDE 15 A 19 AÑOS</v>
      </c>
      <c r="B6255" s="20">
        <v>0</v>
      </c>
      <c r="C6255" s="20">
        <v>0</v>
      </c>
      <c r="D6255" s="21" t="s">
        <v>152</v>
      </c>
      <c r="E6255" s="21">
        <v>0.30631926179033903</v>
      </c>
      <c r="F6255" s="21">
        <v>0.32327767216087677</v>
      </c>
      <c r="G6255" s="21">
        <v>0.16202278297489905</v>
      </c>
      <c r="H6255" s="21">
        <v>0.24321939589595132</v>
      </c>
    </row>
    <row r="6256" spans="1:8" x14ac:dyDescent="0.35">
      <c r="A6256" s="20" t="str">
        <f t="shared" si="143"/>
        <v>CONSUMO PER CAPITA (kg ó litros por individuo)BATIDOSDE 20 A 24 AÑOS</v>
      </c>
      <c r="B6256" s="20">
        <v>0</v>
      </c>
      <c r="C6256" s="20">
        <v>0</v>
      </c>
      <c r="D6256" s="21" t="s">
        <v>153</v>
      </c>
      <c r="E6256" s="21">
        <v>0.33474730220192472</v>
      </c>
      <c r="F6256" s="21">
        <v>0.39058438855809352</v>
      </c>
      <c r="G6256" s="21">
        <v>0.19819962477424566</v>
      </c>
      <c r="H6256" s="21">
        <v>0.23403325819685644</v>
      </c>
    </row>
    <row r="6257" spans="1:8" x14ac:dyDescent="0.35">
      <c r="A6257" s="20" t="str">
        <f t="shared" si="143"/>
        <v>CONSUMO PER CAPITA (kg ó litros por individuo)BATIDOSDE 25 A 34 AÑOS</v>
      </c>
      <c r="B6257" s="20">
        <v>0</v>
      </c>
      <c r="C6257" s="20">
        <v>0</v>
      </c>
      <c r="D6257" s="21" t="s">
        <v>154</v>
      </c>
      <c r="E6257" s="21">
        <v>0.24928818354185964</v>
      </c>
      <c r="F6257" s="21">
        <v>0.25963043608488112</v>
      </c>
      <c r="G6257" s="21">
        <v>0.16595173555970849</v>
      </c>
      <c r="H6257" s="21">
        <v>0.18857586898625006</v>
      </c>
    </row>
    <row r="6258" spans="1:8" x14ac:dyDescent="0.35">
      <c r="A6258" s="20" t="str">
        <f t="shared" si="143"/>
        <v>CONSUMO PER CAPITA (kg ó litros por individuo)BATIDOSDE 35 A 49 AÑOS</v>
      </c>
      <c r="B6258" s="20">
        <v>0</v>
      </c>
      <c r="C6258" s="20">
        <v>0</v>
      </c>
      <c r="D6258" s="21" t="s">
        <v>155</v>
      </c>
      <c r="E6258" s="21">
        <v>0.39539981786350231</v>
      </c>
      <c r="F6258" s="21">
        <v>0.39776920670626037</v>
      </c>
      <c r="G6258" s="21">
        <v>0.21074102904764327</v>
      </c>
      <c r="H6258" s="21">
        <v>0.23761821635498095</v>
      </c>
    </row>
    <row r="6259" spans="1:8" x14ac:dyDescent="0.35">
      <c r="A6259" s="20" t="str">
        <f t="shared" si="143"/>
        <v>CONSUMO PER CAPITA (kg ó litros por individuo)BATIDOSDE 50 A 59 AÑOS</v>
      </c>
      <c r="B6259" s="20">
        <v>0</v>
      </c>
      <c r="C6259" s="20">
        <v>0</v>
      </c>
      <c r="D6259" s="21" t="s">
        <v>156</v>
      </c>
      <c r="E6259" s="21">
        <v>0.25903595346688718</v>
      </c>
      <c r="F6259" s="21">
        <v>0.25013972063348761</v>
      </c>
      <c r="G6259" s="21">
        <v>0.16903794457079593</v>
      </c>
      <c r="H6259" s="21">
        <v>0.17336500197596716</v>
      </c>
    </row>
    <row r="6260" spans="1:8" x14ac:dyDescent="0.35">
      <c r="A6260" s="20" t="str">
        <f t="shared" si="143"/>
        <v>CONSUMO PER CAPITA (kg ó litros por individuo)BATIDOSDE 60 A 75 AÑOS</v>
      </c>
      <c r="B6260" s="20">
        <v>0</v>
      </c>
      <c r="C6260" s="20">
        <v>0</v>
      </c>
      <c r="D6260" s="21" t="s">
        <v>157</v>
      </c>
      <c r="E6260" s="21">
        <v>0.16882776582529327</v>
      </c>
      <c r="F6260" s="21">
        <v>0.19895519706794781</v>
      </c>
      <c r="G6260" s="21">
        <v>0.10163429567526401</v>
      </c>
      <c r="H6260" s="21">
        <v>0.1260403789407146</v>
      </c>
    </row>
    <row r="6261" spans="1:8" x14ac:dyDescent="0.35">
      <c r="A6261" s="20" t="str">
        <f t="shared" si="143"/>
        <v>CONSUMO PER CAPITA (kg ó litros por individuo)BATIDOSALTA Y MEDIA ALTA</v>
      </c>
      <c r="B6261" s="20">
        <v>0</v>
      </c>
      <c r="C6261" s="20">
        <v>0</v>
      </c>
      <c r="D6261" s="21" t="s">
        <v>158</v>
      </c>
      <c r="E6261" s="21">
        <v>0.28581908683285179</v>
      </c>
      <c r="F6261" s="21">
        <v>0.25947388079112887</v>
      </c>
      <c r="G6261" s="21">
        <v>0.15215970137218665</v>
      </c>
      <c r="H6261" s="21">
        <v>0.1913802829546222</v>
      </c>
    </row>
    <row r="6262" spans="1:8" x14ac:dyDescent="0.35">
      <c r="A6262" s="20" t="str">
        <f t="shared" si="143"/>
        <v>CONSUMO PER CAPITA (kg ó litros por individuo)BATIDOSMEDIA</v>
      </c>
      <c r="B6262" s="20">
        <v>0</v>
      </c>
      <c r="C6262" s="20">
        <v>0</v>
      </c>
      <c r="D6262" s="21" t="s">
        <v>159</v>
      </c>
      <c r="E6262" s="21">
        <v>0.32687580668614324</v>
      </c>
      <c r="F6262" s="21">
        <v>0.34981052663369067</v>
      </c>
      <c r="G6262" s="21">
        <v>0.19082947266647801</v>
      </c>
      <c r="H6262" s="21">
        <v>0.19089916891722475</v>
      </c>
    </row>
    <row r="6263" spans="1:8" x14ac:dyDescent="0.35">
      <c r="A6263" s="20" t="str">
        <f t="shared" si="143"/>
        <v>CONSUMO PER CAPITA (kg ó litros por individuo)BATIDOSMEDIA BAJA</v>
      </c>
      <c r="B6263" s="20">
        <v>0</v>
      </c>
      <c r="C6263" s="20">
        <v>0</v>
      </c>
      <c r="D6263" s="21" t="s">
        <v>160</v>
      </c>
      <c r="E6263" s="21">
        <v>0.26997520402910963</v>
      </c>
      <c r="F6263" s="21">
        <v>0.25185055494818587</v>
      </c>
      <c r="G6263" s="21">
        <v>0.13850749164069581</v>
      </c>
      <c r="H6263" s="21">
        <v>0.17909631199268916</v>
      </c>
    </row>
    <row r="6264" spans="1:8" x14ac:dyDescent="0.35">
      <c r="A6264" s="20" t="str">
        <f t="shared" si="143"/>
        <v>CONSUMO PER CAPITA (kg ó litros por individuo)BATIDOSBAJA</v>
      </c>
      <c r="B6264" s="20">
        <v>0</v>
      </c>
      <c r="C6264" s="20">
        <v>0</v>
      </c>
      <c r="D6264" s="21" t="s">
        <v>161</v>
      </c>
      <c r="E6264" s="21">
        <v>0.25482267783437046</v>
      </c>
      <c r="F6264" s="21">
        <v>0.32639159613698032</v>
      </c>
      <c r="G6264" s="21">
        <v>0.18594387118480257</v>
      </c>
      <c r="H6264" s="21">
        <v>0.21711297634766272</v>
      </c>
    </row>
    <row r="6265" spans="1:8" x14ac:dyDescent="0.35">
      <c r="A6265" s="20" t="str">
        <f t="shared" si="143"/>
        <v>CONSUMO PER CAPITA (kg ó litros por individuo)BATIDOSHOMBRE</v>
      </c>
      <c r="B6265" s="20">
        <v>0</v>
      </c>
      <c r="C6265" s="20">
        <v>0</v>
      </c>
      <c r="D6265" s="21" t="s">
        <v>162</v>
      </c>
      <c r="E6265" s="21">
        <v>0.22575244185851601</v>
      </c>
      <c r="F6265" s="21">
        <v>0.2238235807145865</v>
      </c>
      <c r="G6265" s="21">
        <v>0.13397880379963922</v>
      </c>
      <c r="H6265" s="21">
        <v>0.16318749690792905</v>
      </c>
    </row>
    <row r="6266" spans="1:8" x14ac:dyDescent="0.35">
      <c r="A6266" s="20" t="str">
        <f t="shared" si="143"/>
        <v>CONSUMO PER CAPITA (kg ó litros por individuo)BATIDOSMUJER</v>
      </c>
      <c r="B6266" s="20">
        <v>0</v>
      </c>
      <c r="C6266" s="20">
        <v>0</v>
      </c>
      <c r="D6266" s="21" t="s">
        <v>163</v>
      </c>
      <c r="E6266" s="21">
        <v>0.35184885293342444</v>
      </c>
      <c r="F6266" s="21">
        <v>0.37525336283546923</v>
      </c>
      <c r="G6266" s="21">
        <v>0.2010115610719089</v>
      </c>
      <c r="H6266" s="21">
        <v>0.22228558889544042</v>
      </c>
    </row>
    <row r="6267" spans="1:8" x14ac:dyDescent="0.35">
      <c r="A6267" s="20" t="str">
        <f>$B$4411&amp;$C$6267&amp;D6267</f>
        <v>CONSUMO PER CAPITA (kg ó litros por individuo)HELADOST.ESPAÑA</v>
      </c>
      <c r="B6267" s="20">
        <v>0</v>
      </c>
      <c r="C6267" s="20" t="s">
        <v>110</v>
      </c>
      <c r="D6267" s="21" t="s">
        <v>135</v>
      </c>
      <c r="E6267" s="21">
        <v>1.1821811341959321</v>
      </c>
      <c r="F6267" s="21">
        <v>1.1379082101572979</v>
      </c>
      <c r="G6267" s="21">
        <v>0.67004020523039154</v>
      </c>
      <c r="H6267" s="21">
        <v>0.76422230791507539</v>
      </c>
    </row>
    <row r="6268" spans="1:8" x14ac:dyDescent="0.35">
      <c r="A6268" s="20" t="str">
        <f t="shared" ref="A6268:A6295" si="144">$B$4411&amp;$C$6267&amp;D6268</f>
        <v>CONSUMO PER CAPITA (kg ó litros por individuo)HELADOSBCN AM</v>
      </c>
      <c r="B6268" s="20">
        <v>0</v>
      </c>
      <c r="C6268" s="20">
        <v>0</v>
      </c>
      <c r="D6268" s="21" t="s">
        <v>136</v>
      </c>
      <c r="E6268" s="21">
        <v>1.1711782972497227</v>
      </c>
      <c r="F6268" s="21">
        <v>1.1296814194940226</v>
      </c>
      <c r="G6268" s="21">
        <v>0.67224003516982878</v>
      </c>
      <c r="H6268" s="21">
        <v>0.75085050854282787</v>
      </c>
    </row>
    <row r="6269" spans="1:8" x14ac:dyDescent="0.35">
      <c r="A6269" s="20" t="str">
        <f t="shared" si="144"/>
        <v>CONSUMO PER CAPITA (kg ó litros por individuo)HELADOSREST.CAT ARAGON</v>
      </c>
      <c r="B6269" s="20">
        <v>0</v>
      </c>
      <c r="C6269" s="20">
        <v>0</v>
      </c>
      <c r="D6269" s="21" t="s">
        <v>137</v>
      </c>
      <c r="E6269" s="21">
        <v>1.3837829436093789</v>
      </c>
      <c r="F6269" s="21">
        <v>0.91400796670789664</v>
      </c>
      <c r="G6269" s="21">
        <v>0.57752114868134896</v>
      </c>
      <c r="H6269" s="21">
        <v>0.61887615360116266</v>
      </c>
    </row>
    <row r="6270" spans="1:8" x14ac:dyDescent="0.35">
      <c r="A6270" s="20" t="str">
        <f t="shared" si="144"/>
        <v>CONSUMO PER CAPITA (kg ó litros por individuo)HELADOSLEVANTE</v>
      </c>
      <c r="B6270" s="20">
        <v>0</v>
      </c>
      <c r="C6270" s="20">
        <v>0</v>
      </c>
      <c r="D6270" s="21" t="s">
        <v>138</v>
      </c>
      <c r="E6270" s="21">
        <v>1.2685842623215673</v>
      </c>
      <c r="F6270" s="21">
        <v>1.4650611297623077</v>
      </c>
      <c r="G6270" s="21">
        <v>0.75155254440759611</v>
      </c>
      <c r="H6270" s="21">
        <v>0.95658217384148758</v>
      </c>
    </row>
    <row r="6271" spans="1:8" x14ac:dyDescent="0.35">
      <c r="A6271" s="20" t="str">
        <f t="shared" si="144"/>
        <v>CONSUMO PER CAPITA (kg ó litros por individuo)HELADOSANDALUCIA</v>
      </c>
      <c r="B6271" s="20">
        <v>0</v>
      </c>
      <c r="C6271" s="20">
        <v>0</v>
      </c>
      <c r="D6271" s="21" t="s">
        <v>139</v>
      </c>
      <c r="E6271" s="21">
        <v>1.2798781968209823</v>
      </c>
      <c r="F6271" s="21">
        <v>1.1718220725386579</v>
      </c>
      <c r="G6271" s="21">
        <v>0.66416679038021631</v>
      </c>
      <c r="H6271" s="21">
        <v>0.85647649991433183</v>
      </c>
    </row>
    <row r="6272" spans="1:8" x14ac:dyDescent="0.35">
      <c r="A6272" s="20" t="str">
        <f t="shared" si="144"/>
        <v>CONSUMO PER CAPITA (kg ó litros por individuo)HELADOSMDD AM</v>
      </c>
      <c r="B6272" s="20">
        <v>0</v>
      </c>
      <c r="C6272" s="20">
        <v>0</v>
      </c>
      <c r="D6272" s="21" t="s">
        <v>140</v>
      </c>
      <c r="E6272" s="21">
        <v>1.2300574047128185</v>
      </c>
      <c r="F6272" s="21">
        <v>1.1640849182423385</v>
      </c>
      <c r="G6272" s="21">
        <v>0.72814640567361277</v>
      </c>
      <c r="H6272" s="21">
        <v>0.73760518683986553</v>
      </c>
    </row>
    <row r="6273" spans="1:8" x14ac:dyDescent="0.35">
      <c r="A6273" s="20" t="str">
        <f t="shared" si="144"/>
        <v>CONSUMO PER CAPITA (kg ó litros por individuo)HELADOSRTO CENTRO</v>
      </c>
      <c r="B6273" s="20">
        <v>0</v>
      </c>
      <c r="C6273" s="20">
        <v>0</v>
      </c>
      <c r="D6273" s="21" t="s">
        <v>141</v>
      </c>
      <c r="E6273" s="21">
        <v>1.0334729209348137</v>
      </c>
      <c r="F6273" s="21">
        <v>1.2045336536353113</v>
      </c>
      <c r="G6273" s="21">
        <v>0.78275700162449036</v>
      </c>
      <c r="H6273" s="21">
        <v>0.76030523725592536</v>
      </c>
    </row>
    <row r="6274" spans="1:8" x14ac:dyDescent="0.35">
      <c r="A6274" s="20" t="str">
        <f t="shared" si="144"/>
        <v>CONSUMO PER CAPITA (kg ó litros por individuo)HELADOSNORTE-CENTRO</v>
      </c>
      <c r="B6274" s="20">
        <v>0</v>
      </c>
      <c r="C6274" s="20">
        <v>0</v>
      </c>
      <c r="D6274" s="21" t="s">
        <v>142</v>
      </c>
      <c r="E6274" s="21">
        <v>0.86952110583799769</v>
      </c>
      <c r="F6274" s="21">
        <v>0.9976734386294317</v>
      </c>
      <c r="G6274" s="21">
        <v>0.57446347179272605</v>
      </c>
      <c r="H6274" s="21">
        <v>0.61337685272418541</v>
      </c>
    </row>
    <row r="6275" spans="1:8" x14ac:dyDescent="0.35">
      <c r="A6275" s="20" t="str">
        <f t="shared" si="144"/>
        <v>CONSUMO PER CAPITA (kg ó litros por individuo)HELADOSNOROESTE</v>
      </c>
      <c r="B6275" s="20">
        <v>0</v>
      </c>
      <c r="C6275" s="20">
        <v>0</v>
      </c>
      <c r="D6275" s="21" t="s">
        <v>143</v>
      </c>
      <c r="E6275" s="21">
        <v>0.96178855530186458</v>
      </c>
      <c r="F6275" s="21">
        <v>0.87925947312570618</v>
      </c>
      <c r="G6275" s="21">
        <v>0.57282299015418436</v>
      </c>
      <c r="H6275" s="21">
        <v>0.65256948339950838</v>
      </c>
    </row>
    <row r="6276" spans="1:8" x14ac:dyDescent="0.35">
      <c r="A6276" s="20" t="str">
        <f t="shared" si="144"/>
        <v>CONSUMO PER CAPITA (kg ó litros por individuo)HELADOS&lt;2MIL</v>
      </c>
      <c r="B6276" s="20">
        <v>0</v>
      </c>
      <c r="C6276" s="20">
        <v>0</v>
      </c>
      <c r="D6276" s="21" t="s">
        <v>144</v>
      </c>
      <c r="E6276" s="21">
        <v>1.1726699215145922</v>
      </c>
      <c r="F6276" s="21">
        <v>1.5724656678106335</v>
      </c>
      <c r="G6276" s="21">
        <v>0.80157894591617418</v>
      </c>
      <c r="H6276" s="21">
        <v>0.66426416144896971</v>
      </c>
    </row>
    <row r="6277" spans="1:8" x14ac:dyDescent="0.35">
      <c r="A6277" s="20" t="str">
        <f t="shared" si="144"/>
        <v>CONSUMO PER CAPITA (kg ó litros por individuo)HELADOS2-5MIL</v>
      </c>
      <c r="B6277" s="20">
        <v>0</v>
      </c>
      <c r="C6277" s="20">
        <v>0</v>
      </c>
      <c r="D6277" s="21" t="s">
        <v>145</v>
      </c>
      <c r="E6277" s="21">
        <v>0.9110714396945766</v>
      </c>
      <c r="F6277" s="21">
        <v>0.77174700198532165</v>
      </c>
      <c r="G6277" s="21">
        <v>0.47988992491110349</v>
      </c>
      <c r="H6277" s="21">
        <v>0.60046732241384515</v>
      </c>
    </row>
    <row r="6278" spans="1:8" x14ac:dyDescent="0.35">
      <c r="A6278" s="20" t="str">
        <f t="shared" si="144"/>
        <v>CONSUMO PER CAPITA (kg ó litros por individuo)HELADOS5-10MIL</v>
      </c>
      <c r="B6278" s="20">
        <v>0</v>
      </c>
      <c r="C6278" s="20">
        <v>0</v>
      </c>
      <c r="D6278" s="21" t="s">
        <v>146</v>
      </c>
      <c r="E6278" s="21">
        <v>1.0827868965860235</v>
      </c>
      <c r="F6278" s="21">
        <v>1.1237201517622855</v>
      </c>
      <c r="G6278" s="21">
        <v>0.57897506152144718</v>
      </c>
      <c r="H6278" s="21">
        <v>0.71976209171507477</v>
      </c>
    </row>
    <row r="6279" spans="1:8" x14ac:dyDescent="0.35">
      <c r="A6279" s="20" t="str">
        <f t="shared" si="144"/>
        <v>CONSUMO PER CAPITA (kg ó litros por individuo)HELADOS10-30MIL</v>
      </c>
      <c r="B6279" s="20">
        <v>0</v>
      </c>
      <c r="C6279" s="20">
        <v>0</v>
      </c>
      <c r="D6279" s="21" t="s">
        <v>147</v>
      </c>
      <c r="E6279" s="21">
        <v>1.3032588554979398</v>
      </c>
      <c r="F6279" s="21">
        <v>1.025571599363492</v>
      </c>
      <c r="G6279" s="21">
        <v>0.6385617408751173</v>
      </c>
      <c r="H6279" s="21">
        <v>0.69792471465635586</v>
      </c>
    </row>
    <row r="6280" spans="1:8" x14ac:dyDescent="0.35">
      <c r="A6280" s="20" t="str">
        <f t="shared" si="144"/>
        <v>CONSUMO PER CAPITA (kg ó litros por individuo)HELADOS30-100MIL</v>
      </c>
      <c r="B6280" s="20">
        <v>0</v>
      </c>
      <c r="C6280" s="20">
        <v>0</v>
      </c>
      <c r="D6280" s="21" t="s">
        <v>148</v>
      </c>
      <c r="E6280" s="21">
        <v>1.1341332684570735</v>
      </c>
      <c r="F6280" s="21">
        <v>1.1417068922639904</v>
      </c>
      <c r="G6280" s="21">
        <v>0.66835002710416969</v>
      </c>
      <c r="H6280" s="21">
        <v>0.82389409970121485</v>
      </c>
    </row>
    <row r="6281" spans="1:8" x14ac:dyDescent="0.35">
      <c r="A6281" s="20" t="str">
        <f t="shared" si="144"/>
        <v>CONSUMO PER CAPITA (kg ó litros por individuo)HELADOS100-200MIL</v>
      </c>
      <c r="B6281" s="20">
        <v>0</v>
      </c>
      <c r="C6281" s="20">
        <v>0</v>
      </c>
      <c r="D6281" s="21" t="s">
        <v>149</v>
      </c>
      <c r="E6281" s="21">
        <v>1.1200307373578275</v>
      </c>
      <c r="F6281" s="21">
        <v>1.0124529273716356</v>
      </c>
      <c r="G6281" s="21">
        <v>0.65223523911928893</v>
      </c>
      <c r="H6281" s="21">
        <v>0.75764839445974586</v>
      </c>
    </row>
    <row r="6282" spans="1:8" x14ac:dyDescent="0.35">
      <c r="A6282" s="20" t="str">
        <f t="shared" si="144"/>
        <v>CONSUMO PER CAPITA (kg ó litros por individuo)HELADOS200-500MIL</v>
      </c>
      <c r="B6282" s="20">
        <v>0</v>
      </c>
      <c r="C6282" s="20">
        <v>0</v>
      </c>
      <c r="D6282" s="21" t="s">
        <v>150</v>
      </c>
      <c r="E6282" s="21">
        <v>1.2707018575136295</v>
      </c>
      <c r="F6282" s="21">
        <v>1.357000211836245</v>
      </c>
      <c r="G6282" s="21">
        <v>0.76347725881167638</v>
      </c>
      <c r="H6282" s="21">
        <v>0.9562535748229225</v>
      </c>
    </row>
    <row r="6283" spans="1:8" x14ac:dyDescent="0.35">
      <c r="A6283" s="20" t="str">
        <f t="shared" si="144"/>
        <v>CONSUMO PER CAPITA (kg ó litros por individuo)HELADOS&gt;500MIL</v>
      </c>
      <c r="B6283" s="20">
        <v>0</v>
      </c>
      <c r="C6283" s="20">
        <v>0</v>
      </c>
      <c r="D6283" s="21" t="s">
        <v>151</v>
      </c>
      <c r="E6283" s="21">
        <v>1.2397403159529419</v>
      </c>
      <c r="F6283" s="21">
        <v>1.1692655163572063</v>
      </c>
      <c r="G6283" s="21">
        <v>0.71958412934579441</v>
      </c>
      <c r="H6283" s="21">
        <v>0.74765108804329972</v>
      </c>
    </row>
    <row r="6284" spans="1:8" x14ac:dyDescent="0.35">
      <c r="A6284" s="20" t="str">
        <f t="shared" si="144"/>
        <v>CONSUMO PER CAPITA (kg ó litros por individuo)HELADOSDE 15 A 19 AÑOS</v>
      </c>
      <c r="B6284" s="20">
        <v>0</v>
      </c>
      <c r="C6284" s="20">
        <v>0</v>
      </c>
      <c r="D6284" s="21" t="s">
        <v>152</v>
      </c>
      <c r="E6284" s="21">
        <v>0.81797300673705853</v>
      </c>
      <c r="F6284" s="21">
        <v>0.55860890609630587</v>
      </c>
      <c r="G6284" s="21">
        <v>0.42173627431153327</v>
      </c>
      <c r="H6284" s="21">
        <v>0.65085934054887185</v>
      </c>
    </row>
    <row r="6285" spans="1:8" x14ac:dyDescent="0.35">
      <c r="A6285" s="20" t="str">
        <f t="shared" si="144"/>
        <v>CONSUMO PER CAPITA (kg ó litros por individuo)HELADOSDE 20 A 24 AÑOS</v>
      </c>
      <c r="B6285" s="20">
        <v>0</v>
      </c>
      <c r="C6285" s="20">
        <v>0</v>
      </c>
      <c r="D6285" s="21" t="s">
        <v>153</v>
      </c>
      <c r="E6285" s="21">
        <v>0.59002691898285042</v>
      </c>
      <c r="F6285" s="21">
        <v>0.70479235682706176</v>
      </c>
      <c r="G6285" s="21">
        <v>0.50635935668679488</v>
      </c>
      <c r="H6285" s="21">
        <v>0.4600047570135779</v>
      </c>
    </row>
    <row r="6286" spans="1:8" x14ac:dyDescent="0.35">
      <c r="A6286" s="20" t="str">
        <f t="shared" si="144"/>
        <v>CONSUMO PER CAPITA (kg ó litros por individuo)HELADOSDE 25 A 34 AÑOS</v>
      </c>
      <c r="B6286" s="20">
        <v>0</v>
      </c>
      <c r="C6286" s="20">
        <v>0</v>
      </c>
      <c r="D6286" s="21" t="s">
        <v>154</v>
      </c>
      <c r="E6286" s="21">
        <v>0.7909258565423074</v>
      </c>
      <c r="F6286" s="21">
        <v>0.7417908558538423</v>
      </c>
      <c r="G6286" s="21">
        <v>0.50492815283189374</v>
      </c>
      <c r="H6286" s="21">
        <v>0.51357218159986262</v>
      </c>
    </row>
    <row r="6287" spans="1:8" x14ac:dyDescent="0.35">
      <c r="A6287" s="20" t="str">
        <f t="shared" si="144"/>
        <v>CONSUMO PER CAPITA (kg ó litros por individuo)HELADOSDE 35 A 49 AÑOS</v>
      </c>
      <c r="B6287" s="20">
        <v>0</v>
      </c>
      <c r="C6287" s="20">
        <v>0</v>
      </c>
      <c r="D6287" s="21" t="s">
        <v>155</v>
      </c>
      <c r="E6287" s="21">
        <v>1.3170314423088569</v>
      </c>
      <c r="F6287" s="21">
        <v>1.2883379996479449</v>
      </c>
      <c r="G6287" s="21">
        <v>0.71588139980515531</v>
      </c>
      <c r="H6287" s="21">
        <v>0.82594619685057691</v>
      </c>
    </row>
    <row r="6288" spans="1:8" x14ac:dyDescent="0.35">
      <c r="A6288" s="20" t="str">
        <f t="shared" si="144"/>
        <v>CONSUMO PER CAPITA (kg ó litros por individuo)HELADOSDE 50 A 59 AÑOS</v>
      </c>
      <c r="B6288" s="20">
        <v>0</v>
      </c>
      <c r="C6288" s="20">
        <v>0</v>
      </c>
      <c r="D6288" s="21" t="s">
        <v>156</v>
      </c>
      <c r="E6288" s="21">
        <v>1.3719368579563886</v>
      </c>
      <c r="F6288" s="21">
        <v>1.2878075980530972</v>
      </c>
      <c r="G6288" s="21">
        <v>0.76491788427559471</v>
      </c>
      <c r="H6288" s="21">
        <v>0.88086688499027155</v>
      </c>
    </row>
    <row r="6289" spans="1:8" x14ac:dyDescent="0.35">
      <c r="A6289" s="20" t="str">
        <f t="shared" si="144"/>
        <v>CONSUMO PER CAPITA (kg ó litros por individuo)HELADOSDE 60 A 75 AÑOS</v>
      </c>
      <c r="B6289" s="20">
        <v>0</v>
      </c>
      <c r="C6289" s="20">
        <v>0</v>
      </c>
      <c r="D6289" s="21" t="s">
        <v>157</v>
      </c>
      <c r="E6289" s="21">
        <v>1.3642222982829799</v>
      </c>
      <c r="F6289" s="21">
        <v>1.3535614564824467</v>
      </c>
      <c r="G6289" s="21">
        <v>0.7522353209709749</v>
      </c>
      <c r="H6289" s="21">
        <v>0.86181251758511934</v>
      </c>
    </row>
    <row r="6290" spans="1:8" x14ac:dyDescent="0.35">
      <c r="A6290" s="20" t="str">
        <f t="shared" si="144"/>
        <v>CONSUMO PER CAPITA (kg ó litros por individuo)HELADOSALTA Y MEDIA ALTA</v>
      </c>
      <c r="B6290" s="20">
        <v>0</v>
      </c>
      <c r="C6290" s="20">
        <v>0</v>
      </c>
      <c r="D6290" s="21" t="s">
        <v>158</v>
      </c>
      <c r="E6290" s="21">
        <v>1.4337572131816618</v>
      </c>
      <c r="F6290" s="21">
        <v>1.2727736157927618</v>
      </c>
      <c r="G6290" s="21">
        <v>0.81589347295743597</v>
      </c>
      <c r="H6290" s="21">
        <v>0.96729089820122083</v>
      </c>
    </row>
    <row r="6291" spans="1:8" x14ac:dyDescent="0.35">
      <c r="A6291" s="20" t="str">
        <f t="shared" si="144"/>
        <v>CONSUMO PER CAPITA (kg ó litros por individuo)HELADOSMEDIA</v>
      </c>
      <c r="B6291" s="20">
        <v>0</v>
      </c>
      <c r="C6291" s="20">
        <v>0</v>
      </c>
      <c r="D6291" s="21" t="s">
        <v>159</v>
      </c>
      <c r="E6291" s="21">
        <v>1.1880346608713017</v>
      </c>
      <c r="F6291" s="21">
        <v>1.1700845801426278</v>
      </c>
      <c r="G6291" s="21">
        <v>0.63717818306771323</v>
      </c>
      <c r="H6291" s="21">
        <v>0.76955919824736563</v>
      </c>
    </row>
    <row r="6292" spans="1:8" x14ac:dyDescent="0.35">
      <c r="A6292" s="20" t="str">
        <f t="shared" si="144"/>
        <v>CONSUMO PER CAPITA (kg ó litros por individuo)HELADOSMEDIA BAJA</v>
      </c>
      <c r="B6292" s="20">
        <v>0</v>
      </c>
      <c r="C6292" s="20">
        <v>0</v>
      </c>
      <c r="D6292" s="21" t="s">
        <v>160</v>
      </c>
      <c r="E6292" s="21">
        <v>1.1064656132996764</v>
      </c>
      <c r="F6292" s="21">
        <v>1.0605373303736227</v>
      </c>
      <c r="G6292" s="21">
        <v>0.66313181393618792</v>
      </c>
      <c r="H6292" s="21">
        <v>0.63528725576785172</v>
      </c>
    </row>
    <row r="6293" spans="1:8" x14ac:dyDescent="0.35">
      <c r="A6293" s="20" t="str">
        <f t="shared" si="144"/>
        <v>CONSUMO PER CAPITA (kg ó litros por individuo)HELADOSBAJA</v>
      </c>
      <c r="B6293" s="20">
        <v>0</v>
      </c>
      <c r="C6293" s="20">
        <v>0</v>
      </c>
      <c r="D6293" s="21" t="s">
        <v>161</v>
      </c>
      <c r="E6293" s="21">
        <v>0.99610438201584695</v>
      </c>
      <c r="F6293" s="21">
        <v>1.0384389820576319</v>
      </c>
      <c r="G6293" s="21">
        <v>0.57339007867507286</v>
      </c>
      <c r="H6293" s="21">
        <v>0.70478933924840415</v>
      </c>
    </row>
    <row r="6294" spans="1:8" x14ac:dyDescent="0.35">
      <c r="A6294" s="20" t="str">
        <f t="shared" si="144"/>
        <v>CONSUMO PER CAPITA (kg ó litros por individuo)HELADOSHOMBRE</v>
      </c>
      <c r="B6294" s="20">
        <v>0</v>
      </c>
      <c r="C6294" s="20">
        <v>0</v>
      </c>
      <c r="D6294" s="21" t="s">
        <v>162</v>
      </c>
      <c r="E6294" s="21">
        <v>1.016216525628008</v>
      </c>
      <c r="F6294" s="21">
        <v>0.99706620050504258</v>
      </c>
      <c r="G6294" s="21">
        <v>0.59113881063377205</v>
      </c>
      <c r="H6294" s="21">
        <v>0.66237903113867735</v>
      </c>
    </row>
    <row r="6295" spans="1:8" x14ac:dyDescent="0.35">
      <c r="A6295" s="20" t="str">
        <f t="shared" si="144"/>
        <v>CONSUMO PER CAPITA (kg ó litros por individuo)HELADOSMUJER</v>
      </c>
      <c r="B6295" s="20">
        <v>0</v>
      </c>
      <c r="C6295" s="20">
        <v>0</v>
      </c>
      <c r="D6295" s="21" t="s">
        <v>163</v>
      </c>
      <c r="E6295" s="21">
        <v>1.3461675320152877</v>
      </c>
      <c r="F6295" s="21">
        <v>1.2766396928053463</v>
      </c>
      <c r="G6295" s="21">
        <v>0.74762744658782521</v>
      </c>
      <c r="H6295" s="21">
        <v>0.864529868056231</v>
      </c>
    </row>
    <row r="6296" spans="1:8" x14ac:dyDescent="0.35">
      <c r="A6296" s="20" t="str">
        <f>$B$4411&amp;$C$6296&amp;D6296</f>
        <v>CONSUMO PER CAPITA (kg ó litros por individuo)GALLETAST.ESPAÑA</v>
      </c>
      <c r="B6296" s="20">
        <v>0</v>
      </c>
      <c r="C6296" s="20" t="s">
        <v>111</v>
      </c>
      <c r="D6296" s="21" t="s">
        <v>135</v>
      </c>
      <c r="E6296" s="21">
        <v>3.3459973570488175E-2</v>
      </c>
      <c r="F6296" s="21">
        <v>3.4167664122127329E-2</v>
      </c>
      <c r="G6296" s="21">
        <v>2.7962728453600174E-2</v>
      </c>
      <c r="H6296" s="21">
        <v>2.5463427383627023E-2</v>
      </c>
    </row>
    <row r="6297" spans="1:8" x14ac:dyDescent="0.35">
      <c r="A6297" s="20" t="str">
        <f t="shared" ref="A6297:A6324" si="145">$B$4411&amp;$C$6296&amp;D6297</f>
        <v>CONSUMO PER CAPITA (kg ó litros por individuo)GALLETASBCN AM</v>
      </c>
      <c r="B6297" s="20">
        <v>0</v>
      </c>
      <c r="C6297" s="20">
        <v>0</v>
      </c>
      <c r="D6297" s="21" t="s">
        <v>136</v>
      </c>
      <c r="E6297" s="21">
        <v>4.3869512551626959E-2</v>
      </c>
      <c r="F6297" s="21">
        <v>6.5290234260846874E-2</v>
      </c>
      <c r="G6297" s="21">
        <v>4.4109839509972937E-2</v>
      </c>
      <c r="H6297" s="21">
        <v>2.8629848089417181E-2</v>
      </c>
    </row>
    <row r="6298" spans="1:8" x14ac:dyDescent="0.35">
      <c r="A6298" s="20" t="str">
        <f t="shared" si="145"/>
        <v>CONSUMO PER CAPITA (kg ó litros por individuo)GALLETASREST.CAT ARAGON</v>
      </c>
      <c r="B6298" s="20">
        <v>0</v>
      </c>
      <c r="C6298" s="20">
        <v>0</v>
      </c>
      <c r="D6298" s="21" t="s">
        <v>137</v>
      </c>
      <c r="E6298" s="21">
        <v>2.914160467961964E-2</v>
      </c>
      <c r="F6298" s="21">
        <v>3.2075862031496004E-2</v>
      </c>
      <c r="G6298" s="21">
        <v>2.539534823913317E-2</v>
      </c>
      <c r="H6298" s="21">
        <v>1.5832951824914156E-2</v>
      </c>
    </row>
    <row r="6299" spans="1:8" x14ac:dyDescent="0.35">
      <c r="A6299" s="20" t="str">
        <f t="shared" si="145"/>
        <v>CONSUMO PER CAPITA (kg ó litros por individuo)GALLETASLEVANTE</v>
      </c>
      <c r="B6299" s="20">
        <v>0</v>
      </c>
      <c r="C6299" s="20">
        <v>0</v>
      </c>
      <c r="D6299" s="21" t="s">
        <v>138</v>
      </c>
      <c r="E6299" s="21">
        <v>2.7919937867518195E-2</v>
      </c>
      <c r="F6299" s="21">
        <v>2.7395959103065949E-2</v>
      </c>
      <c r="G6299" s="21">
        <v>1.8463190154909156E-2</v>
      </c>
      <c r="H6299" s="21">
        <v>2.5912858469399839E-2</v>
      </c>
    </row>
    <row r="6300" spans="1:8" x14ac:dyDescent="0.35">
      <c r="A6300" s="20" t="str">
        <f t="shared" si="145"/>
        <v>CONSUMO PER CAPITA (kg ó litros por individuo)GALLETASANDALUCIA</v>
      </c>
      <c r="B6300" s="20">
        <v>0</v>
      </c>
      <c r="C6300" s="20">
        <v>0</v>
      </c>
      <c r="D6300" s="21" t="s">
        <v>139</v>
      </c>
      <c r="E6300" s="21">
        <v>2.7027910717943148E-2</v>
      </c>
      <c r="F6300" s="21">
        <v>2.2462804753341798E-2</v>
      </c>
      <c r="G6300" s="21">
        <v>1.6206264847048693E-2</v>
      </c>
      <c r="H6300" s="21">
        <v>1.8418629137079111E-2</v>
      </c>
    </row>
    <row r="6301" spans="1:8" x14ac:dyDescent="0.35">
      <c r="A6301" s="20" t="str">
        <f t="shared" si="145"/>
        <v>CONSUMO PER CAPITA (kg ó litros por individuo)GALLETASMDD AM</v>
      </c>
      <c r="B6301" s="20">
        <v>0</v>
      </c>
      <c r="C6301" s="20">
        <v>0</v>
      </c>
      <c r="D6301" s="21" t="s">
        <v>140</v>
      </c>
      <c r="E6301" s="21">
        <v>4.9298656930707722E-2</v>
      </c>
      <c r="F6301" s="21">
        <v>4.1742677928164496E-2</v>
      </c>
      <c r="G6301" s="21">
        <v>2.6717278321719731E-2</v>
      </c>
      <c r="H6301" s="21">
        <v>2.5997501729740861E-2</v>
      </c>
    </row>
    <row r="6302" spans="1:8" x14ac:dyDescent="0.35">
      <c r="A6302" s="20" t="str">
        <f t="shared" si="145"/>
        <v>CONSUMO PER CAPITA (kg ó litros por individuo)GALLETASRTO CENTRO</v>
      </c>
      <c r="B6302" s="20">
        <v>0</v>
      </c>
      <c r="C6302" s="20">
        <v>0</v>
      </c>
      <c r="D6302" s="21" t="s">
        <v>141</v>
      </c>
      <c r="E6302" s="21">
        <v>2.240978472635376E-2</v>
      </c>
      <c r="F6302" s="21">
        <v>2.7361517651869796E-2</v>
      </c>
      <c r="G6302" s="21">
        <v>3.8175914557953834E-2</v>
      </c>
      <c r="H6302" s="21">
        <v>3.0425326232745534E-2</v>
      </c>
    </row>
    <row r="6303" spans="1:8" x14ac:dyDescent="0.35">
      <c r="A6303" s="20" t="str">
        <f t="shared" si="145"/>
        <v>CONSUMO PER CAPITA (kg ó litros por individuo)GALLETASNORTE-CENTRO</v>
      </c>
      <c r="B6303" s="20">
        <v>0</v>
      </c>
      <c r="C6303" s="20">
        <v>0</v>
      </c>
      <c r="D6303" s="21" t="s">
        <v>142</v>
      </c>
      <c r="E6303" s="21">
        <v>3.5560223152802675E-2</v>
      </c>
      <c r="F6303" s="21">
        <v>4.1156957837040473E-2</v>
      </c>
      <c r="G6303" s="21">
        <v>4.6779176026556485E-2</v>
      </c>
      <c r="H6303" s="21">
        <v>4.7127267974358719E-2</v>
      </c>
    </row>
    <row r="6304" spans="1:8" x14ac:dyDescent="0.35">
      <c r="A6304" s="20" t="str">
        <f t="shared" si="145"/>
        <v>CONSUMO PER CAPITA (kg ó litros por individuo)GALLETASNOROESTE</v>
      </c>
      <c r="B6304" s="20">
        <v>0</v>
      </c>
      <c r="C6304" s="20">
        <v>0</v>
      </c>
      <c r="D6304" s="21" t="s">
        <v>143</v>
      </c>
      <c r="E6304" s="21">
        <v>3.9030295819903395E-2</v>
      </c>
      <c r="F6304" s="21">
        <v>3.1883588505217011E-2</v>
      </c>
      <c r="G6304" s="21">
        <v>2.9470303363265997E-2</v>
      </c>
      <c r="H6304" s="21">
        <v>2.2900411843298493E-2</v>
      </c>
    </row>
    <row r="6305" spans="1:8" x14ac:dyDescent="0.35">
      <c r="A6305" s="20" t="str">
        <f t="shared" si="145"/>
        <v>CONSUMO PER CAPITA (kg ó litros por individuo)GALLETAS&lt;2MIL</v>
      </c>
      <c r="B6305" s="20">
        <v>0</v>
      </c>
      <c r="C6305" s="20">
        <v>0</v>
      </c>
      <c r="D6305" s="21" t="s">
        <v>144</v>
      </c>
      <c r="E6305" s="21">
        <v>1.8776321886884318E-2</v>
      </c>
      <c r="F6305" s="21">
        <v>1.9891095493360888E-2</v>
      </c>
      <c r="G6305" s="21">
        <v>3.7328990740970777E-2</v>
      </c>
      <c r="H6305" s="21">
        <v>2.404849918466952E-2</v>
      </c>
    </row>
    <row r="6306" spans="1:8" x14ac:dyDescent="0.35">
      <c r="A6306" s="20" t="str">
        <f t="shared" si="145"/>
        <v>CONSUMO PER CAPITA (kg ó litros por individuo)GALLETAS2-5MIL</v>
      </c>
      <c r="B6306" s="20">
        <v>0</v>
      </c>
      <c r="C6306" s="20">
        <v>0</v>
      </c>
      <c r="D6306" s="21" t="s">
        <v>145</v>
      </c>
      <c r="E6306" s="21">
        <v>2.5515040834559501E-2</v>
      </c>
      <c r="F6306" s="21">
        <v>3.4589133829846498E-2</v>
      </c>
      <c r="G6306" s="21">
        <v>4.1693115974048692E-2</v>
      </c>
      <c r="H6306" s="21">
        <v>2.7950944261796448E-2</v>
      </c>
    </row>
    <row r="6307" spans="1:8" x14ac:dyDescent="0.35">
      <c r="A6307" s="20" t="str">
        <f t="shared" si="145"/>
        <v>CONSUMO PER CAPITA (kg ó litros por individuo)GALLETAS5-10MIL</v>
      </c>
      <c r="B6307" s="20">
        <v>0</v>
      </c>
      <c r="C6307" s="20">
        <v>0</v>
      </c>
      <c r="D6307" s="21" t="s">
        <v>146</v>
      </c>
      <c r="E6307" s="21">
        <v>3.5271755555951384E-2</v>
      </c>
      <c r="F6307" s="21">
        <v>3.0096178100915423E-2</v>
      </c>
      <c r="G6307" s="21">
        <v>1.3179983288200752E-2</v>
      </c>
      <c r="H6307" s="21">
        <v>1.9995434368371649E-2</v>
      </c>
    </row>
    <row r="6308" spans="1:8" x14ac:dyDescent="0.35">
      <c r="A6308" s="20" t="str">
        <f t="shared" si="145"/>
        <v>CONSUMO PER CAPITA (kg ó litros por individuo)GALLETAS10-30MIL</v>
      </c>
      <c r="B6308" s="20">
        <v>0</v>
      </c>
      <c r="C6308" s="20">
        <v>0</v>
      </c>
      <c r="D6308" s="21" t="s">
        <v>147</v>
      </c>
      <c r="E6308" s="21">
        <v>3.3764841369305583E-2</v>
      </c>
      <c r="F6308" s="21">
        <v>2.9412075805191736E-2</v>
      </c>
      <c r="G6308" s="21">
        <v>2.7792204735223213E-2</v>
      </c>
      <c r="H6308" s="21">
        <v>2.0255915270473379E-2</v>
      </c>
    </row>
    <row r="6309" spans="1:8" x14ac:dyDescent="0.35">
      <c r="A6309" s="20" t="str">
        <f t="shared" si="145"/>
        <v>CONSUMO PER CAPITA (kg ó litros por individuo)GALLETAS30-100MIL</v>
      </c>
      <c r="B6309" s="20">
        <v>0</v>
      </c>
      <c r="C6309" s="20">
        <v>0</v>
      </c>
      <c r="D6309" s="21" t="s">
        <v>148</v>
      </c>
      <c r="E6309" s="21">
        <v>3.9279339663562299E-2</v>
      </c>
      <c r="F6309" s="21">
        <v>3.4977653732347153E-2</v>
      </c>
      <c r="G6309" s="21">
        <v>2.4503097453134268E-2</v>
      </c>
      <c r="H6309" s="21">
        <v>2.7016942474251713E-2</v>
      </c>
    </row>
    <row r="6310" spans="1:8" x14ac:dyDescent="0.35">
      <c r="A6310" s="20" t="str">
        <f t="shared" si="145"/>
        <v>CONSUMO PER CAPITA (kg ó litros por individuo)GALLETAS100-200MIL</v>
      </c>
      <c r="B6310" s="20">
        <v>0</v>
      </c>
      <c r="C6310" s="20">
        <v>0</v>
      </c>
      <c r="D6310" s="21" t="s">
        <v>149</v>
      </c>
      <c r="E6310" s="21">
        <v>3.2520109139716272E-2</v>
      </c>
      <c r="F6310" s="21">
        <v>5.1435753392661529E-2</v>
      </c>
      <c r="G6310" s="21">
        <v>3.4910481092441291E-2</v>
      </c>
      <c r="H6310" s="21">
        <v>2.1872113719580498E-2</v>
      </c>
    </row>
    <row r="6311" spans="1:8" x14ac:dyDescent="0.35">
      <c r="A6311" s="20" t="str">
        <f t="shared" si="145"/>
        <v>CONSUMO PER CAPITA (kg ó litros por individuo)GALLETAS200-500MIL</v>
      </c>
      <c r="B6311" s="20">
        <v>0</v>
      </c>
      <c r="C6311" s="20">
        <v>0</v>
      </c>
      <c r="D6311" s="21" t="s">
        <v>150</v>
      </c>
      <c r="E6311" s="21">
        <v>3.6882392782502646E-2</v>
      </c>
      <c r="F6311" s="21">
        <v>3.6228725733825712E-2</v>
      </c>
      <c r="G6311" s="21">
        <v>2.8316677711980223E-2</v>
      </c>
      <c r="H6311" s="21">
        <v>3.7386342220288402E-2</v>
      </c>
    </row>
    <row r="6312" spans="1:8" x14ac:dyDescent="0.35">
      <c r="A6312" s="20" t="str">
        <f t="shared" si="145"/>
        <v>CONSUMO PER CAPITA (kg ó litros por individuo)GALLETAS&gt;500MIL</v>
      </c>
      <c r="B6312" s="20">
        <v>0</v>
      </c>
      <c r="C6312" s="20">
        <v>0</v>
      </c>
      <c r="D6312" s="21" t="s">
        <v>151</v>
      </c>
      <c r="E6312" s="21">
        <v>3.1759059188796637E-2</v>
      </c>
      <c r="F6312" s="21">
        <v>3.3162087506796487E-2</v>
      </c>
      <c r="G6312" s="21">
        <v>2.5983706246995999E-2</v>
      </c>
      <c r="H6312" s="21">
        <v>2.4678415781988736E-2</v>
      </c>
    </row>
    <row r="6313" spans="1:8" x14ac:dyDescent="0.35">
      <c r="A6313" s="20" t="str">
        <f t="shared" si="145"/>
        <v>CONSUMO PER CAPITA (kg ó litros por individuo)GALLETASDE 15 A 19 AÑOS</v>
      </c>
      <c r="B6313" s="20">
        <v>0</v>
      </c>
      <c r="C6313" s="20">
        <v>0</v>
      </c>
      <c r="D6313" s="21" t="s">
        <v>152</v>
      </c>
      <c r="E6313" s="21">
        <v>5.0761705011996956E-2</v>
      </c>
      <c r="F6313" s="21">
        <v>5.4203923386392537E-2</v>
      </c>
      <c r="G6313" s="21">
        <v>4.6497930818271964E-2</v>
      </c>
      <c r="H6313" s="21">
        <v>5.963646968274796E-2</v>
      </c>
    </row>
    <row r="6314" spans="1:8" x14ac:dyDescent="0.35">
      <c r="A6314" s="20" t="str">
        <f t="shared" si="145"/>
        <v>CONSUMO PER CAPITA (kg ó litros por individuo)GALLETASDE 20 A 24 AÑOS</v>
      </c>
      <c r="B6314" s="20">
        <v>0</v>
      </c>
      <c r="C6314" s="20">
        <v>0</v>
      </c>
      <c r="D6314" s="21" t="s">
        <v>153</v>
      </c>
      <c r="E6314" s="21">
        <v>3.1830735923735136E-2</v>
      </c>
      <c r="F6314" s="21">
        <v>2.9673931923769374E-2</v>
      </c>
      <c r="G6314" s="21">
        <v>2.6099118774537276E-2</v>
      </c>
      <c r="H6314" s="21">
        <v>3.7650704551116611E-2</v>
      </c>
    </row>
    <row r="6315" spans="1:8" x14ac:dyDescent="0.35">
      <c r="A6315" s="20" t="str">
        <f t="shared" si="145"/>
        <v>CONSUMO PER CAPITA (kg ó litros por individuo)GALLETASDE 25 A 34 AÑOS</v>
      </c>
      <c r="B6315" s="20">
        <v>0</v>
      </c>
      <c r="C6315" s="20">
        <v>0</v>
      </c>
      <c r="D6315" s="21" t="s">
        <v>154</v>
      </c>
      <c r="E6315" s="21">
        <v>2.5802439551879074E-2</v>
      </c>
      <c r="F6315" s="21">
        <v>1.9098806880358442E-2</v>
      </c>
      <c r="G6315" s="21">
        <v>1.5587012439461239E-2</v>
      </c>
      <c r="H6315" s="21">
        <v>1.3604512618559963E-2</v>
      </c>
    </row>
    <row r="6316" spans="1:8" x14ac:dyDescent="0.35">
      <c r="A6316" s="20" t="str">
        <f t="shared" si="145"/>
        <v>CONSUMO PER CAPITA (kg ó litros por individuo)GALLETASDE 35 A 49 AÑOS</v>
      </c>
      <c r="B6316" s="20">
        <v>0</v>
      </c>
      <c r="C6316" s="20">
        <v>0</v>
      </c>
      <c r="D6316" s="21" t="s">
        <v>155</v>
      </c>
      <c r="E6316" s="21">
        <v>3.8877755653160942E-2</v>
      </c>
      <c r="F6316" s="21">
        <v>3.9438961547024892E-2</v>
      </c>
      <c r="G6316" s="21">
        <v>2.7927001018918277E-2</v>
      </c>
      <c r="H6316" s="21">
        <v>2.1542344076576393E-2</v>
      </c>
    </row>
    <row r="6317" spans="1:8" x14ac:dyDescent="0.35">
      <c r="A6317" s="20" t="str">
        <f t="shared" si="145"/>
        <v>CONSUMO PER CAPITA (kg ó litros por individuo)GALLETASDE 50 A 59 AÑOS</v>
      </c>
      <c r="B6317" s="20">
        <v>0</v>
      </c>
      <c r="C6317" s="20">
        <v>0</v>
      </c>
      <c r="D6317" s="21" t="s">
        <v>156</v>
      </c>
      <c r="E6317" s="21">
        <v>3.7777694330825569E-2</v>
      </c>
      <c r="F6317" s="21">
        <v>3.5483359333472797E-2</v>
      </c>
      <c r="G6317" s="21">
        <v>3.079251769294835E-2</v>
      </c>
      <c r="H6317" s="21">
        <v>2.8032723512146199E-2</v>
      </c>
    </row>
    <row r="6318" spans="1:8" x14ac:dyDescent="0.35">
      <c r="A6318" s="20" t="str">
        <f t="shared" si="145"/>
        <v>CONSUMO PER CAPITA (kg ó litros por individuo)GALLETASDE 60 A 75 AÑOS</v>
      </c>
      <c r="B6318" s="20">
        <v>0</v>
      </c>
      <c r="C6318" s="20">
        <v>0</v>
      </c>
      <c r="D6318" s="21" t="s">
        <v>157</v>
      </c>
      <c r="E6318" s="21">
        <v>2.2325550559844708E-2</v>
      </c>
      <c r="F6318" s="21">
        <v>3.0946767157864066E-2</v>
      </c>
      <c r="G6318" s="21">
        <v>2.8558287938700719E-2</v>
      </c>
      <c r="H6318" s="21">
        <v>2.2365774719458009E-2</v>
      </c>
    </row>
    <row r="6319" spans="1:8" x14ac:dyDescent="0.35">
      <c r="A6319" s="20" t="str">
        <f t="shared" si="145"/>
        <v>CONSUMO PER CAPITA (kg ó litros por individuo)GALLETASALTA Y MEDIA ALTA</v>
      </c>
      <c r="B6319" s="20">
        <v>0</v>
      </c>
      <c r="C6319" s="20">
        <v>0</v>
      </c>
      <c r="D6319" s="21" t="s">
        <v>158</v>
      </c>
      <c r="E6319" s="21">
        <v>3.2678595620636415E-2</v>
      </c>
      <c r="F6319" s="21">
        <v>2.4432922232599734E-2</v>
      </c>
      <c r="G6319" s="21">
        <v>1.9570708866841473E-2</v>
      </c>
      <c r="H6319" s="21">
        <v>1.8082636400031288E-2</v>
      </c>
    </row>
    <row r="6320" spans="1:8" x14ac:dyDescent="0.35">
      <c r="A6320" s="20" t="str">
        <f t="shared" si="145"/>
        <v>CONSUMO PER CAPITA (kg ó litros por individuo)GALLETASMEDIA</v>
      </c>
      <c r="B6320" s="20">
        <v>0</v>
      </c>
      <c r="C6320" s="20">
        <v>0</v>
      </c>
      <c r="D6320" s="21" t="s">
        <v>159</v>
      </c>
      <c r="E6320" s="21">
        <v>3.9335123701498914E-2</v>
      </c>
      <c r="F6320" s="21">
        <v>4.6012891545520844E-2</v>
      </c>
      <c r="G6320" s="21">
        <v>3.4881782574692446E-2</v>
      </c>
      <c r="H6320" s="21">
        <v>2.7376264000498546E-2</v>
      </c>
    </row>
    <row r="6321" spans="1:8" x14ac:dyDescent="0.35">
      <c r="A6321" s="20" t="str">
        <f t="shared" si="145"/>
        <v>CONSUMO PER CAPITA (kg ó litros por individuo)GALLETASMEDIA BAJA</v>
      </c>
      <c r="B6321" s="20">
        <v>0</v>
      </c>
      <c r="C6321" s="20">
        <v>0</v>
      </c>
      <c r="D6321" s="21" t="s">
        <v>160</v>
      </c>
      <c r="E6321" s="21">
        <v>2.7011175700032398E-2</v>
      </c>
      <c r="F6321" s="21">
        <v>3.085225013152737E-2</v>
      </c>
      <c r="G6321" s="21">
        <v>2.5850141548089012E-2</v>
      </c>
      <c r="H6321" s="21">
        <v>2.1814726444630981E-2</v>
      </c>
    </row>
    <row r="6322" spans="1:8" x14ac:dyDescent="0.35">
      <c r="A6322" s="20" t="str">
        <f t="shared" si="145"/>
        <v>CONSUMO PER CAPITA (kg ó litros por individuo)GALLETASBAJA</v>
      </c>
      <c r="B6322" s="20">
        <v>0</v>
      </c>
      <c r="C6322" s="20">
        <v>0</v>
      </c>
      <c r="D6322" s="21" t="s">
        <v>161</v>
      </c>
      <c r="E6322" s="21">
        <v>3.3095053724669241E-2</v>
      </c>
      <c r="F6322" s="21">
        <v>2.9202385634293494E-2</v>
      </c>
      <c r="G6322" s="21">
        <v>2.8355371638095799E-2</v>
      </c>
      <c r="H6322" s="21">
        <v>3.5369248760024348E-2</v>
      </c>
    </row>
    <row r="6323" spans="1:8" x14ac:dyDescent="0.35">
      <c r="A6323" s="20" t="str">
        <f t="shared" si="145"/>
        <v>CONSUMO PER CAPITA (kg ó litros por individuo)GALLETASHOMBRE</v>
      </c>
      <c r="B6323" s="20">
        <v>0</v>
      </c>
      <c r="C6323" s="20">
        <v>0</v>
      </c>
      <c r="D6323" s="21" t="s">
        <v>162</v>
      </c>
      <c r="E6323" s="21">
        <v>2.4564538257883378E-2</v>
      </c>
      <c r="F6323" s="21">
        <v>2.6581238194214193E-2</v>
      </c>
      <c r="G6323" s="21">
        <v>2.1769714683336435E-2</v>
      </c>
      <c r="H6323" s="21">
        <v>1.7580204773466546E-2</v>
      </c>
    </row>
    <row r="6324" spans="1:8" x14ac:dyDescent="0.35">
      <c r="A6324" s="20" t="str">
        <f t="shared" si="145"/>
        <v>CONSUMO PER CAPITA (kg ó litros por individuo)GALLETASMUJER</v>
      </c>
      <c r="B6324" s="20">
        <v>0</v>
      </c>
      <c r="C6324" s="20">
        <v>0</v>
      </c>
      <c r="D6324" s="21" t="s">
        <v>163</v>
      </c>
      <c r="E6324" s="21">
        <v>4.2249371819523637E-2</v>
      </c>
      <c r="F6324" s="21">
        <v>4.1640384141065329E-2</v>
      </c>
      <c r="G6324" s="21">
        <v>3.4052585149973086E-2</v>
      </c>
      <c r="H6324" s="21">
        <v>3.3227764920123741E-2</v>
      </c>
    </row>
    <row r="6325" spans="1:8" x14ac:dyDescent="0.35">
      <c r="A6325" s="20" t="str">
        <f>$B$4411&amp;$C$6325&amp;D6325</f>
        <v>CONSUMO PER CAPITA (kg ó litros por individuo)BOLLERÍAT.ESPAÑA</v>
      </c>
      <c r="B6325" s="20">
        <v>0</v>
      </c>
      <c r="C6325" s="20" t="s">
        <v>112</v>
      </c>
      <c r="D6325" s="21" t="s">
        <v>135</v>
      </c>
      <c r="E6325" s="21">
        <v>2.2573639837061763</v>
      </c>
      <c r="F6325" s="21">
        <v>2.1876145501599087</v>
      </c>
      <c r="G6325" s="21">
        <v>1.6739338688696681</v>
      </c>
      <c r="H6325" s="21">
        <v>1.6064180054988948</v>
      </c>
    </row>
    <row r="6326" spans="1:8" x14ac:dyDescent="0.35">
      <c r="A6326" s="20" t="str">
        <f t="shared" ref="A6326:A6353" si="146">$B$4411&amp;$C$6325&amp;D6326</f>
        <v>CONSUMO PER CAPITA (kg ó litros por individuo)BOLLERÍABCN AM</v>
      </c>
      <c r="B6326" s="20">
        <v>0</v>
      </c>
      <c r="C6326" s="20">
        <v>0</v>
      </c>
      <c r="D6326" s="21" t="s">
        <v>136</v>
      </c>
      <c r="E6326" s="21">
        <v>2.7913909132501145</v>
      </c>
      <c r="F6326" s="21">
        <v>2.7465075392098117</v>
      </c>
      <c r="G6326" s="21">
        <v>1.8970428139864082</v>
      </c>
      <c r="H6326" s="21">
        <v>2.0365805717151853</v>
      </c>
    </row>
    <row r="6327" spans="1:8" x14ac:dyDescent="0.35">
      <c r="A6327" s="20" t="str">
        <f t="shared" si="146"/>
        <v>CONSUMO PER CAPITA (kg ó litros por individuo)BOLLERÍAREST.CAT ARAGON</v>
      </c>
      <c r="B6327" s="20">
        <v>0</v>
      </c>
      <c r="C6327" s="20">
        <v>0</v>
      </c>
      <c r="D6327" s="21" t="s">
        <v>137</v>
      </c>
      <c r="E6327" s="21">
        <v>3.167495419096753</v>
      </c>
      <c r="F6327" s="21">
        <v>2.7145264047850071</v>
      </c>
      <c r="G6327" s="21">
        <v>1.6177387533407812</v>
      </c>
      <c r="H6327" s="21">
        <v>1.6017483367108216</v>
      </c>
    </row>
    <row r="6328" spans="1:8" x14ac:dyDescent="0.35">
      <c r="A6328" s="20" t="str">
        <f t="shared" si="146"/>
        <v>CONSUMO PER CAPITA (kg ó litros por individuo)BOLLERÍALEVANTE</v>
      </c>
      <c r="B6328" s="20">
        <v>0</v>
      </c>
      <c r="C6328" s="20">
        <v>0</v>
      </c>
      <c r="D6328" s="21" t="s">
        <v>138</v>
      </c>
      <c r="E6328" s="21">
        <v>1.8759112919582026</v>
      </c>
      <c r="F6328" s="21">
        <v>1.9555006921704878</v>
      </c>
      <c r="G6328" s="21">
        <v>1.6895671458655941</v>
      </c>
      <c r="H6328" s="21">
        <v>1.8738880587071318</v>
      </c>
    </row>
    <row r="6329" spans="1:8" x14ac:dyDescent="0.35">
      <c r="A6329" s="20" t="str">
        <f t="shared" si="146"/>
        <v>CONSUMO PER CAPITA (kg ó litros por individuo)BOLLERÍAANDALUCIA</v>
      </c>
      <c r="B6329" s="20">
        <v>0</v>
      </c>
      <c r="C6329" s="20">
        <v>0</v>
      </c>
      <c r="D6329" s="21" t="s">
        <v>139</v>
      </c>
      <c r="E6329" s="21">
        <v>1.4692063802411128</v>
      </c>
      <c r="F6329" s="21">
        <v>1.7104661539018651</v>
      </c>
      <c r="G6329" s="21">
        <v>1.1769503058604411</v>
      </c>
      <c r="H6329" s="21">
        <v>1.0091654273476582</v>
      </c>
    </row>
    <row r="6330" spans="1:8" x14ac:dyDescent="0.35">
      <c r="A6330" s="20" t="str">
        <f t="shared" si="146"/>
        <v>CONSUMO PER CAPITA (kg ó litros por individuo)BOLLERÍAMDD AM</v>
      </c>
      <c r="B6330" s="20">
        <v>0</v>
      </c>
      <c r="C6330" s="20">
        <v>0</v>
      </c>
      <c r="D6330" s="21" t="s">
        <v>140</v>
      </c>
      <c r="E6330" s="21">
        <v>2.8985167118606765</v>
      </c>
      <c r="F6330" s="21">
        <v>2.6302806461118999</v>
      </c>
      <c r="G6330" s="21">
        <v>1.9161944268088187</v>
      </c>
      <c r="H6330" s="21">
        <v>1.9324935110137749</v>
      </c>
    </row>
    <row r="6331" spans="1:8" x14ac:dyDescent="0.35">
      <c r="A6331" s="20" t="str">
        <f t="shared" si="146"/>
        <v>CONSUMO PER CAPITA (kg ó litros por individuo)BOLLERÍARTO CENTRO</v>
      </c>
      <c r="B6331" s="20">
        <v>0</v>
      </c>
      <c r="C6331" s="20">
        <v>0</v>
      </c>
      <c r="D6331" s="21" t="s">
        <v>141</v>
      </c>
      <c r="E6331" s="21">
        <v>1.454257533699421</v>
      </c>
      <c r="F6331" s="21">
        <v>1.599556450466197</v>
      </c>
      <c r="G6331" s="21">
        <v>1.9548432348376099</v>
      </c>
      <c r="H6331" s="21">
        <v>1.3965821736493906</v>
      </c>
    </row>
    <row r="6332" spans="1:8" x14ac:dyDescent="0.35">
      <c r="A6332" s="20" t="str">
        <f t="shared" si="146"/>
        <v>CONSUMO PER CAPITA (kg ó litros por individuo)BOLLERÍANORTE-CENTRO</v>
      </c>
      <c r="B6332" s="20">
        <v>0</v>
      </c>
      <c r="C6332" s="20">
        <v>0</v>
      </c>
      <c r="D6332" s="21" t="s">
        <v>142</v>
      </c>
      <c r="E6332" s="21">
        <v>3.244509641456335</v>
      </c>
      <c r="F6332" s="21">
        <v>2.984179179258093</v>
      </c>
      <c r="G6332" s="21">
        <v>2.4784702868351909</v>
      </c>
      <c r="H6332" s="21">
        <v>2.2443502696005728</v>
      </c>
    </row>
    <row r="6333" spans="1:8" x14ac:dyDescent="0.35">
      <c r="A6333" s="20" t="str">
        <f t="shared" si="146"/>
        <v>CONSUMO PER CAPITA (kg ó litros por individuo)BOLLERÍANOROESTE</v>
      </c>
      <c r="B6333" s="20">
        <v>0</v>
      </c>
      <c r="C6333" s="20">
        <v>0</v>
      </c>
      <c r="D6333" s="21" t="s">
        <v>143</v>
      </c>
      <c r="E6333" s="21">
        <v>1.7854113553606934</v>
      </c>
      <c r="F6333" s="21">
        <v>1.4952500631007961</v>
      </c>
      <c r="G6333" s="21">
        <v>1.1499869908903049</v>
      </c>
      <c r="H6333" s="21">
        <v>1.1370441628757813</v>
      </c>
    </row>
    <row r="6334" spans="1:8" x14ac:dyDescent="0.35">
      <c r="A6334" s="20" t="str">
        <f t="shared" si="146"/>
        <v>CONSUMO PER CAPITA (kg ó litros por individuo)BOLLERÍA&lt;2MIL</v>
      </c>
      <c r="B6334" s="20">
        <v>0</v>
      </c>
      <c r="C6334" s="20">
        <v>0</v>
      </c>
      <c r="D6334" s="21" t="s">
        <v>144</v>
      </c>
      <c r="E6334" s="21">
        <v>1.5807680677464075</v>
      </c>
      <c r="F6334" s="21">
        <v>1.8456504992062555</v>
      </c>
      <c r="G6334" s="21">
        <v>2.002225876687747</v>
      </c>
      <c r="H6334" s="21">
        <v>1.2396605461316992</v>
      </c>
    </row>
    <row r="6335" spans="1:8" x14ac:dyDescent="0.35">
      <c r="A6335" s="20" t="str">
        <f t="shared" si="146"/>
        <v>CONSUMO PER CAPITA (kg ó litros por individuo)BOLLERÍA2-5MIL</v>
      </c>
      <c r="B6335" s="20">
        <v>0</v>
      </c>
      <c r="C6335" s="20">
        <v>0</v>
      </c>
      <c r="D6335" s="21" t="s">
        <v>145</v>
      </c>
      <c r="E6335" s="21">
        <v>1.1253209057207023</v>
      </c>
      <c r="F6335" s="21">
        <v>1.6152543663665477</v>
      </c>
      <c r="G6335" s="21">
        <v>1.2604828632254297</v>
      </c>
      <c r="H6335" s="21">
        <v>0.9324580378941969</v>
      </c>
    </row>
    <row r="6336" spans="1:8" x14ac:dyDescent="0.35">
      <c r="A6336" s="20" t="str">
        <f t="shared" si="146"/>
        <v>CONSUMO PER CAPITA (kg ó litros por individuo)BOLLERÍA5-10MIL</v>
      </c>
      <c r="B6336" s="20">
        <v>0</v>
      </c>
      <c r="C6336" s="20">
        <v>0</v>
      </c>
      <c r="D6336" s="21" t="s">
        <v>146</v>
      </c>
      <c r="E6336" s="21">
        <v>1.8668379175577905</v>
      </c>
      <c r="F6336" s="21">
        <v>1.8906543946579737</v>
      </c>
      <c r="G6336" s="21">
        <v>1.2526078513763528</v>
      </c>
      <c r="H6336" s="21">
        <v>1.2080119441431709</v>
      </c>
    </row>
    <row r="6337" spans="1:8" x14ac:dyDescent="0.35">
      <c r="A6337" s="20" t="str">
        <f t="shared" si="146"/>
        <v>CONSUMO PER CAPITA (kg ó litros por individuo)BOLLERÍA10-30MIL</v>
      </c>
      <c r="B6337" s="20">
        <v>0</v>
      </c>
      <c r="C6337" s="20">
        <v>0</v>
      </c>
      <c r="D6337" s="21" t="s">
        <v>147</v>
      </c>
      <c r="E6337" s="21">
        <v>2.9820862876931415</v>
      </c>
      <c r="F6337" s="21">
        <v>2.3804615061674399</v>
      </c>
      <c r="G6337" s="21">
        <v>1.9061691244983077</v>
      </c>
      <c r="H6337" s="21">
        <v>1.7305196075122806</v>
      </c>
    </row>
    <row r="6338" spans="1:8" x14ac:dyDescent="0.35">
      <c r="A6338" s="20" t="str">
        <f t="shared" si="146"/>
        <v>CONSUMO PER CAPITA (kg ó litros por individuo)BOLLERÍA30-100MIL</v>
      </c>
      <c r="B6338" s="20">
        <v>0</v>
      </c>
      <c r="C6338" s="20">
        <v>0</v>
      </c>
      <c r="D6338" s="21" t="s">
        <v>148</v>
      </c>
      <c r="E6338" s="21">
        <v>2.3222862015937098</v>
      </c>
      <c r="F6338" s="21">
        <v>2.2997405810803779</v>
      </c>
      <c r="G6338" s="21">
        <v>1.6867491797846323</v>
      </c>
      <c r="H6338" s="21">
        <v>1.59907374862463</v>
      </c>
    </row>
    <row r="6339" spans="1:8" x14ac:dyDescent="0.35">
      <c r="A6339" s="20" t="str">
        <f t="shared" si="146"/>
        <v>CONSUMO PER CAPITA (kg ó litros por individuo)BOLLERÍA100-200MIL</v>
      </c>
      <c r="B6339" s="20">
        <v>0</v>
      </c>
      <c r="C6339" s="20">
        <v>0</v>
      </c>
      <c r="D6339" s="21" t="s">
        <v>149</v>
      </c>
      <c r="E6339" s="21">
        <v>2.0311147980399609</v>
      </c>
      <c r="F6339" s="21">
        <v>1.7104303217271359</v>
      </c>
      <c r="G6339" s="21">
        <v>1.2981875981488717</v>
      </c>
      <c r="H6339" s="21">
        <v>1.3619525129151251</v>
      </c>
    </row>
    <row r="6340" spans="1:8" x14ac:dyDescent="0.35">
      <c r="A6340" s="20" t="str">
        <f t="shared" si="146"/>
        <v>CONSUMO PER CAPITA (kg ó litros por individuo)BOLLERÍA200-500MIL</v>
      </c>
      <c r="B6340" s="20">
        <v>0</v>
      </c>
      <c r="C6340" s="20">
        <v>0</v>
      </c>
      <c r="D6340" s="21" t="s">
        <v>150</v>
      </c>
      <c r="E6340" s="21">
        <v>2.3603355020038288</v>
      </c>
      <c r="F6340" s="21">
        <v>2.6007693975416988</v>
      </c>
      <c r="G6340" s="21">
        <v>2.0599428192275147</v>
      </c>
      <c r="H6340" s="21">
        <v>2.0490357505941152</v>
      </c>
    </row>
    <row r="6341" spans="1:8" x14ac:dyDescent="0.35">
      <c r="A6341" s="20" t="str">
        <f t="shared" si="146"/>
        <v>CONSUMO PER CAPITA (kg ó litros por individuo)BOLLERÍA&gt;500MIL</v>
      </c>
      <c r="B6341" s="20">
        <v>0</v>
      </c>
      <c r="C6341" s="20">
        <v>0</v>
      </c>
      <c r="D6341" s="21" t="s">
        <v>151</v>
      </c>
      <c r="E6341" s="21">
        <v>2.3385649918216505</v>
      </c>
      <c r="F6341" s="21">
        <v>2.3098983941432349</v>
      </c>
      <c r="G6341" s="21">
        <v>1.5910245542343127</v>
      </c>
      <c r="H6341" s="21">
        <v>1.8871909193201926</v>
      </c>
    </row>
    <row r="6342" spans="1:8" x14ac:dyDescent="0.35">
      <c r="A6342" s="20" t="str">
        <f t="shared" si="146"/>
        <v>CONSUMO PER CAPITA (kg ó litros por individuo)BOLLERÍADE 15 A 19 AÑOS</v>
      </c>
      <c r="B6342" s="20">
        <v>0</v>
      </c>
      <c r="C6342" s="20">
        <v>0</v>
      </c>
      <c r="D6342" s="21" t="s">
        <v>152</v>
      </c>
      <c r="E6342" s="21">
        <v>1.3172195042334416</v>
      </c>
      <c r="F6342" s="21">
        <v>1.4103094684500947</v>
      </c>
      <c r="G6342" s="21">
        <v>1.0067018879512897</v>
      </c>
      <c r="H6342" s="21">
        <v>1.1770354841838382</v>
      </c>
    </row>
    <row r="6343" spans="1:8" x14ac:dyDescent="0.35">
      <c r="A6343" s="20" t="str">
        <f t="shared" si="146"/>
        <v>CONSUMO PER CAPITA (kg ó litros por individuo)BOLLERÍADE 20 A 24 AÑOS</v>
      </c>
      <c r="B6343" s="20">
        <v>0</v>
      </c>
      <c r="C6343" s="20">
        <v>0</v>
      </c>
      <c r="D6343" s="21" t="s">
        <v>153</v>
      </c>
      <c r="E6343" s="21">
        <v>1.0584201650343041</v>
      </c>
      <c r="F6343" s="21">
        <v>1.0166809175758695</v>
      </c>
      <c r="G6343" s="21">
        <v>1.1318425697109793</v>
      </c>
      <c r="H6343" s="21">
        <v>0.99542539327063218</v>
      </c>
    </row>
    <row r="6344" spans="1:8" x14ac:dyDescent="0.35">
      <c r="A6344" s="20" t="str">
        <f t="shared" si="146"/>
        <v>CONSUMO PER CAPITA (kg ó litros por individuo)BOLLERÍADE 25 A 34 AÑOS</v>
      </c>
      <c r="B6344" s="20">
        <v>0</v>
      </c>
      <c r="C6344" s="20">
        <v>0</v>
      </c>
      <c r="D6344" s="21" t="s">
        <v>154</v>
      </c>
      <c r="E6344" s="21">
        <v>1.3806073986301544</v>
      </c>
      <c r="F6344" s="21">
        <v>1.4489399039276927</v>
      </c>
      <c r="G6344" s="21">
        <v>1.0227855325706527</v>
      </c>
      <c r="H6344" s="21">
        <v>0.99554913203862239</v>
      </c>
    </row>
    <row r="6345" spans="1:8" x14ac:dyDescent="0.35">
      <c r="A6345" s="20" t="str">
        <f t="shared" si="146"/>
        <v>CONSUMO PER CAPITA (kg ó litros por individuo)BOLLERÍADE 35 A 49 AÑOS</v>
      </c>
      <c r="B6345" s="20">
        <v>0</v>
      </c>
      <c r="C6345" s="20">
        <v>0</v>
      </c>
      <c r="D6345" s="21" t="s">
        <v>155</v>
      </c>
      <c r="E6345" s="21">
        <v>2.2833363253973569</v>
      </c>
      <c r="F6345" s="21">
        <v>2.1295622933757241</v>
      </c>
      <c r="G6345" s="21">
        <v>1.7550465869202794</v>
      </c>
      <c r="H6345" s="21">
        <v>1.6425963732771067</v>
      </c>
    </row>
    <row r="6346" spans="1:8" x14ac:dyDescent="0.35">
      <c r="A6346" s="20" t="str">
        <f t="shared" si="146"/>
        <v>CONSUMO PER CAPITA (kg ó litros por individuo)BOLLERÍADE 50 A 59 AÑOS</v>
      </c>
      <c r="B6346" s="20">
        <v>0</v>
      </c>
      <c r="C6346" s="20">
        <v>0</v>
      </c>
      <c r="D6346" s="21" t="s">
        <v>156</v>
      </c>
      <c r="E6346" s="21">
        <v>2.8678577792568167</v>
      </c>
      <c r="F6346" s="21">
        <v>2.627518542108529</v>
      </c>
      <c r="G6346" s="21">
        <v>1.9371345326893761</v>
      </c>
      <c r="H6346" s="21">
        <v>2.0817403499855889</v>
      </c>
    </row>
    <row r="6347" spans="1:8" x14ac:dyDescent="0.35">
      <c r="A6347" s="20" t="str">
        <f t="shared" si="146"/>
        <v>CONSUMO PER CAPITA (kg ó litros por individuo)BOLLERÍADE 60 A 75 AÑOS</v>
      </c>
      <c r="B6347" s="20">
        <v>0</v>
      </c>
      <c r="C6347" s="20">
        <v>0</v>
      </c>
      <c r="D6347" s="21" t="s">
        <v>157</v>
      </c>
      <c r="E6347" s="21">
        <v>2.9064704527563103</v>
      </c>
      <c r="F6347" s="21">
        <v>2.9464743625040124</v>
      </c>
      <c r="G6347" s="21">
        <v>2.1093117353589586</v>
      </c>
      <c r="H6347" s="21">
        <v>1.8390643727652152</v>
      </c>
    </row>
    <row r="6348" spans="1:8" x14ac:dyDescent="0.35">
      <c r="A6348" s="20" t="str">
        <f t="shared" si="146"/>
        <v>CONSUMO PER CAPITA (kg ó litros por individuo)BOLLERÍAALTA Y MEDIA ALTA</v>
      </c>
      <c r="B6348" s="20">
        <v>0</v>
      </c>
      <c r="C6348" s="20">
        <v>0</v>
      </c>
      <c r="D6348" s="21" t="s">
        <v>158</v>
      </c>
      <c r="E6348" s="21">
        <v>2.3702580080293973</v>
      </c>
      <c r="F6348" s="21">
        <v>1.8807283581836169</v>
      </c>
      <c r="G6348" s="21">
        <v>1.3790781694917149</v>
      </c>
      <c r="H6348" s="21">
        <v>1.3228635222889189</v>
      </c>
    </row>
    <row r="6349" spans="1:8" x14ac:dyDescent="0.35">
      <c r="A6349" s="20" t="str">
        <f t="shared" si="146"/>
        <v>CONSUMO PER CAPITA (kg ó litros por individuo)BOLLERÍAMEDIA</v>
      </c>
      <c r="B6349" s="20">
        <v>0</v>
      </c>
      <c r="C6349" s="20">
        <v>0</v>
      </c>
      <c r="D6349" s="21" t="s">
        <v>159</v>
      </c>
      <c r="E6349" s="21">
        <v>2.4848543433105954</v>
      </c>
      <c r="F6349" s="21">
        <v>2.4093894537140312</v>
      </c>
      <c r="G6349" s="21">
        <v>2.0625637323621371</v>
      </c>
      <c r="H6349" s="21">
        <v>1.7528741081717329</v>
      </c>
    </row>
    <row r="6350" spans="1:8" x14ac:dyDescent="0.35">
      <c r="A6350" s="20" t="str">
        <f t="shared" si="146"/>
        <v>CONSUMO PER CAPITA (kg ó litros por individuo)BOLLERÍAMEDIA BAJA</v>
      </c>
      <c r="B6350" s="20">
        <v>0</v>
      </c>
      <c r="C6350" s="20">
        <v>0</v>
      </c>
      <c r="D6350" s="21" t="s">
        <v>160</v>
      </c>
      <c r="E6350" s="21">
        <v>2.2201804069153166</v>
      </c>
      <c r="F6350" s="21">
        <v>2.0528533144563954</v>
      </c>
      <c r="G6350" s="21">
        <v>1.4048480981257285</v>
      </c>
      <c r="H6350" s="21">
        <v>1.6631250526969046</v>
      </c>
    </row>
    <row r="6351" spans="1:8" x14ac:dyDescent="0.35">
      <c r="A6351" s="20" t="str">
        <f t="shared" si="146"/>
        <v>CONSUMO PER CAPITA (kg ó litros por individuo)BOLLERÍABAJA</v>
      </c>
      <c r="B6351" s="20">
        <v>0</v>
      </c>
      <c r="C6351" s="20">
        <v>0</v>
      </c>
      <c r="D6351" s="21" t="s">
        <v>161</v>
      </c>
      <c r="E6351" s="21">
        <v>1.7951550530631455</v>
      </c>
      <c r="F6351" s="21">
        <v>2.3340848324622523</v>
      </c>
      <c r="G6351" s="21">
        <v>1.7064509416118123</v>
      </c>
      <c r="H6351" s="21">
        <v>1.5943344021859576</v>
      </c>
    </row>
    <row r="6352" spans="1:8" x14ac:dyDescent="0.35">
      <c r="A6352" s="20" t="str">
        <f t="shared" si="146"/>
        <v>CONSUMO PER CAPITA (kg ó litros por individuo)BOLLERÍAHOMBRE</v>
      </c>
      <c r="B6352" s="20">
        <v>0</v>
      </c>
      <c r="C6352" s="20">
        <v>0</v>
      </c>
      <c r="D6352" s="21" t="s">
        <v>162</v>
      </c>
      <c r="E6352" s="21">
        <v>1.9110285408374665</v>
      </c>
      <c r="F6352" s="21">
        <v>1.6879880968458878</v>
      </c>
      <c r="G6352" s="21">
        <v>1.4020664096097473</v>
      </c>
      <c r="H6352" s="21">
        <v>1.3965167535151872</v>
      </c>
    </row>
    <row r="6353" spans="1:8" x14ac:dyDescent="0.35">
      <c r="A6353" s="20" t="str">
        <f t="shared" si="146"/>
        <v>CONSUMO PER CAPITA (kg ó litros por individuo)BOLLERÍAMUJER</v>
      </c>
      <c r="B6353" s="20">
        <v>0</v>
      </c>
      <c r="C6353" s="20">
        <v>0</v>
      </c>
      <c r="D6353" s="21" t="s">
        <v>163</v>
      </c>
      <c r="E6353" s="21">
        <v>2.5995705733938559</v>
      </c>
      <c r="F6353" s="21">
        <v>2.6797531000607142</v>
      </c>
      <c r="G6353" s="21">
        <v>1.9412728578098455</v>
      </c>
      <c r="H6353" s="21">
        <v>1.8131535107294445</v>
      </c>
    </row>
    <row r="6354" spans="1:8" x14ac:dyDescent="0.35">
      <c r="A6354" s="20" t="str">
        <f>$B$4411&amp;$C$6354&amp;D6354</f>
        <v>CONSUMO PER CAPITA (kg ó litros por individuo)BOLLERIA SALADAT.ESPAÑA</v>
      </c>
      <c r="B6354" s="20">
        <v>0</v>
      </c>
      <c r="C6354" s="20" t="s">
        <v>113</v>
      </c>
      <c r="D6354" s="21" t="s">
        <v>135</v>
      </c>
      <c r="E6354" s="21">
        <v>0</v>
      </c>
      <c r="F6354" s="21">
        <v>0</v>
      </c>
      <c r="G6354" s="21">
        <v>4.7953738877842628E-2</v>
      </c>
      <c r="H6354" s="21">
        <v>5.1236742032769615E-2</v>
      </c>
    </row>
    <row r="6355" spans="1:8" x14ac:dyDescent="0.35">
      <c r="A6355" s="20" t="str">
        <f t="shared" ref="A6355:A6382" si="147">$B$4411&amp;$C$6354&amp;D6355</f>
        <v>CONSUMO PER CAPITA (kg ó litros por individuo)BOLLERIA SALADABCN AM</v>
      </c>
      <c r="B6355" s="20">
        <v>0</v>
      </c>
      <c r="C6355" s="20">
        <v>0</v>
      </c>
      <c r="D6355" s="21" t="s">
        <v>136</v>
      </c>
      <c r="E6355" s="21">
        <v>0</v>
      </c>
      <c r="F6355" s="21">
        <v>0</v>
      </c>
      <c r="G6355" s="21">
        <v>7.1496086541263146E-2</v>
      </c>
      <c r="H6355" s="21">
        <v>6.8735332670961977E-2</v>
      </c>
    </row>
    <row r="6356" spans="1:8" x14ac:dyDescent="0.35">
      <c r="A6356" s="20" t="str">
        <f t="shared" si="147"/>
        <v>CONSUMO PER CAPITA (kg ó litros por individuo)BOLLERIA SALADAREST.CAT ARAGON</v>
      </c>
      <c r="B6356" s="20">
        <v>0</v>
      </c>
      <c r="C6356" s="20">
        <v>0</v>
      </c>
      <c r="D6356" s="21" t="s">
        <v>137</v>
      </c>
      <c r="E6356" s="21">
        <v>0</v>
      </c>
      <c r="F6356" s="21">
        <v>0</v>
      </c>
      <c r="G6356" s="21">
        <v>4.419100850119842E-2</v>
      </c>
      <c r="H6356" s="21">
        <v>4.1643667413394474E-2</v>
      </c>
    </row>
    <row r="6357" spans="1:8" x14ac:dyDescent="0.35">
      <c r="A6357" s="20" t="str">
        <f t="shared" si="147"/>
        <v>CONSUMO PER CAPITA (kg ó litros por individuo)BOLLERIA SALADALEVANTE</v>
      </c>
      <c r="B6357" s="20">
        <v>0</v>
      </c>
      <c r="C6357" s="20">
        <v>0</v>
      </c>
      <c r="D6357" s="21" t="s">
        <v>138</v>
      </c>
      <c r="E6357" s="21">
        <v>0</v>
      </c>
      <c r="F6357" s="21">
        <v>0</v>
      </c>
      <c r="G6357" s="21">
        <v>8.2109081990535862E-2</v>
      </c>
      <c r="H6357" s="21">
        <v>0.11453240731804991</v>
      </c>
    </row>
    <row r="6358" spans="1:8" x14ac:dyDescent="0.35">
      <c r="A6358" s="20" t="str">
        <f t="shared" si="147"/>
        <v>CONSUMO PER CAPITA (kg ó litros por individuo)BOLLERIA SALADAANDALUCIA</v>
      </c>
      <c r="B6358" s="20">
        <v>0</v>
      </c>
      <c r="C6358" s="20">
        <v>0</v>
      </c>
      <c r="D6358" s="21" t="s">
        <v>139</v>
      </c>
      <c r="E6358" s="21">
        <v>0</v>
      </c>
      <c r="F6358" s="21">
        <v>0</v>
      </c>
      <c r="G6358" s="21">
        <v>3.9244526038216647E-2</v>
      </c>
      <c r="H6358" s="21">
        <v>2.3515407450275805E-2</v>
      </c>
    </row>
    <row r="6359" spans="1:8" x14ac:dyDescent="0.35">
      <c r="A6359" s="20" t="str">
        <f t="shared" si="147"/>
        <v>CONSUMO PER CAPITA (kg ó litros por individuo)BOLLERIA SALADAMDD AM</v>
      </c>
      <c r="B6359" s="20">
        <v>0</v>
      </c>
      <c r="C6359" s="20">
        <v>0</v>
      </c>
      <c r="D6359" s="21" t="s">
        <v>140</v>
      </c>
      <c r="E6359" s="21">
        <v>0</v>
      </c>
      <c r="F6359" s="21">
        <v>0</v>
      </c>
      <c r="G6359" s="21">
        <v>4.1102949914168227E-2</v>
      </c>
      <c r="H6359" s="21">
        <v>3.8822690018650949E-2</v>
      </c>
    </row>
    <row r="6360" spans="1:8" x14ac:dyDescent="0.35">
      <c r="A6360" s="20" t="str">
        <f t="shared" si="147"/>
        <v>CONSUMO PER CAPITA (kg ó litros por individuo)BOLLERIA SALADARTO CENTRO</v>
      </c>
      <c r="B6360" s="20">
        <v>0</v>
      </c>
      <c r="C6360" s="20">
        <v>0</v>
      </c>
      <c r="D6360" s="21" t="s">
        <v>141</v>
      </c>
      <c r="E6360" s="21">
        <v>0</v>
      </c>
      <c r="F6360" s="21">
        <v>0</v>
      </c>
      <c r="G6360" s="21">
        <v>4.1629347384642683E-2</v>
      </c>
      <c r="H6360" s="21">
        <v>4.5055648329761409E-2</v>
      </c>
    </row>
    <row r="6361" spans="1:8" x14ac:dyDescent="0.35">
      <c r="A6361" s="20" t="str">
        <f t="shared" si="147"/>
        <v>CONSUMO PER CAPITA (kg ó litros por individuo)BOLLERIA SALADANORTE-CENTRO</v>
      </c>
      <c r="B6361" s="20">
        <v>0</v>
      </c>
      <c r="C6361" s="20">
        <v>0</v>
      </c>
      <c r="D6361" s="21" t="s">
        <v>142</v>
      </c>
      <c r="E6361" s="21">
        <v>0</v>
      </c>
      <c r="F6361" s="21">
        <v>0</v>
      </c>
      <c r="G6361" s="21">
        <v>0</v>
      </c>
      <c r="H6361" s="21">
        <v>1.5757445067884301E-2</v>
      </c>
    </row>
    <row r="6362" spans="1:8" x14ac:dyDescent="0.35">
      <c r="A6362" s="20" t="str">
        <f t="shared" si="147"/>
        <v>CONSUMO PER CAPITA (kg ó litros por individuo)BOLLERIA SALADANOROESTE</v>
      </c>
      <c r="B6362" s="20">
        <v>0</v>
      </c>
      <c r="C6362" s="20">
        <v>0</v>
      </c>
      <c r="D6362" s="21" t="s">
        <v>143</v>
      </c>
      <c r="E6362" s="21">
        <v>0</v>
      </c>
      <c r="F6362" s="21">
        <v>0</v>
      </c>
      <c r="G6362" s="21">
        <v>4.5338938932253034E-2</v>
      </c>
      <c r="H6362" s="21">
        <v>6.3286307801389025E-2</v>
      </c>
    </row>
    <row r="6363" spans="1:8" x14ac:dyDescent="0.35">
      <c r="A6363" s="20" t="str">
        <f t="shared" si="147"/>
        <v>CONSUMO PER CAPITA (kg ó litros por individuo)BOLLERIA SALADA&lt;2MIL</v>
      </c>
      <c r="B6363" s="20">
        <v>0</v>
      </c>
      <c r="C6363" s="20">
        <v>0</v>
      </c>
      <c r="D6363" s="21" t="s">
        <v>144</v>
      </c>
      <c r="E6363" s="21">
        <v>0</v>
      </c>
      <c r="F6363" s="21">
        <v>0</v>
      </c>
      <c r="G6363" s="21">
        <v>0</v>
      </c>
      <c r="H6363" s="21">
        <v>0</v>
      </c>
    </row>
    <row r="6364" spans="1:8" x14ac:dyDescent="0.35">
      <c r="A6364" s="20" t="str">
        <f t="shared" si="147"/>
        <v>CONSUMO PER CAPITA (kg ó litros por individuo)BOLLERIA SALADA2-5MIL</v>
      </c>
      <c r="B6364" s="20">
        <v>0</v>
      </c>
      <c r="C6364" s="20">
        <v>0</v>
      </c>
      <c r="D6364" s="21" t="s">
        <v>145</v>
      </c>
      <c r="E6364" s="21">
        <v>0</v>
      </c>
      <c r="F6364" s="21">
        <v>0</v>
      </c>
      <c r="G6364" s="21">
        <v>0</v>
      </c>
      <c r="H6364" s="21">
        <v>2.8957557390277472E-2</v>
      </c>
    </row>
    <row r="6365" spans="1:8" x14ac:dyDescent="0.35">
      <c r="A6365" s="20" t="str">
        <f t="shared" si="147"/>
        <v>CONSUMO PER CAPITA (kg ó litros por individuo)BOLLERIA SALADA5-10MIL</v>
      </c>
      <c r="B6365" s="20">
        <v>0</v>
      </c>
      <c r="C6365" s="20">
        <v>0</v>
      </c>
      <c r="D6365" s="21" t="s">
        <v>146</v>
      </c>
      <c r="E6365" s="21">
        <v>0</v>
      </c>
      <c r="F6365" s="21">
        <v>0</v>
      </c>
      <c r="G6365" s="21">
        <v>3.3632357855142583E-2</v>
      </c>
      <c r="H6365" s="21">
        <v>4.4149562237650826E-2</v>
      </c>
    </row>
    <row r="6366" spans="1:8" x14ac:dyDescent="0.35">
      <c r="A6366" s="20" t="str">
        <f t="shared" si="147"/>
        <v>CONSUMO PER CAPITA (kg ó litros por individuo)BOLLERIA SALADA10-30MIL</v>
      </c>
      <c r="B6366" s="20">
        <v>0</v>
      </c>
      <c r="C6366" s="20">
        <v>0</v>
      </c>
      <c r="D6366" s="21" t="s">
        <v>147</v>
      </c>
      <c r="E6366" s="21">
        <v>0</v>
      </c>
      <c r="F6366" s="21">
        <v>0</v>
      </c>
      <c r="G6366" s="21">
        <v>5.3974927219031285E-2</v>
      </c>
      <c r="H6366" s="21">
        <v>5.1083353839014189E-2</v>
      </c>
    </row>
    <row r="6367" spans="1:8" x14ac:dyDescent="0.35">
      <c r="A6367" s="20" t="str">
        <f t="shared" si="147"/>
        <v>CONSUMO PER CAPITA (kg ó litros por individuo)BOLLERIA SALADA30-100MIL</v>
      </c>
      <c r="B6367" s="20">
        <v>0</v>
      </c>
      <c r="C6367" s="20">
        <v>0</v>
      </c>
      <c r="D6367" s="21" t="s">
        <v>148</v>
      </c>
      <c r="E6367" s="21">
        <v>0</v>
      </c>
      <c r="F6367" s="21">
        <v>0</v>
      </c>
      <c r="G6367" s="21">
        <v>4.7806705156974542E-2</v>
      </c>
      <c r="H6367" s="21">
        <v>6.4176256021122632E-2</v>
      </c>
    </row>
    <row r="6368" spans="1:8" x14ac:dyDescent="0.35">
      <c r="A6368" s="20" t="str">
        <f t="shared" si="147"/>
        <v>CONSUMO PER CAPITA (kg ó litros por individuo)BOLLERIA SALADA100-200MIL</v>
      </c>
      <c r="B6368" s="20">
        <v>0</v>
      </c>
      <c r="C6368" s="20">
        <v>0</v>
      </c>
      <c r="D6368" s="21" t="s">
        <v>149</v>
      </c>
      <c r="E6368" s="21">
        <v>0</v>
      </c>
      <c r="F6368" s="21">
        <v>0</v>
      </c>
      <c r="G6368" s="21">
        <v>3.615546393197893E-2</v>
      </c>
      <c r="H6368" s="21">
        <v>4.3231298734811338E-2</v>
      </c>
    </row>
    <row r="6369" spans="1:8" x14ac:dyDescent="0.35">
      <c r="A6369" s="20" t="str">
        <f t="shared" si="147"/>
        <v>CONSUMO PER CAPITA (kg ó litros por individuo)BOLLERIA SALADA200-500MIL</v>
      </c>
      <c r="B6369" s="20">
        <v>0</v>
      </c>
      <c r="C6369" s="20">
        <v>0</v>
      </c>
      <c r="D6369" s="21" t="s">
        <v>150</v>
      </c>
      <c r="E6369" s="21">
        <v>0</v>
      </c>
      <c r="F6369" s="21">
        <v>0</v>
      </c>
      <c r="G6369" s="21">
        <v>8.4699186088206341E-2</v>
      </c>
      <c r="H6369" s="21">
        <v>8.1825989894507192E-2</v>
      </c>
    </row>
    <row r="6370" spans="1:8" x14ac:dyDescent="0.35">
      <c r="A6370" s="20" t="str">
        <f t="shared" si="147"/>
        <v>CONSUMO PER CAPITA (kg ó litros por individuo)BOLLERIA SALADA&gt;500MIL</v>
      </c>
      <c r="B6370" s="20">
        <v>0</v>
      </c>
      <c r="C6370" s="20">
        <v>0</v>
      </c>
      <c r="D6370" s="21" t="s">
        <v>151</v>
      </c>
      <c r="E6370" s="21">
        <v>0</v>
      </c>
      <c r="F6370" s="21">
        <v>0</v>
      </c>
      <c r="G6370" s="21">
        <v>3.7490050495994659E-2</v>
      </c>
      <c r="H6370" s="21">
        <v>4.3119995225566837E-2</v>
      </c>
    </row>
    <row r="6371" spans="1:8" x14ac:dyDescent="0.35">
      <c r="A6371" s="20" t="str">
        <f t="shared" si="147"/>
        <v>CONSUMO PER CAPITA (kg ó litros por individuo)BOLLERIA SALADADE 15 A 19 AÑOS</v>
      </c>
      <c r="B6371" s="20">
        <v>0</v>
      </c>
      <c r="C6371" s="20">
        <v>0</v>
      </c>
      <c r="D6371" s="21" t="s">
        <v>152</v>
      </c>
      <c r="E6371" s="21">
        <v>0</v>
      </c>
      <c r="F6371" s="21">
        <v>0</v>
      </c>
      <c r="G6371" s="21">
        <v>0</v>
      </c>
      <c r="H6371" s="21">
        <v>0</v>
      </c>
    </row>
    <row r="6372" spans="1:8" x14ac:dyDescent="0.35">
      <c r="A6372" s="20" t="str">
        <f t="shared" si="147"/>
        <v>CONSUMO PER CAPITA (kg ó litros por individuo)BOLLERIA SALADADE 20 A 24 AÑOS</v>
      </c>
      <c r="B6372" s="20">
        <v>0</v>
      </c>
      <c r="C6372" s="20">
        <v>0</v>
      </c>
      <c r="D6372" s="21" t="s">
        <v>153</v>
      </c>
      <c r="E6372" s="21">
        <v>0</v>
      </c>
      <c r="F6372" s="21">
        <v>0</v>
      </c>
      <c r="G6372" s="21">
        <v>6.1593813132442547E-2</v>
      </c>
      <c r="H6372" s="21">
        <v>6.4388673515884925E-2</v>
      </c>
    </row>
    <row r="6373" spans="1:8" x14ac:dyDescent="0.35">
      <c r="A6373" s="20" t="str">
        <f t="shared" si="147"/>
        <v>CONSUMO PER CAPITA (kg ó litros por individuo)BOLLERIA SALADADE 25 A 34 AÑOS</v>
      </c>
      <c r="B6373" s="20">
        <v>0</v>
      </c>
      <c r="C6373" s="20">
        <v>0</v>
      </c>
      <c r="D6373" s="21" t="s">
        <v>154</v>
      </c>
      <c r="E6373" s="21">
        <v>0</v>
      </c>
      <c r="F6373" s="21">
        <v>0</v>
      </c>
      <c r="G6373" s="21">
        <v>5.6086244359140017E-2</v>
      </c>
      <c r="H6373" s="21">
        <v>5.1198080569909474E-2</v>
      </c>
    </row>
    <row r="6374" spans="1:8" x14ac:dyDescent="0.35">
      <c r="A6374" s="20" t="str">
        <f t="shared" si="147"/>
        <v>CONSUMO PER CAPITA (kg ó litros por individuo)BOLLERIA SALADADE 35 A 49 AÑOS</v>
      </c>
      <c r="B6374" s="20">
        <v>0</v>
      </c>
      <c r="C6374" s="20">
        <v>0</v>
      </c>
      <c r="D6374" s="21" t="s">
        <v>155</v>
      </c>
      <c r="E6374" s="21">
        <v>0</v>
      </c>
      <c r="F6374" s="21">
        <v>0</v>
      </c>
      <c r="G6374" s="21">
        <v>4.8755073524187911E-2</v>
      </c>
      <c r="H6374" s="21">
        <v>4.7733275188990475E-2</v>
      </c>
    </row>
    <row r="6375" spans="1:8" x14ac:dyDescent="0.35">
      <c r="A6375" s="20" t="str">
        <f t="shared" si="147"/>
        <v>CONSUMO PER CAPITA (kg ó litros por individuo)BOLLERIA SALADADE 50 A 59 AÑOS</v>
      </c>
      <c r="B6375" s="20">
        <v>0</v>
      </c>
      <c r="C6375" s="20">
        <v>0</v>
      </c>
      <c r="D6375" s="21" t="s">
        <v>156</v>
      </c>
      <c r="E6375" s="21">
        <v>0</v>
      </c>
      <c r="F6375" s="21">
        <v>0</v>
      </c>
      <c r="G6375" s="21">
        <v>4.5152628422696503E-2</v>
      </c>
      <c r="H6375" s="21">
        <v>6.3256374150007982E-2</v>
      </c>
    </row>
    <row r="6376" spans="1:8" x14ac:dyDescent="0.35">
      <c r="A6376" s="20" t="str">
        <f t="shared" si="147"/>
        <v>CONSUMO PER CAPITA (kg ó litros por individuo)BOLLERIA SALADADE 60 A 75 AÑOS</v>
      </c>
      <c r="B6376" s="20">
        <v>0</v>
      </c>
      <c r="C6376" s="20">
        <v>0</v>
      </c>
      <c r="D6376" s="21" t="s">
        <v>157</v>
      </c>
      <c r="E6376" s="21">
        <v>0</v>
      </c>
      <c r="F6376" s="21">
        <v>0</v>
      </c>
      <c r="G6376" s="21">
        <v>5.0119479103933877E-2</v>
      </c>
      <c r="H6376" s="21">
        <v>5.15484870121974E-2</v>
      </c>
    </row>
    <row r="6377" spans="1:8" x14ac:dyDescent="0.35">
      <c r="A6377" s="20" t="str">
        <f t="shared" si="147"/>
        <v>CONSUMO PER CAPITA (kg ó litros por individuo)BOLLERIA SALADAALTA Y MEDIA ALTA</v>
      </c>
      <c r="B6377" s="20">
        <v>0</v>
      </c>
      <c r="C6377" s="20">
        <v>0</v>
      </c>
      <c r="D6377" s="21" t="s">
        <v>158</v>
      </c>
      <c r="E6377" s="21">
        <v>0</v>
      </c>
      <c r="F6377" s="21">
        <v>0</v>
      </c>
      <c r="G6377" s="21">
        <v>3.1087233358510272E-2</v>
      </c>
      <c r="H6377" s="21">
        <v>4.0588970799966276E-2</v>
      </c>
    </row>
    <row r="6378" spans="1:8" x14ac:dyDescent="0.35">
      <c r="A6378" s="20" t="str">
        <f t="shared" si="147"/>
        <v>CONSUMO PER CAPITA (kg ó litros por individuo)BOLLERIA SALADAMEDIA</v>
      </c>
      <c r="B6378" s="20">
        <v>0</v>
      </c>
      <c r="C6378" s="20">
        <v>0</v>
      </c>
      <c r="D6378" s="21" t="s">
        <v>159</v>
      </c>
      <c r="E6378" s="21">
        <v>0</v>
      </c>
      <c r="F6378" s="21">
        <v>0</v>
      </c>
      <c r="G6378" s="21">
        <v>4.1249024372312232E-2</v>
      </c>
      <c r="H6378" s="21">
        <v>5.0565378320871684E-2</v>
      </c>
    </row>
    <row r="6379" spans="1:8" x14ac:dyDescent="0.35">
      <c r="A6379" s="20" t="str">
        <f t="shared" si="147"/>
        <v>CONSUMO PER CAPITA (kg ó litros por individuo)BOLLERIA SALADAMEDIA BAJA</v>
      </c>
      <c r="B6379" s="20">
        <v>0</v>
      </c>
      <c r="C6379" s="20">
        <v>0</v>
      </c>
      <c r="D6379" s="21" t="s">
        <v>160</v>
      </c>
      <c r="E6379" s="21">
        <v>0</v>
      </c>
      <c r="F6379" s="21">
        <v>0</v>
      </c>
      <c r="G6379" s="21">
        <v>5.0260800422275091E-2</v>
      </c>
      <c r="H6379" s="21">
        <v>4.7411174035202876E-2</v>
      </c>
    </row>
    <row r="6380" spans="1:8" x14ac:dyDescent="0.35">
      <c r="A6380" s="20" t="str">
        <f t="shared" si="147"/>
        <v>CONSUMO PER CAPITA (kg ó litros por individuo)BOLLERIA SALADABAJA</v>
      </c>
      <c r="B6380" s="20">
        <v>0</v>
      </c>
      <c r="C6380" s="20">
        <v>0</v>
      </c>
      <c r="D6380" s="21" t="s">
        <v>161</v>
      </c>
      <c r="E6380" s="21">
        <v>0</v>
      </c>
      <c r="F6380" s="21">
        <v>0</v>
      </c>
      <c r="G6380" s="21">
        <v>7.5072398659686276E-2</v>
      </c>
      <c r="H6380" s="21">
        <v>6.9431147939401652E-2</v>
      </c>
    </row>
    <row r="6381" spans="1:8" x14ac:dyDescent="0.35">
      <c r="A6381" s="20" t="str">
        <f t="shared" si="147"/>
        <v>CONSUMO PER CAPITA (kg ó litros por individuo)BOLLERIA SALADAHOMBRE</v>
      </c>
      <c r="B6381" s="20">
        <v>0</v>
      </c>
      <c r="C6381" s="20">
        <v>0</v>
      </c>
      <c r="D6381" s="21" t="s">
        <v>162</v>
      </c>
      <c r="E6381" s="21">
        <v>0</v>
      </c>
      <c r="F6381" s="21">
        <v>0</v>
      </c>
      <c r="G6381" s="21">
        <v>3.1396731600047932E-2</v>
      </c>
      <c r="H6381" s="21">
        <v>3.9149462073282092E-2</v>
      </c>
    </row>
    <row r="6382" spans="1:8" x14ac:dyDescent="0.35">
      <c r="A6382" s="20" t="str">
        <f t="shared" si="147"/>
        <v>CONSUMO PER CAPITA (kg ó litros por individuo)BOLLERIA SALADAMUJER</v>
      </c>
      <c r="B6382" s="20">
        <v>0</v>
      </c>
      <c r="C6382" s="20">
        <v>0</v>
      </c>
      <c r="D6382" s="21" t="s">
        <v>163</v>
      </c>
      <c r="E6382" s="21">
        <v>0</v>
      </c>
      <c r="F6382" s="21">
        <v>0</v>
      </c>
      <c r="G6382" s="21">
        <v>6.42349265297575E-2</v>
      </c>
      <c r="H6382" s="21">
        <v>6.3141712374552059E-2</v>
      </c>
    </row>
    <row r="6383" spans="1:8" x14ac:dyDescent="0.35">
      <c r="A6383" s="20" t="str">
        <f>$B$4411&amp;$C$6383&amp;D6383</f>
        <v>CONSUMO PER CAPITA (kg ó litros por individuo)BOLLERIA DULCET.ESPAÑA</v>
      </c>
      <c r="B6383" s="20">
        <v>0</v>
      </c>
      <c r="C6383" s="20" t="s">
        <v>114</v>
      </c>
      <c r="D6383" s="21" t="s">
        <v>135</v>
      </c>
      <c r="E6383" s="21">
        <v>0</v>
      </c>
      <c r="F6383" s="21">
        <v>0</v>
      </c>
      <c r="G6383" s="21">
        <v>1.6259801299918255</v>
      </c>
      <c r="H6383" s="21">
        <v>1.5551812634661253</v>
      </c>
    </row>
    <row r="6384" spans="1:8" x14ac:dyDescent="0.35">
      <c r="A6384" s="20" t="str">
        <f t="shared" ref="A6384:A6411" si="148">$B$4411&amp;$C$6383&amp;D6384</f>
        <v>CONSUMO PER CAPITA (kg ó litros por individuo)BOLLERIA DULCEBCN AM</v>
      </c>
      <c r="B6384" s="20">
        <v>0</v>
      </c>
      <c r="C6384" s="20">
        <v>0</v>
      </c>
      <c r="D6384" s="21" t="s">
        <v>136</v>
      </c>
      <c r="E6384" s="21">
        <v>0</v>
      </c>
      <c r="F6384" s="21">
        <v>0</v>
      </c>
      <c r="G6384" s="21">
        <v>1.8255467274451449</v>
      </c>
      <c r="H6384" s="21">
        <v>1.9678452390442236</v>
      </c>
    </row>
    <row r="6385" spans="1:8" x14ac:dyDescent="0.35">
      <c r="A6385" s="20" t="str">
        <f t="shared" si="148"/>
        <v>CONSUMO PER CAPITA (kg ó litros por individuo)BOLLERIA DULCEREST.CAT ARAGON</v>
      </c>
      <c r="B6385" s="20">
        <v>0</v>
      </c>
      <c r="C6385" s="20">
        <v>0</v>
      </c>
      <c r="D6385" s="21" t="s">
        <v>137</v>
      </c>
      <c r="E6385" s="21">
        <v>0</v>
      </c>
      <c r="F6385" s="21">
        <v>0</v>
      </c>
      <c r="G6385" s="21">
        <v>1.5735477448395827</v>
      </c>
      <c r="H6385" s="21">
        <v>1.5601046692974272</v>
      </c>
    </row>
    <row r="6386" spans="1:8" x14ac:dyDescent="0.35">
      <c r="A6386" s="20" t="str">
        <f t="shared" si="148"/>
        <v>CONSUMO PER CAPITA (kg ó litros por individuo)BOLLERIA DULCELEVANTE</v>
      </c>
      <c r="B6386" s="20">
        <v>0</v>
      </c>
      <c r="C6386" s="20">
        <v>0</v>
      </c>
      <c r="D6386" s="21" t="s">
        <v>138</v>
      </c>
      <c r="E6386" s="21">
        <v>0</v>
      </c>
      <c r="F6386" s="21">
        <v>0</v>
      </c>
      <c r="G6386" s="21">
        <v>1.6074580638750577</v>
      </c>
      <c r="H6386" s="21">
        <v>1.7593556513890818</v>
      </c>
    </row>
    <row r="6387" spans="1:8" x14ac:dyDescent="0.35">
      <c r="A6387" s="20" t="str">
        <f t="shared" si="148"/>
        <v>CONSUMO PER CAPITA (kg ó litros por individuo)BOLLERIA DULCEANDALUCIA</v>
      </c>
      <c r="B6387" s="20">
        <v>0</v>
      </c>
      <c r="C6387" s="20">
        <v>0</v>
      </c>
      <c r="D6387" s="21" t="s">
        <v>139</v>
      </c>
      <c r="E6387" s="21">
        <v>0</v>
      </c>
      <c r="F6387" s="21">
        <v>0</v>
      </c>
      <c r="G6387" s="21">
        <v>1.1377057798222248</v>
      </c>
      <c r="H6387" s="21">
        <v>0.98565001989738232</v>
      </c>
    </row>
    <row r="6388" spans="1:8" x14ac:dyDescent="0.35">
      <c r="A6388" s="20" t="str">
        <f t="shared" si="148"/>
        <v>CONSUMO PER CAPITA (kg ó litros por individuo)BOLLERIA DULCEMDD AM</v>
      </c>
      <c r="B6388" s="20">
        <v>0</v>
      </c>
      <c r="C6388" s="20">
        <v>0</v>
      </c>
      <c r="D6388" s="21" t="s">
        <v>140</v>
      </c>
      <c r="E6388" s="21">
        <v>0</v>
      </c>
      <c r="F6388" s="21">
        <v>0</v>
      </c>
      <c r="G6388" s="21">
        <v>1.8750914768946507</v>
      </c>
      <c r="H6388" s="21">
        <v>1.8936708209951238</v>
      </c>
    </row>
    <row r="6389" spans="1:8" x14ac:dyDescent="0.35">
      <c r="A6389" s="20" t="str">
        <f t="shared" si="148"/>
        <v>CONSUMO PER CAPITA (kg ó litros por individuo)BOLLERIA DULCERTO CENTRO</v>
      </c>
      <c r="B6389" s="20">
        <v>0</v>
      </c>
      <c r="C6389" s="20">
        <v>0</v>
      </c>
      <c r="D6389" s="21" t="s">
        <v>141</v>
      </c>
      <c r="E6389" s="21">
        <v>0</v>
      </c>
      <c r="F6389" s="21">
        <v>0</v>
      </c>
      <c r="G6389" s="21">
        <v>1.9132138874529672</v>
      </c>
      <c r="H6389" s="21">
        <v>1.3515265253196291</v>
      </c>
    </row>
    <row r="6390" spans="1:8" x14ac:dyDescent="0.35">
      <c r="A6390" s="20" t="str">
        <f t="shared" si="148"/>
        <v>CONSUMO PER CAPITA (kg ó litros por individuo)BOLLERIA DULCENORTE-CENTRO</v>
      </c>
      <c r="B6390" s="20">
        <v>0</v>
      </c>
      <c r="C6390" s="20">
        <v>0</v>
      </c>
      <c r="D6390" s="21" t="s">
        <v>142</v>
      </c>
      <c r="E6390" s="21">
        <v>0</v>
      </c>
      <c r="F6390" s="21">
        <v>0</v>
      </c>
      <c r="G6390" s="21">
        <v>2.4670132334559542</v>
      </c>
      <c r="H6390" s="21">
        <v>2.2285928245326887</v>
      </c>
    </row>
    <row r="6391" spans="1:8" x14ac:dyDescent="0.35">
      <c r="A6391" s="20" t="str">
        <f t="shared" si="148"/>
        <v>CONSUMO PER CAPITA (kg ó litros por individuo)BOLLERIA DULCENOROESTE</v>
      </c>
      <c r="B6391" s="20">
        <v>0</v>
      </c>
      <c r="C6391" s="20">
        <v>0</v>
      </c>
      <c r="D6391" s="21" t="s">
        <v>143</v>
      </c>
      <c r="E6391" s="21">
        <v>0</v>
      </c>
      <c r="F6391" s="21">
        <v>0</v>
      </c>
      <c r="G6391" s="21">
        <v>1.1046480519580519</v>
      </c>
      <c r="H6391" s="21">
        <v>1.073757855074392</v>
      </c>
    </row>
    <row r="6392" spans="1:8" x14ac:dyDescent="0.35">
      <c r="A6392" s="20" t="str">
        <f t="shared" si="148"/>
        <v>CONSUMO PER CAPITA (kg ó litros por individuo)BOLLERIA DULCE&lt;2MIL</v>
      </c>
      <c r="B6392" s="20">
        <v>0</v>
      </c>
      <c r="C6392" s="20">
        <v>0</v>
      </c>
      <c r="D6392" s="21" t="s">
        <v>144</v>
      </c>
      <c r="E6392" s="21">
        <v>0</v>
      </c>
      <c r="F6392" s="21">
        <v>0</v>
      </c>
      <c r="G6392" s="21">
        <v>1.9550340118642155</v>
      </c>
      <c r="H6392" s="21">
        <v>1.2244511061012602</v>
      </c>
    </row>
    <row r="6393" spans="1:8" x14ac:dyDescent="0.35">
      <c r="A6393" s="20" t="str">
        <f t="shared" si="148"/>
        <v>CONSUMO PER CAPITA (kg ó litros por individuo)BOLLERIA DULCE2-5MIL</v>
      </c>
      <c r="B6393" s="20">
        <v>0</v>
      </c>
      <c r="C6393" s="20">
        <v>0</v>
      </c>
      <c r="D6393" s="21" t="s">
        <v>145</v>
      </c>
      <c r="E6393" s="21">
        <v>0</v>
      </c>
      <c r="F6393" s="21">
        <v>0</v>
      </c>
      <c r="G6393" s="21">
        <v>1.2354406796381796</v>
      </c>
      <c r="H6393" s="21">
        <v>0.90350048050391951</v>
      </c>
    </row>
    <row r="6394" spans="1:8" x14ac:dyDescent="0.35">
      <c r="A6394" s="20" t="str">
        <f t="shared" si="148"/>
        <v>CONSUMO PER CAPITA (kg ó litros por individuo)BOLLERIA DULCE5-10MIL</v>
      </c>
      <c r="B6394" s="20">
        <v>0</v>
      </c>
      <c r="C6394" s="20">
        <v>0</v>
      </c>
      <c r="D6394" s="21" t="s">
        <v>146</v>
      </c>
      <c r="E6394" s="21">
        <v>0</v>
      </c>
      <c r="F6394" s="21">
        <v>0</v>
      </c>
      <c r="G6394" s="21">
        <v>1.2189754935212103</v>
      </c>
      <c r="H6394" s="21">
        <v>1.16386238190552</v>
      </c>
    </row>
    <row r="6395" spans="1:8" x14ac:dyDescent="0.35">
      <c r="A6395" s="20" t="str">
        <f t="shared" si="148"/>
        <v>CONSUMO PER CAPITA (kg ó litros por individuo)BOLLERIA DULCE10-30MIL</v>
      </c>
      <c r="B6395" s="20">
        <v>0</v>
      </c>
      <c r="C6395" s="20">
        <v>0</v>
      </c>
      <c r="D6395" s="21" t="s">
        <v>147</v>
      </c>
      <c r="E6395" s="21">
        <v>0</v>
      </c>
      <c r="F6395" s="21">
        <v>0</v>
      </c>
      <c r="G6395" s="21">
        <v>1.8521941972792764</v>
      </c>
      <c r="H6395" s="21">
        <v>1.6794362536732665</v>
      </c>
    </row>
    <row r="6396" spans="1:8" x14ac:dyDescent="0.35">
      <c r="A6396" s="20" t="str">
        <f t="shared" si="148"/>
        <v>CONSUMO PER CAPITA (kg ó litros por individuo)BOLLERIA DULCE30-100MIL</v>
      </c>
      <c r="B6396" s="20">
        <v>0</v>
      </c>
      <c r="C6396" s="20">
        <v>0</v>
      </c>
      <c r="D6396" s="21" t="s">
        <v>148</v>
      </c>
      <c r="E6396" s="21">
        <v>0</v>
      </c>
      <c r="F6396" s="21">
        <v>0</v>
      </c>
      <c r="G6396" s="21">
        <v>1.638942474627658</v>
      </c>
      <c r="H6396" s="21">
        <v>1.5348974926035073</v>
      </c>
    </row>
    <row r="6397" spans="1:8" x14ac:dyDescent="0.35">
      <c r="A6397" s="20" t="str">
        <f t="shared" si="148"/>
        <v>CONSUMO PER CAPITA (kg ó litros por individuo)BOLLERIA DULCE100-200MIL</v>
      </c>
      <c r="B6397" s="20">
        <v>0</v>
      </c>
      <c r="C6397" s="20">
        <v>0</v>
      </c>
      <c r="D6397" s="21" t="s">
        <v>149</v>
      </c>
      <c r="E6397" s="21">
        <v>0</v>
      </c>
      <c r="F6397" s="21">
        <v>0</v>
      </c>
      <c r="G6397" s="21">
        <v>1.262032134216893</v>
      </c>
      <c r="H6397" s="21">
        <v>1.3187212141803135</v>
      </c>
    </row>
    <row r="6398" spans="1:8" x14ac:dyDescent="0.35">
      <c r="A6398" s="20" t="str">
        <f t="shared" si="148"/>
        <v>CONSUMO PER CAPITA (kg ó litros por individuo)BOLLERIA DULCE200-500MIL</v>
      </c>
      <c r="B6398" s="20">
        <v>0</v>
      </c>
      <c r="C6398" s="20">
        <v>0</v>
      </c>
      <c r="D6398" s="21" t="s">
        <v>150</v>
      </c>
      <c r="E6398" s="21">
        <v>0</v>
      </c>
      <c r="F6398" s="21">
        <v>0</v>
      </c>
      <c r="G6398" s="21">
        <v>1.9752436331393082</v>
      </c>
      <c r="H6398" s="21">
        <v>1.9672097606996084</v>
      </c>
    </row>
    <row r="6399" spans="1:8" x14ac:dyDescent="0.35">
      <c r="A6399" s="20" t="str">
        <f t="shared" si="148"/>
        <v>CONSUMO PER CAPITA (kg ó litros por individuo)BOLLERIA DULCE&gt;500MIL</v>
      </c>
      <c r="B6399" s="20">
        <v>0</v>
      </c>
      <c r="C6399" s="20">
        <v>0</v>
      </c>
      <c r="D6399" s="21" t="s">
        <v>151</v>
      </c>
      <c r="E6399" s="21">
        <v>0</v>
      </c>
      <c r="F6399" s="21">
        <v>0</v>
      </c>
      <c r="G6399" s="21">
        <v>1.5535345037383179</v>
      </c>
      <c r="H6399" s="21">
        <v>1.8440709240946258</v>
      </c>
    </row>
    <row r="6400" spans="1:8" x14ac:dyDescent="0.35">
      <c r="A6400" s="20" t="str">
        <f t="shared" si="148"/>
        <v>CONSUMO PER CAPITA (kg ó litros por individuo)BOLLERIA DULCEDE 15 A 19 AÑOS</v>
      </c>
      <c r="B6400" s="20">
        <v>0</v>
      </c>
      <c r="C6400" s="20">
        <v>0</v>
      </c>
      <c r="D6400" s="21" t="s">
        <v>152</v>
      </c>
      <c r="E6400" s="21">
        <v>0</v>
      </c>
      <c r="F6400" s="21">
        <v>0</v>
      </c>
      <c r="G6400" s="21">
        <v>0.99230094075162567</v>
      </c>
      <c r="H6400" s="21">
        <v>1.158963588707953</v>
      </c>
    </row>
    <row r="6401" spans="1:8" x14ac:dyDescent="0.35">
      <c r="A6401" s="20" t="str">
        <f t="shared" si="148"/>
        <v>CONSUMO PER CAPITA (kg ó litros por individuo)BOLLERIA DULCEDE 20 A 24 AÑOS</v>
      </c>
      <c r="B6401" s="20">
        <v>0</v>
      </c>
      <c r="C6401" s="20">
        <v>0</v>
      </c>
      <c r="D6401" s="21" t="s">
        <v>153</v>
      </c>
      <c r="E6401" s="21">
        <v>0</v>
      </c>
      <c r="F6401" s="21">
        <v>0</v>
      </c>
      <c r="G6401" s="21">
        <v>1.0702487565785368</v>
      </c>
      <c r="H6401" s="21">
        <v>0.93103671975474733</v>
      </c>
    </row>
    <row r="6402" spans="1:8" x14ac:dyDescent="0.35">
      <c r="A6402" s="20" t="str">
        <f t="shared" si="148"/>
        <v>CONSUMO PER CAPITA (kg ó litros por individuo)BOLLERIA DULCEDE 25 A 34 AÑOS</v>
      </c>
      <c r="B6402" s="20">
        <v>0</v>
      </c>
      <c r="C6402" s="20">
        <v>0</v>
      </c>
      <c r="D6402" s="21" t="s">
        <v>154</v>
      </c>
      <c r="E6402" s="21">
        <v>0</v>
      </c>
      <c r="F6402" s="21">
        <v>0</v>
      </c>
      <c r="G6402" s="21">
        <v>0.96669928821151274</v>
      </c>
      <c r="H6402" s="21">
        <v>0.9443510514687129</v>
      </c>
    </row>
    <row r="6403" spans="1:8" x14ac:dyDescent="0.35">
      <c r="A6403" s="20" t="str">
        <f t="shared" si="148"/>
        <v>CONSUMO PER CAPITA (kg ó litros por individuo)BOLLERIA DULCEDE 35 A 49 AÑOS</v>
      </c>
      <c r="B6403" s="20">
        <v>0</v>
      </c>
      <c r="C6403" s="20">
        <v>0</v>
      </c>
      <c r="D6403" s="21" t="s">
        <v>155</v>
      </c>
      <c r="E6403" s="21">
        <v>0</v>
      </c>
      <c r="F6403" s="21">
        <v>0</v>
      </c>
      <c r="G6403" s="21">
        <v>1.7062915133960912</v>
      </c>
      <c r="H6403" s="21">
        <v>1.594863098088116</v>
      </c>
    </row>
    <row r="6404" spans="1:8" x14ac:dyDescent="0.35">
      <c r="A6404" s="20" t="str">
        <f t="shared" si="148"/>
        <v>CONSUMO PER CAPITA (kg ó litros por individuo)BOLLERIA DULCEDE 50 A 59 AÑOS</v>
      </c>
      <c r="B6404" s="20">
        <v>0</v>
      </c>
      <c r="C6404" s="20">
        <v>0</v>
      </c>
      <c r="D6404" s="21" t="s">
        <v>156</v>
      </c>
      <c r="E6404" s="21">
        <v>0</v>
      </c>
      <c r="F6404" s="21">
        <v>0</v>
      </c>
      <c r="G6404" s="21">
        <v>1.8919819042666797</v>
      </c>
      <c r="H6404" s="21">
        <v>2.018483975835581</v>
      </c>
    </row>
    <row r="6405" spans="1:8" x14ac:dyDescent="0.35">
      <c r="A6405" s="20" t="str">
        <f t="shared" si="148"/>
        <v>CONSUMO PER CAPITA (kg ó litros por individuo)BOLLERIA DULCEDE 60 A 75 AÑOS</v>
      </c>
      <c r="B6405" s="20">
        <v>0</v>
      </c>
      <c r="C6405" s="20">
        <v>0</v>
      </c>
      <c r="D6405" s="21" t="s">
        <v>157</v>
      </c>
      <c r="E6405" s="21">
        <v>0</v>
      </c>
      <c r="F6405" s="21">
        <v>0</v>
      </c>
      <c r="G6405" s="21">
        <v>2.0591922562550242</v>
      </c>
      <c r="H6405" s="21">
        <v>1.7875158857530178</v>
      </c>
    </row>
    <row r="6406" spans="1:8" x14ac:dyDescent="0.35">
      <c r="A6406" s="20" t="str">
        <f t="shared" si="148"/>
        <v>CONSUMO PER CAPITA (kg ó litros por individuo)BOLLERIA DULCEALTA Y MEDIA ALTA</v>
      </c>
      <c r="B6406" s="20">
        <v>0</v>
      </c>
      <c r="C6406" s="20">
        <v>0</v>
      </c>
      <c r="D6406" s="21" t="s">
        <v>158</v>
      </c>
      <c r="E6406" s="21">
        <v>0</v>
      </c>
      <c r="F6406" s="21">
        <v>0</v>
      </c>
      <c r="G6406" s="21">
        <v>1.3479909361332045</v>
      </c>
      <c r="H6406" s="21">
        <v>1.2822745514889524</v>
      </c>
    </row>
    <row r="6407" spans="1:8" x14ac:dyDescent="0.35">
      <c r="A6407" s="20" t="str">
        <f t="shared" si="148"/>
        <v>CONSUMO PER CAPITA (kg ó litros por individuo)BOLLERIA DULCEMEDIA</v>
      </c>
      <c r="B6407" s="20">
        <v>0</v>
      </c>
      <c r="C6407" s="20">
        <v>0</v>
      </c>
      <c r="D6407" s="21" t="s">
        <v>159</v>
      </c>
      <c r="E6407" s="21">
        <v>0</v>
      </c>
      <c r="F6407" s="21">
        <v>0</v>
      </c>
      <c r="G6407" s="21">
        <v>2.0213147079898253</v>
      </c>
      <c r="H6407" s="21">
        <v>1.7023087298508612</v>
      </c>
    </row>
    <row r="6408" spans="1:8" x14ac:dyDescent="0.35">
      <c r="A6408" s="20" t="str">
        <f t="shared" si="148"/>
        <v>CONSUMO PER CAPITA (kg ó litros por individuo)BOLLERIA DULCEMEDIA BAJA</v>
      </c>
      <c r="B6408" s="20">
        <v>0</v>
      </c>
      <c r="C6408" s="20">
        <v>0</v>
      </c>
      <c r="D6408" s="21" t="s">
        <v>160</v>
      </c>
      <c r="E6408" s="21">
        <v>0</v>
      </c>
      <c r="F6408" s="21">
        <v>0</v>
      </c>
      <c r="G6408" s="21">
        <v>1.3545872977034534</v>
      </c>
      <c r="H6408" s="21">
        <v>1.6157138786617016</v>
      </c>
    </row>
    <row r="6409" spans="1:8" x14ac:dyDescent="0.35">
      <c r="A6409" s="20" t="str">
        <f t="shared" si="148"/>
        <v>CONSUMO PER CAPITA (kg ó litros por individuo)BOLLERIA DULCEBAJA</v>
      </c>
      <c r="B6409" s="20">
        <v>0</v>
      </c>
      <c r="C6409" s="20">
        <v>0</v>
      </c>
      <c r="D6409" s="21" t="s">
        <v>161</v>
      </c>
      <c r="E6409" s="21">
        <v>0</v>
      </c>
      <c r="F6409" s="21">
        <v>0</v>
      </c>
      <c r="G6409" s="21">
        <v>1.6313785429521257</v>
      </c>
      <c r="H6409" s="21">
        <v>1.5249032542465559</v>
      </c>
    </row>
    <row r="6410" spans="1:8" x14ac:dyDescent="0.35">
      <c r="A6410" s="20" t="str">
        <f t="shared" si="148"/>
        <v>CONSUMO PER CAPITA (kg ó litros por individuo)BOLLERIA DULCEHOMBRE</v>
      </c>
      <c r="B6410" s="20">
        <v>0</v>
      </c>
      <c r="C6410" s="20">
        <v>0</v>
      </c>
      <c r="D6410" s="21" t="s">
        <v>162</v>
      </c>
      <c r="E6410" s="21">
        <v>0</v>
      </c>
      <c r="F6410" s="21">
        <v>0</v>
      </c>
      <c r="G6410" s="21">
        <v>1.3706696780096994</v>
      </c>
      <c r="H6410" s="21">
        <v>1.357367291441905</v>
      </c>
    </row>
    <row r="6411" spans="1:8" x14ac:dyDescent="0.35">
      <c r="A6411" s="20" t="str">
        <f t="shared" si="148"/>
        <v>CONSUMO PER CAPITA (kg ó litros por individuo)BOLLERIA DULCEMUJER</v>
      </c>
      <c r="B6411" s="20">
        <v>0</v>
      </c>
      <c r="C6411" s="20">
        <v>0</v>
      </c>
      <c r="D6411" s="21" t="s">
        <v>163</v>
      </c>
      <c r="E6411" s="21">
        <v>0</v>
      </c>
      <c r="F6411" s="21">
        <v>0</v>
      </c>
      <c r="G6411" s="21">
        <v>1.8770379312800876</v>
      </c>
      <c r="H6411" s="21">
        <v>1.7500117983548926</v>
      </c>
    </row>
    <row r="6412" spans="1:8" x14ac:dyDescent="0.35">
      <c r="A6412" s="20" t="str">
        <f>$B$4411&amp;$C$6412&amp;D6412</f>
        <v>CONSUMO PER CAPITA (kg ó litros por individuo)PAL.PAN+BARRIT+TORTITT.ESPAÑA</v>
      </c>
      <c r="B6412" s="20">
        <v>0</v>
      </c>
      <c r="C6412" s="20" t="s">
        <v>115</v>
      </c>
      <c r="D6412" s="21" t="s">
        <v>135</v>
      </c>
      <c r="E6412" s="21">
        <v>0.11357376433779956</v>
      </c>
      <c r="F6412" s="21">
        <v>0.1043647750850781</v>
      </c>
      <c r="G6412" s="21">
        <v>7.5073804577999295E-2</v>
      </c>
      <c r="H6412" s="21">
        <v>6.9385020691145105E-2</v>
      </c>
    </row>
    <row r="6413" spans="1:8" x14ac:dyDescent="0.35">
      <c r="A6413" s="20" t="str">
        <f t="shared" ref="A6413:A6440" si="149">$B$4411&amp;$C$6412&amp;D6413</f>
        <v>CONSUMO PER CAPITA (kg ó litros por individuo)PAL.PAN+BARRIT+TORTITBCN AM</v>
      </c>
      <c r="B6413" s="20">
        <v>0</v>
      </c>
      <c r="C6413" s="20">
        <v>0</v>
      </c>
      <c r="D6413" s="21" t="s">
        <v>136</v>
      </c>
      <c r="E6413" s="21">
        <v>0.17752248966630957</v>
      </c>
      <c r="F6413" s="21">
        <v>0.11386054760422464</v>
      </c>
      <c r="G6413" s="21">
        <v>6.0963737260500389E-2</v>
      </c>
      <c r="H6413" s="21">
        <v>5.8262428371510411E-2</v>
      </c>
    </row>
    <row r="6414" spans="1:8" x14ac:dyDescent="0.35">
      <c r="A6414" s="20" t="str">
        <f t="shared" si="149"/>
        <v>CONSUMO PER CAPITA (kg ó litros por individuo)PAL.PAN+BARRIT+TORTITREST.CAT ARAGON</v>
      </c>
      <c r="B6414" s="20">
        <v>0</v>
      </c>
      <c r="C6414" s="20">
        <v>0</v>
      </c>
      <c r="D6414" s="21" t="s">
        <v>137</v>
      </c>
      <c r="E6414" s="21">
        <v>0.10155421583815459</v>
      </c>
      <c r="F6414" s="21">
        <v>7.9759302737272497E-2</v>
      </c>
      <c r="G6414" s="21">
        <v>8.2124276520653322E-2</v>
      </c>
      <c r="H6414" s="21">
        <v>6.4942013314413197E-2</v>
      </c>
    </row>
    <row r="6415" spans="1:8" x14ac:dyDescent="0.35">
      <c r="A6415" s="20" t="str">
        <f t="shared" si="149"/>
        <v>CONSUMO PER CAPITA (kg ó litros por individuo)PAL.PAN+BARRIT+TORTITLEVANTE</v>
      </c>
      <c r="B6415" s="20">
        <v>0</v>
      </c>
      <c r="C6415" s="20">
        <v>0</v>
      </c>
      <c r="D6415" s="21" t="s">
        <v>138</v>
      </c>
      <c r="E6415" s="21">
        <v>0.12076300247109249</v>
      </c>
      <c r="F6415" s="21">
        <v>0.11274751027591061</v>
      </c>
      <c r="G6415" s="21">
        <v>8.2949580926371516E-2</v>
      </c>
      <c r="H6415" s="21">
        <v>0.12349281475884936</v>
      </c>
    </row>
    <row r="6416" spans="1:8" x14ac:dyDescent="0.35">
      <c r="A6416" s="20" t="str">
        <f t="shared" si="149"/>
        <v>CONSUMO PER CAPITA (kg ó litros por individuo)PAL.PAN+BARRIT+TORTITANDALUCIA</v>
      </c>
      <c r="B6416" s="20">
        <v>0</v>
      </c>
      <c r="C6416" s="20">
        <v>0</v>
      </c>
      <c r="D6416" s="21" t="s">
        <v>139</v>
      </c>
      <c r="E6416" s="21">
        <v>0.10308540911972988</v>
      </c>
      <c r="F6416" s="21">
        <v>0.14617032560155224</v>
      </c>
      <c r="G6416" s="21">
        <v>8.8692386072207391E-2</v>
      </c>
      <c r="H6416" s="21">
        <v>7.6901896379785853E-2</v>
      </c>
    </row>
    <row r="6417" spans="1:8" x14ac:dyDescent="0.35">
      <c r="A6417" s="20" t="str">
        <f t="shared" si="149"/>
        <v>CONSUMO PER CAPITA (kg ó litros por individuo)PAL.PAN+BARRIT+TORTITMDD AM</v>
      </c>
      <c r="B6417" s="20">
        <v>0</v>
      </c>
      <c r="C6417" s="20">
        <v>0</v>
      </c>
      <c r="D6417" s="21" t="s">
        <v>140</v>
      </c>
      <c r="E6417" s="21">
        <v>0.12142213032041561</v>
      </c>
      <c r="F6417" s="21">
        <v>9.3658243404402597E-2</v>
      </c>
      <c r="G6417" s="21">
        <v>5.5089865858607812E-2</v>
      </c>
      <c r="H6417" s="21">
        <v>3.574389850553613E-2</v>
      </c>
    </row>
    <row r="6418" spans="1:8" x14ac:dyDescent="0.35">
      <c r="A6418" s="20" t="str">
        <f t="shared" si="149"/>
        <v>CONSUMO PER CAPITA (kg ó litros por individuo)PAL.PAN+BARRIT+TORTITRTO CENTRO</v>
      </c>
      <c r="B6418" s="20">
        <v>0</v>
      </c>
      <c r="C6418" s="20">
        <v>0</v>
      </c>
      <c r="D6418" s="21" t="s">
        <v>141</v>
      </c>
      <c r="E6418" s="21">
        <v>7.4245268490933339E-2</v>
      </c>
      <c r="F6418" s="21">
        <v>7.9333748427197107E-2</v>
      </c>
      <c r="G6418" s="21">
        <v>7.5150468746319463E-2</v>
      </c>
      <c r="H6418" s="21">
        <v>7.4298342906177428E-2</v>
      </c>
    </row>
    <row r="6419" spans="1:8" x14ac:dyDescent="0.35">
      <c r="A6419" s="20" t="str">
        <f t="shared" si="149"/>
        <v>CONSUMO PER CAPITA (kg ó litros por individuo)PAL.PAN+BARRIT+TORTITNORTE-CENTRO</v>
      </c>
      <c r="B6419" s="20">
        <v>0</v>
      </c>
      <c r="C6419" s="20">
        <v>0</v>
      </c>
      <c r="D6419" s="21" t="s">
        <v>142</v>
      </c>
      <c r="E6419" s="21">
        <v>0.11525999773572936</v>
      </c>
      <c r="F6419" s="21">
        <v>9.0336963092898806E-2</v>
      </c>
      <c r="G6419" s="21">
        <v>9.1285137947189579E-2</v>
      </c>
      <c r="H6419" s="21">
        <v>5.6122418354427793E-2</v>
      </c>
    </row>
    <row r="6420" spans="1:8" x14ac:dyDescent="0.35">
      <c r="A6420" s="20" t="str">
        <f t="shared" si="149"/>
        <v>CONSUMO PER CAPITA (kg ó litros por individuo)PAL.PAN+BARRIT+TORTITNOROESTE</v>
      </c>
      <c r="B6420" s="20">
        <v>0</v>
      </c>
      <c r="C6420" s="20">
        <v>0</v>
      </c>
      <c r="D6420" s="21" t="s">
        <v>143</v>
      </c>
      <c r="E6420" s="21">
        <v>0.10565754981286672</v>
      </c>
      <c r="F6420" s="21">
        <v>7.7836643900325506E-2</v>
      </c>
      <c r="G6420" s="21">
        <v>4.8822281996003365E-2</v>
      </c>
      <c r="H6420" s="21">
        <v>3.7664782631454077E-2</v>
      </c>
    </row>
    <row r="6421" spans="1:8" x14ac:dyDescent="0.35">
      <c r="A6421" s="20" t="str">
        <f t="shared" si="149"/>
        <v>CONSUMO PER CAPITA (kg ó litros por individuo)PAL.PAN+BARRIT+TORTIT&lt;2MIL</v>
      </c>
      <c r="B6421" s="20">
        <v>0</v>
      </c>
      <c r="C6421" s="20">
        <v>0</v>
      </c>
      <c r="D6421" s="21" t="s">
        <v>144</v>
      </c>
      <c r="E6421" s="21">
        <v>6.559843471429698E-2</v>
      </c>
      <c r="F6421" s="21">
        <v>0</v>
      </c>
      <c r="G6421" s="21">
        <v>0</v>
      </c>
      <c r="H6421" s="21">
        <v>0</v>
      </c>
    </row>
    <row r="6422" spans="1:8" x14ac:dyDescent="0.35">
      <c r="A6422" s="20" t="str">
        <f t="shared" si="149"/>
        <v>CONSUMO PER CAPITA (kg ó litros por individuo)PAL.PAN+BARRIT+TORTIT2-5MIL</v>
      </c>
      <c r="B6422" s="20">
        <v>0</v>
      </c>
      <c r="C6422" s="20">
        <v>0</v>
      </c>
      <c r="D6422" s="21" t="s">
        <v>145</v>
      </c>
      <c r="E6422" s="21">
        <v>8.8345409473111008E-2</v>
      </c>
      <c r="F6422" s="21">
        <v>7.6918888078366415E-2</v>
      </c>
      <c r="G6422" s="21">
        <v>0</v>
      </c>
      <c r="H6422" s="21">
        <v>0</v>
      </c>
    </row>
    <row r="6423" spans="1:8" x14ac:dyDescent="0.35">
      <c r="A6423" s="20" t="str">
        <f t="shared" si="149"/>
        <v>CONSUMO PER CAPITA (kg ó litros por individuo)PAL.PAN+BARRIT+TORTIT5-10MIL</v>
      </c>
      <c r="B6423" s="20">
        <v>0</v>
      </c>
      <c r="C6423" s="20">
        <v>0</v>
      </c>
      <c r="D6423" s="21" t="s">
        <v>146</v>
      </c>
      <c r="E6423" s="21">
        <v>6.4104459373548861E-2</v>
      </c>
      <c r="F6423" s="21">
        <v>6.2407513671494851E-2</v>
      </c>
      <c r="G6423" s="21">
        <v>3.2891975043634038E-2</v>
      </c>
      <c r="H6423" s="21">
        <v>2.5765326854663692E-2</v>
      </c>
    </row>
    <row r="6424" spans="1:8" x14ac:dyDescent="0.35">
      <c r="A6424" s="20" t="str">
        <f t="shared" si="149"/>
        <v>CONSUMO PER CAPITA (kg ó litros por individuo)PAL.PAN+BARRIT+TORTIT10-30MIL</v>
      </c>
      <c r="B6424" s="20">
        <v>0</v>
      </c>
      <c r="C6424" s="20">
        <v>0</v>
      </c>
      <c r="D6424" s="21" t="s">
        <v>147</v>
      </c>
      <c r="E6424" s="21">
        <v>0.10163522664971136</v>
      </c>
      <c r="F6424" s="21">
        <v>8.7804093247962997E-2</v>
      </c>
      <c r="G6424" s="21">
        <v>5.8085080836573239E-2</v>
      </c>
      <c r="H6424" s="21">
        <v>7.2309640183028059E-2</v>
      </c>
    </row>
    <row r="6425" spans="1:8" x14ac:dyDescent="0.35">
      <c r="A6425" s="20" t="str">
        <f t="shared" si="149"/>
        <v>CONSUMO PER CAPITA (kg ó litros por individuo)PAL.PAN+BARRIT+TORTIT30-100MIL</v>
      </c>
      <c r="B6425" s="20">
        <v>0</v>
      </c>
      <c r="C6425" s="20">
        <v>0</v>
      </c>
      <c r="D6425" s="21" t="s">
        <v>148</v>
      </c>
      <c r="E6425" s="21">
        <v>0.15173720576019722</v>
      </c>
      <c r="F6425" s="21">
        <v>0.12971904329196055</v>
      </c>
      <c r="G6425" s="21">
        <v>9.5530101641441462E-2</v>
      </c>
      <c r="H6425" s="21">
        <v>7.602560200345207E-2</v>
      </c>
    </row>
    <row r="6426" spans="1:8" x14ac:dyDescent="0.35">
      <c r="A6426" s="20" t="str">
        <f t="shared" si="149"/>
        <v>CONSUMO PER CAPITA (kg ó litros por individuo)PAL.PAN+BARRIT+TORTIT100-200MIL</v>
      </c>
      <c r="B6426" s="20">
        <v>0</v>
      </c>
      <c r="C6426" s="20">
        <v>0</v>
      </c>
      <c r="D6426" s="21" t="s">
        <v>149</v>
      </c>
      <c r="E6426" s="21">
        <v>0.14532880516954999</v>
      </c>
      <c r="F6426" s="21">
        <v>0.16318497236728383</v>
      </c>
      <c r="G6426" s="21">
        <v>0.11036322506378175</v>
      </c>
      <c r="H6426" s="21">
        <v>0.12173930011596366</v>
      </c>
    </row>
    <row r="6427" spans="1:8" x14ac:dyDescent="0.35">
      <c r="A6427" s="20" t="str">
        <f t="shared" si="149"/>
        <v>CONSUMO PER CAPITA (kg ó litros por individuo)PAL.PAN+BARRIT+TORTIT200-500MIL</v>
      </c>
      <c r="B6427" s="20">
        <v>0</v>
      </c>
      <c r="C6427" s="20">
        <v>0</v>
      </c>
      <c r="D6427" s="21" t="s">
        <v>150</v>
      </c>
      <c r="E6427" s="21">
        <v>0.10545564542543444</v>
      </c>
      <c r="F6427" s="21">
        <v>8.2577593507871028E-2</v>
      </c>
      <c r="G6427" s="21">
        <v>6.0821234146781769E-2</v>
      </c>
      <c r="H6427" s="21">
        <v>6.7599850706538303E-2</v>
      </c>
    </row>
    <row r="6428" spans="1:8" x14ac:dyDescent="0.35">
      <c r="A6428" s="20" t="str">
        <f t="shared" si="149"/>
        <v>CONSUMO PER CAPITA (kg ó litros por individuo)PAL.PAN+BARRIT+TORTIT&gt;500MIL</v>
      </c>
      <c r="B6428" s="20">
        <v>0</v>
      </c>
      <c r="C6428" s="20">
        <v>0</v>
      </c>
      <c r="D6428" s="21" t="s">
        <v>151</v>
      </c>
      <c r="E6428" s="21">
        <v>0.11932406173551502</v>
      </c>
      <c r="F6428" s="21">
        <v>0.11382663102832992</v>
      </c>
      <c r="G6428" s="21">
        <v>7.5966941067022703E-2</v>
      </c>
      <c r="H6428" s="21">
        <v>6.8934415857351272E-2</v>
      </c>
    </row>
    <row r="6429" spans="1:8" x14ac:dyDescent="0.35">
      <c r="A6429" s="20" t="str">
        <f t="shared" si="149"/>
        <v>CONSUMO PER CAPITA (kg ó litros por individuo)PAL.PAN+BARRIT+TORTITDE 15 A 19 AÑOS</v>
      </c>
      <c r="B6429" s="20">
        <v>0</v>
      </c>
      <c r="C6429" s="20">
        <v>0</v>
      </c>
      <c r="D6429" s="21" t="s">
        <v>152</v>
      </c>
      <c r="E6429" s="21">
        <v>8.5212326505067409E-2</v>
      </c>
      <c r="F6429" s="21">
        <v>8.5756931663399608E-2</v>
      </c>
      <c r="G6429" s="21">
        <v>0</v>
      </c>
      <c r="H6429" s="21">
        <v>0</v>
      </c>
    </row>
    <row r="6430" spans="1:8" x14ac:dyDescent="0.35">
      <c r="A6430" s="20" t="str">
        <f t="shared" si="149"/>
        <v>CONSUMO PER CAPITA (kg ó litros por individuo)PAL.PAN+BARRIT+TORTITDE 20 A 24 AÑOS</v>
      </c>
      <c r="B6430" s="20">
        <v>0</v>
      </c>
      <c r="C6430" s="20">
        <v>0</v>
      </c>
      <c r="D6430" s="21" t="s">
        <v>153</v>
      </c>
      <c r="E6430" s="21">
        <v>9.0989483896344481E-2</v>
      </c>
      <c r="F6430" s="21">
        <v>7.975156222713628E-2</v>
      </c>
      <c r="G6430" s="21">
        <v>6.1969870990756105E-2</v>
      </c>
      <c r="H6430" s="21">
        <v>6.7883002619245708E-2</v>
      </c>
    </row>
    <row r="6431" spans="1:8" x14ac:dyDescent="0.35">
      <c r="A6431" s="20" t="str">
        <f t="shared" si="149"/>
        <v>CONSUMO PER CAPITA (kg ó litros por individuo)PAL.PAN+BARRIT+TORTITDE 25 A 34 AÑOS</v>
      </c>
      <c r="B6431" s="20">
        <v>0</v>
      </c>
      <c r="C6431" s="20">
        <v>0</v>
      </c>
      <c r="D6431" s="21" t="s">
        <v>154</v>
      </c>
      <c r="E6431" s="21">
        <v>8.1860636689407767E-2</v>
      </c>
      <c r="F6431" s="21">
        <v>6.9524717698344965E-2</v>
      </c>
      <c r="G6431" s="21">
        <v>5.9879735485710184E-2</v>
      </c>
      <c r="H6431" s="21">
        <v>7.1180408126343492E-2</v>
      </c>
    </row>
    <row r="6432" spans="1:8" x14ac:dyDescent="0.35">
      <c r="A6432" s="20" t="str">
        <f t="shared" si="149"/>
        <v>CONSUMO PER CAPITA (kg ó litros por individuo)PAL.PAN+BARRIT+TORTITDE 35 A 49 AÑOS</v>
      </c>
      <c r="B6432" s="20">
        <v>0</v>
      </c>
      <c r="C6432" s="20">
        <v>0</v>
      </c>
      <c r="D6432" s="21" t="s">
        <v>155</v>
      </c>
      <c r="E6432" s="21">
        <v>0.1374345696968384</v>
      </c>
      <c r="F6432" s="21">
        <v>0.10423553418515201</v>
      </c>
      <c r="G6432" s="21">
        <v>4.9899524900660422E-2</v>
      </c>
      <c r="H6432" s="21">
        <v>5.1653550140809051E-2</v>
      </c>
    </row>
    <row r="6433" spans="1:8" x14ac:dyDescent="0.35">
      <c r="A6433" s="20" t="str">
        <f t="shared" si="149"/>
        <v>CONSUMO PER CAPITA (kg ó litros por individuo)PAL.PAN+BARRIT+TORTITDE 50 A 59 AÑOS</v>
      </c>
      <c r="B6433" s="20">
        <v>0</v>
      </c>
      <c r="C6433" s="20">
        <v>0</v>
      </c>
      <c r="D6433" s="21" t="s">
        <v>156</v>
      </c>
      <c r="E6433" s="21">
        <v>0.12850668170202187</v>
      </c>
      <c r="F6433" s="21">
        <v>0.12537665702003592</v>
      </c>
      <c r="G6433" s="21">
        <v>0.10605869727918806</v>
      </c>
      <c r="H6433" s="21">
        <v>9.8191169142165691E-2</v>
      </c>
    </row>
    <row r="6434" spans="1:8" x14ac:dyDescent="0.35">
      <c r="A6434" s="20" t="str">
        <f t="shared" si="149"/>
        <v>CONSUMO PER CAPITA (kg ó litros por individuo)PAL.PAN+BARRIT+TORTITDE 60 A 75 AÑOS</v>
      </c>
      <c r="B6434" s="20">
        <v>0</v>
      </c>
      <c r="C6434" s="20">
        <v>0</v>
      </c>
      <c r="D6434" s="21" t="s">
        <v>157</v>
      </c>
      <c r="E6434" s="21">
        <v>0.1019631547390593</v>
      </c>
      <c r="F6434" s="21">
        <v>0.12201567954146264</v>
      </c>
      <c r="G6434" s="21">
        <v>9.68237663603599E-2</v>
      </c>
      <c r="H6434" s="21">
        <v>7.9365240477444851E-2</v>
      </c>
    </row>
    <row r="6435" spans="1:8" x14ac:dyDescent="0.35">
      <c r="A6435" s="20" t="str">
        <f t="shared" si="149"/>
        <v>CONSUMO PER CAPITA (kg ó litros por individuo)PAL.PAN+BARRIT+TORTITALTA Y MEDIA ALTA</v>
      </c>
      <c r="B6435" s="20">
        <v>0</v>
      </c>
      <c r="C6435" s="20">
        <v>0</v>
      </c>
      <c r="D6435" s="21" t="s">
        <v>158</v>
      </c>
      <c r="E6435" s="21">
        <v>0.11720803541307948</v>
      </c>
      <c r="F6435" s="21">
        <v>0.13551493008055923</v>
      </c>
      <c r="G6435" s="21">
        <v>8.0774464465965645E-2</v>
      </c>
      <c r="H6435" s="21">
        <v>6.0426283677433149E-2</v>
      </c>
    </row>
    <row r="6436" spans="1:8" x14ac:dyDescent="0.35">
      <c r="A6436" s="20" t="str">
        <f t="shared" si="149"/>
        <v>CONSUMO PER CAPITA (kg ó litros por individuo)PAL.PAN+BARRIT+TORTITMEDIA</v>
      </c>
      <c r="B6436" s="20">
        <v>0</v>
      </c>
      <c r="C6436" s="20">
        <v>0</v>
      </c>
      <c r="D6436" s="21" t="s">
        <v>159</v>
      </c>
      <c r="E6436" s="21">
        <v>0.11651022304073366</v>
      </c>
      <c r="F6436" s="21">
        <v>8.8975220614506328E-2</v>
      </c>
      <c r="G6436" s="21">
        <v>6.1921476481725905E-2</v>
      </c>
      <c r="H6436" s="21">
        <v>6.465373001968773E-2</v>
      </c>
    </row>
    <row r="6437" spans="1:8" x14ac:dyDescent="0.35">
      <c r="A6437" s="20" t="str">
        <f t="shared" si="149"/>
        <v>CONSUMO PER CAPITA (kg ó litros por individuo)PAL.PAN+BARRIT+TORTITMEDIA BAJA</v>
      </c>
      <c r="B6437" s="20">
        <v>0</v>
      </c>
      <c r="C6437" s="20">
        <v>0</v>
      </c>
      <c r="D6437" s="21" t="s">
        <v>160</v>
      </c>
      <c r="E6437" s="21">
        <v>9.6803547797306641E-2</v>
      </c>
      <c r="F6437" s="21">
        <v>9.8266727705785248E-2</v>
      </c>
      <c r="G6437" s="21">
        <v>7.2644757333037796E-2</v>
      </c>
      <c r="H6437" s="21">
        <v>6.2125307174878915E-2</v>
      </c>
    </row>
    <row r="6438" spans="1:8" x14ac:dyDescent="0.35">
      <c r="A6438" s="20" t="str">
        <f t="shared" si="149"/>
        <v>CONSUMO PER CAPITA (kg ó litros por individuo)PAL.PAN+BARRIT+TORTITBAJA</v>
      </c>
      <c r="B6438" s="20">
        <v>0</v>
      </c>
      <c r="C6438" s="20">
        <v>0</v>
      </c>
      <c r="D6438" s="21" t="s">
        <v>161</v>
      </c>
      <c r="E6438" s="21">
        <v>0.12736276958699658</v>
      </c>
      <c r="F6438" s="21">
        <v>0.10448748953892566</v>
      </c>
      <c r="G6438" s="21">
        <v>9.462645084918371E-2</v>
      </c>
      <c r="H6438" s="21">
        <v>9.7311698406151545E-2</v>
      </c>
    </row>
    <row r="6439" spans="1:8" x14ac:dyDescent="0.35">
      <c r="A6439" s="20" t="str">
        <f t="shared" si="149"/>
        <v>CONSUMO PER CAPITA (kg ó litros por individuo)PAL.PAN+BARRIT+TORTITHOMBRE</v>
      </c>
      <c r="B6439" s="20">
        <v>0</v>
      </c>
      <c r="C6439" s="20">
        <v>0</v>
      </c>
      <c r="D6439" s="21" t="s">
        <v>162</v>
      </c>
      <c r="E6439" s="21">
        <v>8.3646283915938147E-2</v>
      </c>
      <c r="F6439" s="21">
        <v>7.54385795226096E-2</v>
      </c>
      <c r="G6439" s="21">
        <v>5.429970104883431E-2</v>
      </c>
      <c r="H6439" s="21">
        <v>5.7676708327726554E-2</v>
      </c>
    </row>
    <row r="6440" spans="1:8" x14ac:dyDescent="0.35">
      <c r="A6440" s="20" t="str">
        <f t="shared" si="149"/>
        <v>CONSUMO PER CAPITA (kg ó litros por individuo)PAL.PAN+BARRIT+TORTITMUJER</v>
      </c>
      <c r="B6440" s="20">
        <v>0</v>
      </c>
      <c r="C6440" s="20">
        <v>0</v>
      </c>
      <c r="D6440" s="21" t="s">
        <v>163</v>
      </c>
      <c r="E6440" s="21">
        <v>0.14314451349727031</v>
      </c>
      <c r="F6440" s="21">
        <v>0.13285745239922697</v>
      </c>
      <c r="G6440" s="21">
        <v>9.5501871451259213E-2</v>
      </c>
      <c r="H6440" s="21">
        <v>8.0916771740515703E-2</v>
      </c>
    </row>
  </sheetData>
  <autoFilter ref="E2:H6440" xr:uid="{00000000-0001-0000-0600-000000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H140"/>
  <sheetViews>
    <sheetView zoomScale="60" zoomScaleNormal="60" workbookViewId="0">
      <selection activeCell="N11" sqref="N11"/>
    </sheetView>
  </sheetViews>
  <sheetFormatPr baseColWidth="10" defaultColWidth="11.453125" defaultRowHeight="14.5" x14ac:dyDescent="0.35"/>
  <cols>
    <col min="1" max="1" width="51" style="20" customWidth="1"/>
    <col min="2" max="2" width="13.1796875" style="20" bestFit="1" customWidth="1"/>
    <col min="3" max="3" width="29.7265625" style="20" bestFit="1" customWidth="1"/>
    <col min="4" max="4" width="34.54296875" style="20" bestFit="1" customWidth="1"/>
    <col min="5" max="5" width="11.453125" style="20"/>
    <col min="6" max="7" width="12" style="20" bestFit="1" customWidth="1"/>
    <col min="8" max="16384" width="11.453125" style="20"/>
  </cols>
  <sheetData>
    <row r="2" spans="1:8" x14ac:dyDescent="0.35">
      <c r="E2" s="20" t="s">
        <v>41</v>
      </c>
      <c r="F2" s="20" t="s">
        <v>42</v>
      </c>
      <c r="G2" s="20" t="s">
        <v>43</v>
      </c>
      <c r="H2" s="20" t="s">
        <v>44</v>
      </c>
    </row>
    <row r="3" spans="1:8" x14ac:dyDescent="0.35">
      <c r="A3" s="20" t="str">
        <f>B3&amp;C3&amp;D3</f>
        <v>DISTRIBUCION VOLUMEN X CRITERIO (Consumiciones).T.Alimentos TOTAL INGT.ESPAÑA</v>
      </c>
      <c r="B3" s="20" t="s">
        <v>134</v>
      </c>
      <c r="C3" s="20" t="s">
        <v>46</v>
      </c>
      <c r="D3" s="21" t="s">
        <v>135</v>
      </c>
      <c r="E3" s="21">
        <v>100</v>
      </c>
      <c r="F3" s="21">
        <v>100</v>
      </c>
      <c r="G3" s="21">
        <v>100</v>
      </c>
      <c r="H3" s="21">
        <v>100</v>
      </c>
    </row>
    <row r="4" spans="1:8" x14ac:dyDescent="0.35">
      <c r="A4" s="20" t="str">
        <f>B3&amp;C3&amp;D4</f>
        <v>DISTRIBUCION VOLUMEN X CRITERIO (Consumiciones).T.Alimentos TOTAL INGHiper+Super+Discount+G.A</v>
      </c>
      <c r="B4" s="20">
        <v>0</v>
      </c>
      <c r="C4" s="20">
        <v>0</v>
      </c>
      <c r="D4" s="21" t="s">
        <v>165</v>
      </c>
      <c r="E4" s="21">
        <v>9.4221499006368798</v>
      </c>
      <c r="F4" s="21">
        <v>8.9049611051206004</v>
      </c>
      <c r="G4" s="21">
        <v>11.313235723917501</v>
      </c>
      <c r="H4" s="21">
        <v>8.2831615845532998</v>
      </c>
    </row>
    <row r="5" spans="1:8" x14ac:dyDescent="0.35">
      <c r="A5" s="20" t="str">
        <f>B3&amp;C3&amp;D5</f>
        <v>DISTRIBUCION VOLUMEN X CRITERIO (Consumiciones).T.Alimentos TOTAL INGRestaurantes</v>
      </c>
      <c r="B5" s="20">
        <v>0</v>
      </c>
      <c r="C5" s="20">
        <v>0</v>
      </c>
      <c r="D5" s="21" t="s">
        <v>166</v>
      </c>
      <c r="E5" s="21">
        <v>23.4816777674924</v>
      </c>
      <c r="F5" s="21">
        <v>24.580014695250501</v>
      </c>
      <c r="G5" s="21">
        <v>20.682644623392498</v>
      </c>
      <c r="H5" s="21">
        <v>23.470258847531198</v>
      </c>
    </row>
    <row r="6" spans="1:8" x14ac:dyDescent="0.35">
      <c r="A6" s="20" t="str">
        <f>B3&amp;C3&amp;D6</f>
        <v>DISTRIBUCION VOLUMEN X CRITERIO (Consumiciones).T.Alimentos TOTAL INGRestaurantes Fast Food</v>
      </c>
      <c r="B6" s="20">
        <v>0</v>
      </c>
      <c r="C6" s="20">
        <v>0</v>
      </c>
      <c r="D6" s="21" t="s">
        <v>167</v>
      </c>
      <c r="E6" s="21">
        <v>11.412212165347601</v>
      </c>
      <c r="F6" s="21">
        <v>11.2991508343238</v>
      </c>
      <c r="G6" s="21">
        <v>12.667336621496499</v>
      </c>
      <c r="H6" s="21">
        <v>13.027326477812901</v>
      </c>
    </row>
    <row r="7" spans="1:8" x14ac:dyDescent="0.35">
      <c r="A7" s="20" t="str">
        <f>B3&amp;C3&amp;D7</f>
        <v>DISTRIBUCION VOLUMEN X CRITERIO (Consumiciones).T.Alimentos TOTAL INGBares/Cafeterias/Cervecerias</v>
      </c>
      <c r="B7" s="20">
        <v>0</v>
      </c>
      <c r="C7" s="20">
        <v>0</v>
      </c>
      <c r="D7" s="21" t="s">
        <v>168</v>
      </c>
      <c r="E7" s="21">
        <v>34.329508819588902</v>
      </c>
      <c r="F7" s="21">
        <v>34.821871077242101</v>
      </c>
      <c r="G7" s="21">
        <v>31.631446147203199</v>
      </c>
      <c r="H7" s="21">
        <v>33.556536848309499</v>
      </c>
    </row>
    <row r="8" spans="1:8" x14ac:dyDescent="0.35">
      <c r="A8" s="20" t="str">
        <f>B3&amp;C3&amp;D8</f>
        <v>DISTRIBUCION VOLUMEN X CRITERIO (Consumiciones).T.Alimentos TOTAL INGPanaderias/Pastelerias</v>
      </c>
      <c r="B8" s="20">
        <v>0</v>
      </c>
      <c r="C8" s="20">
        <v>0</v>
      </c>
      <c r="D8" s="21" t="s">
        <v>169</v>
      </c>
      <c r="E8" s="21">
        <v>4.7750745134479997</v>
      </c>
      <c r="F8" s="21">
        <v>4.5234096622199402</v>
      </c>
      <c r="G8" s="21">
        <v>5.7238968072821104</v>
      </c>
      <c r="H8" s="21">
        <v>4.5928830119554496</v>
      </c>
    </row>
    <row r="9" spans="1:8" x14ac:dyDescent="0.35">
      <c r="A9" s="20" t="str">
        <f>B3&amp;C3&amp;D9</f>
        <v>DISTRIBUCION VOLUMEN X CRITERIO (Consumiciones).T.Alimentos TOTAL INGTda.Alimentacion/Delicatesen</v>
      </c>
      <c r="B9" s="20">
        <v>0</v>
      </c>
      <c r="C9" s="20">
        <v>0</v>
      </c>
      <c r="D9" s="21" t="s">
        <v>170</v>
      </c>
      <c r="E9" s="21">
        <v>1.41227193263942</v>
      </c>
      <c r="F9" s="21">
        <v>1.5126344936535501</v>
      </c>
      <c r="G9" s="21">
        <v>2.1387458849422498</v>
      </c>
      <c r="H9" s="21">
        <v>1.44355086374958</v>
      </c>
    </row>
    <row r="10" spans="1:8" x14ac:dyDescent="0.35">
      <c r="A10" s="20" t="str">
        <f>B3&amp;C3&amp;D10</f>
        <v>DISTRIBUCION VOLUMEN X CRITERIO (Consumiciones).T.Alimentos TOTAL INGCanal Conveniencia/24h</v>
      </c>
      <c r="B10" s="20">
        <v>0</v>
      </c>
      <c r="C10" s="20">
        <v>0</v>
      </c>
      <c r="D10" s="21" t="s">
        <v>171</v>
      </c>
      <c r="E10" s="21">
        <v>0</v>
      </c>
      <c r="F10" s="21">
        <v>0</v>
      </c>
      <c r="G10" s="21">
        <v>6.2366426461455502</v>
      </c>
      <c r="H10" s="21">
        <v>5.9821157591737997</v>
      </c>
    </row>
    <row r="11" spans="1:8" x14ac:dyDescent="0.35">
      <c r="A11" s="20" t="str">
        <f>B3&amp;C3&amp;D11</f>
        <v>DISTRIBUCION VOLUMEN X CRITERIO (Consumiciones).T.Alimentos TOTAL INGHoteles</v>
      </c>
      <c r="B11" s="20">
        <v>0</v>
      </c>
      <c r="C11" s="20">
        <v>0</v>
      </c>
      <c r="D11" s="21" t="s">
        <v>172</v>
      </c>
      <c r="E11" s="21">
        <v>1.0702022695917499</v>
      </c>
      <c r="F11" s="21">
        <v>0.94389660800646702</v>
      </c>
      <c r="G11" s="21">
        <v>0.54232688152335495</v>
      </c>
      <c r="H11" s="21">
        <v>0.65151976362389297</v>
      </c>
    </row>
    <row r="12" spans="1:8" x14ac:dyDescent="0.35">
      <c r="A12" s="20" t="str">
        <f>B3&amp;C3&amp;D12</f>
        <v>DISTRIBUCION VOLUMEN X CRITERIO (Consumiciones).T.Alimentos TOTAL INGEstaciones de servicio</v>
      </c>
      <c r="B12" s="20">
        <v>0</v>
      </c>
      <c r="C12" s="20">
        <v>0</v>
      </c>
      <c r="D12" s="21" t="s">
        <v>173</v>
      </c>
      <c r="E12" s="21">
        <v>1.80230388679506</v>
      </c>
      <c r="F12" s="21">
        <v>0.69920234692489502</v>
      </c>
      <c r="G12" s="21">
        <v>2.32040175544733</v>
      </c>
      <c r="H12" s="21">
        <v>2.1510780465960702</v>
      </c>
    </row>
    <row r="13" spans="1:8" x14ac:dyDescent="0.35">
      <c r="A13" s="20" t="str">
        <f>B3&amp;C3&amp;D13</f>
        <v>DISTRIBUCION VOLUMEN X CRITERIO (Consumiciones).T.Alimentos TOTAL INGMaquinas dispensadoras</v>
      </c>
      <c r="B13" s="20">
        <v>0</v>
      </c>
      <c r="C13" s="20">
        <v>0</v>
      </c>
      <c r="D13" s="21" t="s">
        <v>174</v>
      </c>
      <c r="E13" s="21">
        <v>0.40665190390842498</v>
      </c>
      <c r="F13" s="21">
        <v>0.38284765232500301</v>
      </c>
      <c r="G13" s="21">
        <v>0.48568955256181401</v>
      </c>
      <c r="H13" s="21">
        <v>0.35612043023554202</v>
      </c>
    </row>
    <row r="14" spans="1:8" x14ac:dyDescent="0.35">
      <c r="A14" s="20" t="str">
        <f>B3&amp;C3&amp;D14</f>
        <v>DISTRIBUCION VOLUMEN X CRITERIO (Consumiciones).T.Alimentos TOTAL INGServicio en la empresa</v>
      </c>
      <c r="B14" s="20">
        <v>0</v>
      </c>
      <c r="C14" s="20">
        <v>0</v>
      </c>
      <c r="D14" s="21" t="s">
        <v>175</v>
      </c>
      <c r="E14" s="21">
        <v>1.6821004432029301</v>
      </c>
      <c r="F14" s="21">
        <v>1.54245398547567</v>
      </c>
      <c r="G14" s="21">
        <v>1.1496015865607301</v>
      </c>
      <c r="H14" s="21">
        <v>1.4982525232437001</v>
      </c>
    </row>
    <row r="15" spans="1:8" x14ac:dyDescent="0.35">
      <c r="A15" s="20" t="str">
        <f>B3&amp;C3&amp;D15</f>
        <v>DISTRIBUCION VOLUMEN X CRITERIO (Consumiciones).T.Alimentos TOTAL INGResto de canales</v>
      </c>
      <c r="B15" s="20">
        <v>0</v>
      </c>
      <c r="C15" s="20">
        <v>0</v>
      </c>
      <c r="D15" s="21" t="s">
        <v>176</v>
      </c>
      <c r="E15" s="21">
        <v>10.205845490166499</v>
      </c>
      <c r="F15" s="21">
        <v>10.789572204366801</v>
      </c>
      <c r="G15" s="21">
        <v>5.1080353937033003</v>
      </c>
      <c r="H15" s="21">
        <v>4.9871859220566703</v>
      </c>
    </row>
    <row r="16" spans="1:8" x14ac:dyDescent="0.35">
      <c r="A16" s="20" t="str">
        <f>B3&amp;C3&amp;D16</f>
        <v>DISTRIBUCION VOLUMEN X CRITERIO (Consumiciones).T.Alimentos TOTAL INGEN LA CALLE</v>
      </c>
      <c r="B16" s="20">
        <v>0</v>
      </c>
      <c r="C16" s="20">
        <v>0</v>
      </c>
      <c r="D16" s="21" t="s">
        <v>177</v>
      </c>
      <c r="E16" s="21">
        <v>7.1905235401305303</v>
      </c>
      <c r="F16" s="21">
        <v>6.2439490814119898</v>
      </c>
      <c r="G16" s="21">
        <v>7.4415025626807703</v>
      </c>
      <c r="H16" s="21">
        <v>7.2087745430291896</v>
      </c>
    </row>
    <row r="17" spans="1:8" x14ac:dyDescent="0.35">
      <c r="A17" s="20" t="str">
        <f>B3&amp;C3&amp;D17</f>
        <v>DISTRIBUCION VOLUMEN X CRITERIO (Consumiciones).T.Alimentos TOTAL INGEN CASA DE OTROS</v>
      </c>
      <c r="B17" s="20">
        <v>0</v>
      </c>
      <c r="C17" s="20">
        <v>0</v>
      </c>
      <c r="D17" s="21" t="s">
        <v>178</v>
      </c>
      <c r="E17" s="21">
        <v>4.1654500939556103</v>
      </c>
      <c r="F17" s="21">
        <v>4.47176322273351</v>
      </c>
      <c r="G17" s="21">
        <v>7.3261786920711103</v>
      </c>
      <c r="H17" s="21">
        <v>6.4212465213938499</v>
      </c>
    </row>
    <row r="18" spans="1:8" x14ac:dyDescent="0.35">
      <c r="A18" s="20" t="str">
        <f>B3&amp;C3&amp;D18</f>
        <v>DISTRIBUCION VOLUMEN X CRITERIO (Consumiciones).T.Alimentos TOTAL INGEN EL ESTABLECIMIENTO</v>
      </c>
      <c r="B18" s="20">
        <v>0</v>
      </c>
      <c r="C18" s="20">
        <v>0</v>
      </c>
      <c r="D18" s="21" t="s">
        <v>179</v>
      </c>
      <c r="E18" s="21">
        <v>72.657239562247298</v>
      </c>
      <c r="F18" s="21">
        <v>73.603122715455797</v>
      </c>
      <c r="G18" s="21">
        <v>61.030322186662197</v>
      </c>
      <c r="H18" s="21">
        <v>64.411700112244404</v>
      </c>
    </row>
    <row r="19" spans="1:8" x14ac:dyDescent="0.35">
      <c r="A19" s="20" t="str">
        <f>B3&amp;C3&amp;D19</f>
        <v>DISTRIBUCION VOLUMEN X CRITERIO (Consumiciones).T.Alimentos TOTAL INGEN EL TRABAJO</v>
      </c>
      <c r="B19" s="20">
        <v>0</v>
      </c>
      <c r="C19" s="20">
        <v>0</v>
      </c>
      <c r="D19" s="21" t="s">
        <v>180</v>
      </c>
      <c r="E19" s="21">
        <v>3.8327855257849599</v>
      </c>
      <c r="F19" s="21">
        <v>3.4443577098401001</v>
      </c>
      <c r="G19" s="21">
        <v>3.9848695827304899</v>
      </c>
      <c r="H19" s="21">
        <v>3.9797689542603001</v>
      </c>
    </row>
    <row r="20" spans="1:8" x14ac:dyDescent="0.35">
      <c r="A20" s="20" t="str">
        <f>B3&amp;C3&amp;D20</f>
        <v>DISTRIBUCION VOLUMEN X CRITERIO (Consumiciones).T.Alimentos TOTAL INGEN COLEGIO/INSTITUTO/UNIV.</v>
      </c>
      <c r="B20" s="20">
        <v>0</v>
      </c>
      <c r="C20" s="20">
        <v>0</v>
      </c>
      <c r="D20" s="21" t="s">
        <v>181</v>
      </c>
      <c r="E20" s="21">
        <v>0.50573831816264003</v>
      </c>
      <c r="F20" s="21">
        <v>0.45184385950747102</v>
      </c>
      <c r="G20" s="21">
        <v>0.29701831270271101</v>
      </c>
      <c r="H20" s="21">
        <v>0.45741680995976097</v>
      </c>
    </row>
    <row r="21" spans="1:8" x14ac:dyDescent="0.35">
      <c r="A21" s="20" t="str">
        <f>B3&amp;C3&amp;D21</f>
        <v>DISTRIBUCION VOLUMEN X CRITERIO (Consumiciones).T.Alimentos TOTAL INGEN MI CASA</v>
      </c>
      <c r="B21" s="20">
        <v>0</v>
      </c>
      <c r="C21" s="20">
        <v>0</v>
      </c>
      <c r="D21" s="21" t="s">
        <v>182</v>
      </c>
      <c r="E21" s="21">
        <v>5.7856711119775799</v>
      </c>
      <c r="F21" s="21">
        <v>8.6456147117022102</v>
      </c>
      <c r="G21" s="21">
        <v>15.404076214351401</v>
      </c>
      <c r="H21" s="21">
        <v>14.7457906103452</v>
      </c>
    </row>
    <row r="22" spans="1:8" x14ac:dyDescent="0.35">
      <c r="A22" s="20" t="str">
        <f>B3&amp;C3&amp;D22</f>
        <v>DISTRIBUCION VOLUMEN X CRITERIO (Consumiciones).T.Alimentos TOTAL INGEN M.TRANSP.(AVION,TREN,AUTOC,E</v>
      </c>
      <c r="B22" s="20">
        <v>0</v>
      </c>
      <c r="C22" s="20">
        <v>0</v>
      </c>
      <c r="D22" s="21" t="s">
        <v>183</v>
      </c>
      <c r="E22" s="21">
        <v>0</v>
      </c>
      <c r="F22" s="21">
        <v>0</v>
      </c>
      <c r="G22" s="21">
        <v>0.26408723702396097</v>
      </c>
      <c r="H22" s="21">
        <v>0.43603851754444101</v>
      </c>
    </row>
    <row r="23" spans="1:8" x14ac:dyDescent="0.35">
      <c r="A23" s="20" t="str">
        <f>B3&amp;C3&amp;D23</f>
        <v>DISTRIBUCION VOLUMEN X CRITERIO (Consumiciones).T.Alimentos TOTAL INGEN OTRO LUGAR</v>
      </c>
      <c r="B23" s="20">
        <v>0</v>
      </c>
      <c r="C23" s="20">
        <v>0</v>
      </c>
      <c r="D23" s="21" t="s">
        <v>184</v>
      </c>
      <c r="E23" s="21">
        <v>5.8625773861913402</v>
      </c>
      <c r="F23" s="21">
        <v>3.1393606335510502</v>
      </c>
      <c r="G23" s="21">
        <v>4.2519558254358696</v>
      </c>
      <c r="H23" s="21">
        <v>2.3392625783376899</v>
      </c>
    </row>
    <row r="24" spans="1:8" x14ac:dyDescent="0.35">
      <c r="A24" s="20" t="str">
        <f>B3&amp;C3&amp;D24</f>
        <v>DISTRIBUCION VOLUMEN X CRITERIO (Consumiciones).T.Alimentos TOTAL INGDESAYUNO</v>
      </c>
      <c r="B24" s="20">
        <v>0</v>
      </c>
      <c r="C24" s="20">
        <v>0</v>
      </c>
      <c r="D24" s="21" t="s">
        <v>185</v>
      </c>
      <c r="E24" s="21">
        <v>19.3403647654739</v>
      </c>
      <c r="F24" s="21">
        <v>18.261193497747801</v>
      </c>
      <c r="G24" s="21">
        <v>18.642999761580999</v>
      </c>
      <c r="H24" s="21">
        <v>17.815825420082099</v>
      </c>
    </row>
    <row r="25" spans="1:8" x14ac:dyDescent="0.35">
      <c r="A25" s="20" t="str">
        <f>B3&amp;C3&amp;D25</f>
        <v>DISTRIBUCION VOLUMEN X CRITERIO (Consumiciones).T.Alimentos TOTAL INGAPERITIVO/ANTES DE COMER</v>
      </c>
      <c r="B25" s="20">
        <v>0</v>
      </c>
      <c r="C25" s="20">
        <v>0</v>
      </c>
      <c r="D25" s="21" t="s">
        <v>186</v>
      </c>
      <c r="E25" s="21">
        <v>6.2397020600504796</v>
      </c>
      <c r="F25" s="21">
        <v>6.2508287780809804</v>
      </c>
      <c r="G25" s="21">
        <v>6.6053456078998796</v>
      </c>
      <c r="H25" s="21">
        <v>6.5148255928004897</v>
      </c>
    </row>
    <row r="26" spans="1:8" x14ac:dyDescent="0.35">
      <c r="A26" s="20" t="str">
        <f>B3&amp;C3&amp;D26</f>
        <v>DISTRIBUCION VOLUMEN X CRITERIO (Consumiciones).T.Alimentos TOTAL INGCOMIDA</v>
      </c>
      <c r="B26" s="20">
        <v>0</v>
      </c>
      <c r="C26" s="20">
        <v>0</v>
      </c>
      <c r="D26" s="21" t="s">
        <v>187</v>
      </c>
      <c r="E26" s="21">
        <v>36.056411785256103</v>
      </c>
      <c r="F26" s="21">
        <v>37.952077436115403</v>
      </c>
      <c r="G26" s="21">
        <v>36.387167620989899</v>
      </c>
      <c r="H26" s="21">
        <v>40.317310211622797</v>
      </c>
    </row>
    <row r="27" spans="1:8" x14ac:dyDescent="0.35">
      <c r="A27" s="20" t="str">
        <f>B3&amp;C3&amp;D27</f>
        <v>DISTRIBUCION VOLUMEN X CRITERIO (Consumiciones).T.Alimentos TOTAL INGTARDE/MERIENDA</v>
      </c>
      <c r="B27" s="20">
        <v>0</v>
      </c>
      <c r="C27" s="20">
        <v>0</v>
      </c>
      <c r="D27" s="21" t="s">
        <v>188</v>
      </c>
      <c r="E27" s="21">
        <v>11.779174442936799</v>
      </c>
      <c r="F27" s="21">
        <v>10.6585201690544</v>
      </c>
      <c r="G27" s="21">
        <v>10.783728070822599</v>
      </c>
      <c r="H27" s="21">
        <v>9.9662815904338409</v>
      </c>
    </row>
    <row r="28" spans="1:8" x14ac:dyDescent="0.35">
      <c r="A28" s="20" t="str">
        <f>B3&amp;C3&amp;D28</f>
        <v>DISTRIBUCION VOLUMEN X CRITERIO (Consumiciones).T.Alimentos TOTAL INGANTES DE CENAR</v>
      </c>
      <c r="B28" s="20">
        <v>0</v>
      </c>
      <c r="C28" s="20">
        <v>0</v>
      </c>
      <c r="D28" s="21" t="s">
        <v>189</v>
      </c>
      <c r="E28" s="21">
        <v>2.4159058195554302</v>
      </c>
      <c r="F28" s="21">
        <v>2.2564385273127199</v>
      </c>
      <c r="G28" s="21">
        <v>1.9738575238024201</v>
      </c>
      <c r="H28" s="21">
        <v>1.80435408073027</v>
      </c>
    </row>
    <row r="29" spans="1:8" x14ac:dyDescent="0.35">
      <c r="A29" s="20" t="str">
        <f>B3&amp;C3&amp;D29</f>
        <v>DISTRIBUCION VOLUMEN X CRITERIO (Consumiciones).T.Alimentos TOTAL INGCENA</v>
      </c>
      <c r="B29" s="20">
        <v>0</v>
      </c>
      <c r="C29" s="20">
        <v>0</v>
      </c>
      <c r="D29" s="21" t="s">
        <v>190</v>
      </c>
      <c r="E29" s="21">
        <v>20.090534995528099</v>
      </c>
      <c r="F29" s="21">
        <v>20.2971060065614</v>
      </c>
      <c r="G29" s="21">
        <v>20.205687523023201</v>
      </c>
      <c r="H29" s="21">
        <v>19.903049989560198</v>
      </c>
    </row>
    <row r="30" spans="1:8" x14ac:dyDescent="0.35">
      <c r="A30" s="20" t="str">
        <f>B3&amp;C3&amp;D30</f>
        <v>DISTRIBUCION VOLUMEN X CRITERIO (Consumiciones).T.Alimentos TOTAL INGDESPUES DE LA CENA</v>
      </c>
      <c r="B30" s="20">
        <v>0</v>
      </c>
      <c r="C30" s="20">
        <v>0</v>
      </c>
      <c r="D30" s="21" t="s">
        <v>191</v>
      </c>
      <c r="E30" s="21">
        <v>1.27205969827479</v>
      </c>
      <c r="F30" s="21">
        <v>1.1974498396889399</v>
      </c>
      <c r="G30" s="21">
        <v>0.96440877910051603</v>
      </c>
      <c r="H30" s="21">
        <v>0.92129071564471998</v>
      </c>
    </row>
    <row r="31" spans="1:8" x14ac:dyDescent="0.35">
      <c r="A31" s="20" t="str">
        <f>B3&amp;C3&amp;D31</f>
        <v>DISTRIBUCION VOLUMEN X CRITERIO (Consumiciones).T.Alimentos TOTAL INGDURANTE EL DIA</v>
      </c>
      <c r="B31" s="20">
        <v>0</v>
      </c>
      <c r="C31" s="20">
        <v>0</v>
      </c>
      <c r="D31" s="21" t="s">
        <v>192</v>
      </c>
      <c r="E31" s="21">
        <v>2.8058450632572698</v>
      </c>
      <c r="F31" s="21">
        <v>3.12640292192419</v>
      </c>
      <c r="G31" s="21">
        <v>4.4368017474741404</v>
      </c>
      <c r="H31" s="21">
        <v>2.7570583404698001</v>
      </c>
    </row>
    <row r="32" spans="1:8" x14ac:dyDescent="0.35">
      <c r="A32" s="20" t="str">
        <f>B3&amp;C3&amp;D32</f>
        <v>DISTRIBUCION VOLUMEN X CRITERIO (Consumiciones).T.Alimentos TOTAL INGCON AMIGOS</v>
      </c>
      <c r="B32" s="20">
        <v>0</v>
      </c>
      <c r="C32" s="20">
        <v>0</v>
      </c>
      <c r="D32" s="21" t="s">
        <v>193</v>
      </c>
      <c r="E32" s="21">
        <v>22.910983734046901</v>
      </c>
      <c r="F32" s="21">
        <v>23.389429701902799</v>
      </c>
      <c r="G32" s="21">
        <v>19.555849458975199</v>
      </c>
      <c r="H32" s="21">
        <v>19.234366171014599</v>
      </c>
    </row>
    <row r="33" spans="1:8" x14ac:dyDescent="0.35">
      <c r="A33" s="20" t="str">
        <f>B3&amp;C3&amp;D33</f>
        <v>DISTRIBUCION VOLUMEN X CRITERIO (Consumiciones).T.Alimentos TOTAL INGCON CLIENTES</v>
      </c>
      <c r="B33" s="20">
        <v>0</v>
      </c>
      <c r="C33" s="20">
        <v>0</v>
      </c>
      <c r="D33" s="21" t="s">
        <v>194</v>
      </c>
      <c r="E33" s="21">
        <v>0.63638211150726698</v>
      </c>
      <c r="F33" s="21">
        <v>0.65330804114063301</v>
      </c>
      <c r="G33" s="21">
        <v>1.2235352957211201</v>
      </c>
      <c r="H33" s="21">
        <v>1.18238967333684</v>
      </c>
    </row>
    <row r="34" spans="1:8" x14ac:dyDescent="0.35">
      <c r="A34" s="20" t="str">
        <f>B3&amp;C3&amp;D34</f>
        <v>DISTRIBUCION VOLUMEN X CRITERIO (Consumiciones).T.Alimentos TOTAL INGCON COMPAÑEROS DE TRABAJO</v>
      </c>
      <c r="B34" s="20">
        <v>0</v>
      </c>
      <c r="C34" s="20">
        <v>0</v>
      </c>
      <c r="D34" s="21" t="s">
        <v>195</v>
      </c>
      <c r="E34" s="21">
        <v>6.7312071000696596</v>
      </c>
      <c r="F34" s="21">
        <v>6.1342346577656803</v>
      </c>
      <c r="G34" s="21">
        <v>5.2881828303624197</v>
      </c>
      <c r="H34" s="21">
        <v>4.7442483211821704</v>
      </c>
    </row>
    <row r="35" spans="1:8" x14ac:dyDescent="0.35">
      <c r="A35" s="20" t="str">
        <f>B3&amp;C3&amp;D35</f>
        <v>DISTRIBUCION VOLUMEN X CRITERIO (Consumiciones).T.Alimentos TOTAL INGCON COMPAÑEROS DE CLASE</v>
      </c>
      <c r="B35" s="20">
        <v>0</v>
      </c>
      <c r="C35" s="20">
        <v>0</v>
      </c>
      <c r="D35" s="21" t="s">
        <v>196</v>
      </c>
      <c r="E35" s="21">
        <v>0.53569361365141899</v>
      </c>
      <c r="F35" s="21">
        <v>0.55158034625705199</v>
      </c>
      <c r="G35" s="21">
        <v>0.36259182432479697</v>
      </c>
      <c r="H35" s="21">
        <v>0.472712981339654</v>
      </c>
    </row>
    <row r="36" spans="1:8" x14ac:dyDescent="0.35">
      <c r="A36" s="20" t="str">
        <f>B3&amp;C3&amp;D36</f>
        <v>DISTRIBUCION VOLUMEN X CRITERIO (Consumiciones).T.Alimentos TOTAL INGCON FAMILIA</v>
      </c>
      <c r="B36" s="20">
        <v>0</v>
      </c>
      <c r="C36" s="20">
        <v>0</v>
      </c>
      <c r="D36" s="21" t="s">
        <v>197</v>
      </c>
      <c r="E36" s="21">
        <v>38.445929456096302</v>
      </c>
      <c r="F36" s="21">
        <v>37.522011270404199</v>
      </c>
      <c r="G36" s="21">
        <v>39.089042640243299</v>
      </c>
      <c r="H36" s="21">
        <v>39.806280363817898</v>
      </c>
    </row>
    <row r="37" spans="1:8" x14ac:dyDescent="0.35">
      <c r="A37" s="20" t="str">
        <f>B3&amp;C3&amp;D37</f>
        <v>DISTRIBUCION VOLUMEN X CRITERIO (Consumiciones).T.Alimentos TOTAL INGCON LA PAREJA</v>
      </c>
      <c r="B37" s="20">
        <v>0</v>
      </c>
      <c r="C37" s="20">
        <v>0</v>
      </c>
      <c r="D37" s="21" t="s">
        <v>198</v>
      </c>
      <c r="E37" s="21">
        <v>16.390831128228601</v>
      </c>
      <c r="F37" s="21">
        <v>17.302629283396701</v>
      </c>
      <c r="G37" s="21">
        <v>17.8014220749081</v>
      </c>
      <c r="H37" s="21">
        <v>19.339289185080599</v>
      </c>
    </row>
    <row r="38" spans="1:8" x14ac:dyDescent="0.35">
      <c r="A38" s="20" t="str">
        <f>B3&amp;C3&amp;D38</f>
        <v>DISTRIBUCION VOLUMEN X CRITERIO (Consumiciones).T.Alimentos TOTAL INGESTABA SOLO/A</v>
      </c>
      <c r="B38" s="20">
        <v>0</v>
      </c>
      <c r="C38" s="20">
        <v>0</v>
      </c>
      <c r="D38" s="21" t="s">
        <v>199</v>
      </c>
      <c r="E38" s="21">
        <v>13.393666872769</v>
      </c>
      <c r="F38" s="21">
        <v>13.672791148597801</v>
      </c>
      <c r="G38" s="21">
        <v>16.0913442509048</v>
      </c>
      <c r="H38" s="21">
        <v>14.648292681387</v>
      </c>
    </row>
    <row r="39" spans="1:8" x14ac:dyDescent="0.35">
      <c r="A39" s="20" t="str">
        <f>B3&amp;C3&amp;D39</f>
        <v>DISTRIBUCION VOLUMEN X CRITERIO (Consumiciones).T.Alimentos TOTAL INGOTROS</v>
      </c>
      <c r="B39" s="20">
        <v>0</v>
      </c>
      <c r="C39" s="20">
        <v>0</v>
      </c>
      <c r="D39" s="21" t="s">
        <v>200</v>
      </c>
      <c r="E39" s="21">
        <v>0.90454185169031198</v>
      </c>
      <c r="F39" s="21">
        <v>0.77403240675266805</v>
      </c>
      <c r="G39" s="21">
        <v>0.58803162456021296</v>
      </c>
      <c r="H39" s="21">
        <v>0.57241092716381603</v>
      </c>
    </row>
    <row r="40" spans="1:8" x14ac:dyDescent="0.35">
      <c r="A40" s="20" t="str">
        <f>B3&amp;C3&amp;D40</f>
        <v>DISTRIBUCION VOLUMEN X CRITERIO (Consumiciones).T.Alimentos TOTAL INGESTAR TRABAJANDO</v>
      </c>
      <c r="B40" s="20">
        <v>0</v>
      </c>
      <c r="C40" s="20">
        <v>0</v>
      </c>
      <c r="D40" s="21" t="s">
        <v>201</v>
      </c>
      <c r="E40" s="21">
        <v>10.196385359575</v>
      </c>
      <c r="F40" s="21">
        <v>9.5686443336391598</v>
      </c>
      <c r="G40" s="21">
        <v>10.1760055211733</v>
      </c>
      <c r="H40" s="21">
        <v>9.9383738229334799</v>
      </c>
    </row>
    <row r="41" spans="1:8" x14ac:dyDescent="0.35">
      <c r="A41" s="20" t="str">
        <f>B3&amp;C3&amp;D41</f>
        <v>DISTRIBUCION VOLUMEN X CRITERIO (Consumiciones).T.Alimentos TOTAL INGCOMIDA DE NEGOCIOS</v>
      </c>
      <c r="B41" s="20">
        <v>0</v>
      </c>
      <c r="C41" s="20">
        <v>0</v>
      </c>
      <c r="D41" s="21" t="s">
        <v>202</v>
      </c>
      <c r="E41" s="21">
        <v>0.49588055720192298</v>
      </c>
      <c r="F41" s="21">
        <v>0.46125721425044902</v>
      </c>
      <c r="G41" s="21">
        <v>0.30856390211928902</v>
      </c>
      <c r="H41" s="21">
        <v>0.33426930443209701</v>
      </c>
    </row>
    <row r="42" spans="1:8" x14ac:dyDescent="0.35">
      <c r="A42" s="20" t="str">
        <f>B3&amp;C3&amp;D42</f>
        <v>DISTRIBUCION VOLUMEN X CRITERIO (Consumiciones).T.Alimentos TOTAL INGPOR PLACER/RELAX</v>
      </c>
      <c r="B42" s="20">
        <v>0</v>
      </c>
      <c r="C42" s="20">
        <v>0</v>
      </c>
      <c r="D42" s="21" t="s">
        <v>203</v>
      </c>
      <c r="E42" s="21">
        <v>18.757941401016499</v>
      </c>
      <c r="F42" s="21">
        <v>17.5935743424095</v>
      </c>
      <c r="G42" s="21">
        <v>17.281225965564602</v>
      </c>
      <c r="H42" s="21">
        <v>18.874674574731799</v>
      </c>
    </row>
    <row r="43" spans="1:8" x14ac:dyDescent="0.35">
      <c r="A43" s="20" t="str">
        <f>B3&amp;C3&amp;D43</f>
        <v>DISTRIBUCION VOLUMEN X CRITERIO (Consumiciones).T.Alimentos TOTAL INGTENER HAMBRE/SIN PLANIFICAR</v>
      </c>
      <c r="B43" s="20">
        <v>0</v>
      </c>
      <c r="C43" s="20">
        <v>0</v>
      </c>
      <c r="D43" s="21" t="s">
        <v>204</v>
      </c>
      <c r="E43" s="21">
        <v>23.042217409216001</v>
      </c>
      <c r="F43" s="21">
        <v>25.597144152182</v>
      </c>
      <c r="G43" s="21">
        <v>27.754587365552801</v>
      </c>
      <c r="H43" s="21">
        <v>27.2370520991593</v>
      </c>
    </row>
    <row r="44" spans="1:8" x14ac:dyDescent="0.35">
      <c r="A44" s="20" t="str">
        <f>B3&amp;C3&amp;D44</f>
        <v>DISTRIBUCION VOLUMEN X CRITERIO (Consumiciones).T.Alimentos TOTAL INGESTAR DE COMPRAS</v>
      </c>
      <c r="B44" s="20">
        <v>0</v>
      </c>
      <c r="C44" s="20">
        <v>0</v>
      </c>
      <c r="D44" s="21" t="s">
        <v>205</v>
      </c>
      <c r="E44" s="21">
        <v>4.2232633866282097</v>
      </c>
      <c r="F44" s="21">
        <v>4.24665501003029</v>
      </c>
      <c r="G44" s="21">
        <v>4.3762754187411801</v>
      </c>
      <c r="H44" s="21">
        <v>3.53037204794806</v>
      </c>
    </row>
    <row r="45" spans="1:8" x14ac:dyDescent="0.35">
      <c r="A45" s="20" t="str">
        <f>B3&amp;C3&amp;D45</f>
        <v>DISTRIBUCION VOLUMEN X CRITERIO (Consumiciones).T.Alimentos TOTAL INGNO COCINAR EN CASA</v>
      </c>
      <c r="B45" s="20">
        <v>0</v>
      </c>
      <c r="C45" s="20">
        <v>0</v>
      </c>
      <c r="D45" s="21" t="s">
        <v>206</v>
      </c>
      <c r="E45" s="21">
        <v>7.3344349963107902</v>
      </c>
      <c r="F45" s="21">
        <v>7.2246788848398404</v>
      </c>
      <c r="G45" s="21">
        <v>8.6504112016033403</v>
      </c>
      <c r="H45" s="21">
        <v>9.2561521328461094</v>
      </c>
    </row>
    <row r="46" spans="1:8" x14ac:dyDescent="0.35">
      <c r="A46" s="20" t="str">
        <f>B3&amp;C3&amp;D46</f>
        <v>DISTRIBUCION VOLUMEN X CRITERIO (Consumiciones).T.Alimentos TOTAL INGCELEBRACION/FIESTA/SALIR TOMAR</v>
      </c>
      <c r="B46" s="20">
        <v>0</v>
      </c>
      <c r="C46" s="20">
        <v>0</v>
      </c>
      <c r="D46" s="21" t="s">
        <v>207</v>
      </c>
      <c r="E46" s="21">
        <v>25.723276727541499</v>
      </c>
      <c r="F46" s="21">
        <v>26.5013082953324</v>
      </c>
      <c r="G46" s="21">
        <v>22.380565925445001</v>
      </c>
      <c r="H46" s="21">
        <v>23.738152671294401</v>
      </c>
    </row>
    <row r="47" spans="1:8" x14ac:dyDescent="0.35">
      <c r="A47" s="20" t="str">
        <f>B3&amp;C3&amp;D47</f>
        <v>DISTRIBUCION VOLUMEN X CRITERIO (Consumiciones).T.Alimentos TOTAL INGVIENDO DEPORTES</v>
      </c>
      <c r="B47" s="20">
        <v>0</v>
      </c>
      <c r="C47" s="20">
        <v>0</v>
      </c>
      <c r="D47" s="21" t="s">
        <v>208</v>
      </c>
      <c r="E47" s="21">
        <v>0.96856026997739497</v>
      </c>
      <c r="F47" s="21">
        <v>0.78394071061431003</v>
      </c>
      <c r="G47" s="21">
        <v>0.73039961459476399</v>
      </c>
      <c r="H47" s="21">
        <v>0.60956138107935898</v>
      </c>
    </row>
    <row r="48" spans="1:8" x14ac:dyDescent="0.35">
      <c r="A48" s="20" t="str">
        <f>B3&amp;C3&amp;D48</f>
        <v>DISTRIBUCION VOLUMEN X CRITERIO (Consumiciones).T.Alimentos TOTAL INGOTROS MOTIVOS</v>
      </c>
      <c r="B48" s="20">
        <v>0</v>
      </c>
      <c r="C48" s="20">
        <v>0</v>
      </c>
      <c r="D48" s="21" t="s">
        <v>209</v>
      </c>
      <c r="E48" s="21">
        <v>9.2049964744413</v>
      </c>
      <c r="F48" s="21">
        <v>8.0228162390777999</v>
      </c>
      <c r="G48" s="21">
        <v>8.3419549892866804</v>
      </c>
      <c r="H48" s="21">
        <v>6.4813755054717399</v>
      </c>
    </row>
    <row r="49" spans="1:8" x14ac:dyDescent="0.35">
      <c r="A49" s="20" t="str">
        <f>B49&amp;C49&amp;D49</f>
        <v>DISTRIBUCION VOLUMEN X CRITERIO (kg ó litros).T.Alimentos TOTAL INGT.ESPAÑA</v>
      </c>
      <c r="B49" s="20" t="s">
        <v>164</v>
      </c>
      <c r="C49" s="20" t="s">
        <v>46</v>
      </c>
      <c r="D49" s="21" t="s">
        <v>135</v>
      </c>
      <c r="E49" s="21">
        <v>100</v>
      </c>
      <c r="F49" s="21">
        <v>100</v>
      </c>
      <c r="G49" s="21">
        <v>100</v>
      </c>
      <c r="H49" s="21">
        <v>100</v>
      </c>
    </row>
    <row r="50" spans="1:8" x14ac:dyDescent="0.35">
      <c r="A50" s="20" t="str">
        <f>B49&amp;C49&amp;D50</f>
        <v>DISTRIBUCION VOLUMEN X CRITERIO (kg ó litros).T.Alimentos TOTAL INGHiper+Super+Discount+G.A</v>
      </c>
      <c r="B50" s="20">
        <v>0</v>
      </c>
      <c r="C50" s="20">
        <v>0</v>
      </c>
      <c r="D50" s="21" t="s">
        <v>165</v>
      </c>
      <c r="E50" s="21">
        <v>4.7858512236964899</v>
      </c>
      <c r="F50" s="21">
        <v>4.1847811257440197</v>
      </c>
      <c r="G50" s="21">
        <v>5.9379410124720797</v>
      </c>
      <c r="H50" s="21">
        <v>4.6670983091526601</v>
      </c>
    </row>
    <row r="51" spans="1:8" x14ac:dyDescent="0.35">
      <c r="A51" s="20" t="str">
        <f>B49&amp;C49&amp;D51</f>
        <v>DISTRIBUCION VOLUMEN X CRITERIO (kg ó litros).T.Alimentos TOTAL INGRestaurantes</v>
      </c>
      <c r="B51" s="20">
        <v>0</v>
      </c>
      <c r="C51" s="20">
        <v>0</v>
      </c>
      <c r="D51" s="21" t="s">
        <v>166</v>
      </c>
      <c r="E51" s="21">
        <v>28.4560093214597</v>
      </c>
      <c r="F51" s="21">
        <v>26.5285496033502</v>
      </c>
      <c r="G51" s="21">
        <v>21.703616763520699</v>
      </c>
      <c r="H51" s="21">
        <v>24.393195981645199</v>
      </c>
    </row>
    <row r="52" spans="1:8" x14ac:dyDescent="0.35">
      <c r="A52" s="20" t="str">
        <f>B49&amp;C49&amp;D52</f>
        <v>DISTRIBUCION VOLUMEN X CRITERIO (kg ó litros).T.Alimentos TOTAL INGRestaurantes Fast Food</v>
      </c>
      <c r="B52" s="20">
        <v>0</v>
      </c>
      <c r="C52" s="20">
        <v>0</v>
      </c>
      <c r="D52" s="21" t="s">
        <v>167</v>
      </c>
      <c r="E52" s="21">
        <v>21.9130217678279</v>
      </c>
      <c r="F52" s="21">
        <v>22.612522905124401</v>
      </c>
      <c r="G52" s="21">
        <v>25.0486043321831</v>
      </c>
      <c r="H52" s="21">
        <v>23.9822857956609</v>
      </c>
    </row>
    <row r="53" spans="1:8" x14ac:dyDescent="0.35">
      <c r="A53" s="20" t="str">
        <f>B49&amp;C49&amp;D53</f>
        <v>DISTRIBUCION VOLUMEN X CRITERIO (kg ó litros).T.Alimentos TOTAL INGBares/Cafeterias/Cervecerias</v>
      </c>
      <c r="B53" s="20">
        <v>0</v>
      </c>
      <c r="C53" s="20">
        <v>0</v>
      </c>
      <c r="D53" s="21" t="s">
        <v>168</v>
      </c>
      <c r="E53" s="21">
        <v>28.059532173542198</v>
      </c>
      <c r="F53" s="21">
        <v>30.0845524562565</v>
      </c>
      <c r="G53" s="21">
        <v>28.5143215255939</v>
      </c>
      <c r="H53" s="21">
        <v>29.571497046927998</v>
      </c>
    </row>
    <row r="54" spans="1:8" x14ac:dyDescent="0.35">
      <c r="A54" s="20" t="str">
        <f>B49&amp;C49&amp;D54</f>
        <v>DISTRIBUCION VOLUMEN X CRITERIO (kg ó litros).T.Alimentos TOTAL INGPanaderias/Pastelerias</v>
      </c>
      <c r="B54" s="20">
        <v>0</v>
      </c>
      <c r="C54" s="20">
        <v>0</v>
      </c>
      <c r="D54" s="21" t="s">
        <v>169</v>
      </c>
      <c r="E54" s="21">
        <v>2.1415907372467902</v>
      </c>
      <c r="F54" s="21">
        <v>2.3386052238991502</v>
      </c>
      <c r="G54" s="21">
        <v>2.93724482273478</v>
      </c>
      <c r="H54" s="21">
        <v>2.5348311450063901</v>
      </c>
    </row>
    <row r="55" spans="1:8" x14ac:dyDescent="0.35">
      <c r="A55" s="20" t="str">
        <f>B49&amp;C49&amp;D55</f>
        <v>DISTRIBUCION VOLUMEN X CRITERIO (kg ó litros).T.Alimentos TOTAL INGTda.Alimentacion/Delicatesen</v>
      </c>
      <c r="B55" s="20">
        <v>0</v>
      </c>
      <c r="C55" s="20">
        <v>0</v>
      </c>
      <c r="D55" s="21" t="s">
        <v>170</v>
      </c>
      <c r="E55" s="21">
        <v>0.7250239554333</v>
      </c>
      <c r="F55" s="21">
        <v>0.70843686885435597</v>
      </c>
      <c r="G55" s="21">
        <v>0.93452189156047505</v>
      </c>
      <c r="H55" s="21">
        <v>0.666908624664039</v>
      </c>
    </row>
    <row r="56" spans="1:8" x14ac:dyDescent="0.35">
      <c r="A56" s="20" t="str">
        <f>B49&amp;C49&amp;D56</f>
        <v>DISTRIBUCION VOLUMEN X CRITERIO (kg ó litros).T.Alimentos TOTAL INGCanal Conveniencia/24h</v>
      </c>
      <c r="B56" s="20">
        <v>0</v>
      </c>
      <c r="C56" s="20">
        <v>0</v>
      </c>
      <c r="D56" s="21" t="s">
        <v>171</v>
      </c>
      <c r="E56" s="21">
        <v>0</v>
      </c>
      <c r="F56" s="21">
        <v>0</v>
      </c>
      <c r="G56" s="21">
        <v>7.5428068714583798</v>
      </c>
      <c r="H56" s="21">
        <v>6.6654979912967898</v>
      </c>
    </row>
    <row r="57" spans="1:8" x14ac:dyDescent="0.35">
      <c r="A57" s="20" t="str">
        <f>B49&amp;C49&amp;D57</f>
        <v>DISTRIBUCION VOLUMEN X CRITERIO (kg ó litros).T.Alimentos TOTAL INGHoteles</v>
      </c>
      <c r="B57" s="20">
        <v>0</v>
      </c>
      <c r="C57" s="20">
        <v>0</v>
      </c>
      <c r="D57" s="21" t="s">
        <v>172</v>
      </c>
      <c r="E57" s="21">
        <v>0.71522667849259003</v>
      </c>
      <c r="F57" s="21">
        <v>0.696687206863147</v>
      </c>
      <c r="G57" s="21">
        <v>0.48185062857581301</v>
      </c>
      <c r="H57" s="21">
        <v>0.631174089385518</v>
      </c>
    </row>
    <row r="58" spans="1:8" x14ac:dyDescent="0.35">
      <c r="A58" s="20" t="str">
        <f>B49&amp;C49&amp;D58</f>
        <v>DISTRIBUCION VOLUMEN X CRITERIO (kg ó litros).T.Alimentos TOTAL INGEstaciones de servicio</v>
      </c>
      <c r="B58" s="20">
        <v>0</v>
      </c>
      <c r="C58" s="20">
        <v>0</v>
      </c>
      <c r="D58" s="21" t="s">
        <v>173</v>
      </c>
      <c r="E58" s="21">
        <v>1.6751329714615599</v>
      </c>
      <c r="F58" s="21">
        <v>1.0102050157576301</v>
      </c>
      <c r="G58" s="21">
        <v>1.28085970203127</v>
      </c>
      <c r="H58" s="21">
        <v>1.19584074892422</v>
      </c>
    </row>
    <row r="59" spans="1:8" x14ac:dyDescent="0.35">
      <c r="A59" s="20" t="str">
        <f>B49&amp;C49&amp;D59</f>
        <v>DISTRIBUCION VOLUMEN X CRITERIO (kg ó litros).T.Alimentos TOTAL INGMaquinas dispensadoras</v>
      </c>
      <c r="B59" s="20">
        <v>0</v>
      </c>
      <c r="C59" s="20">
        <v>0</v>
      </c>
      <c r="D59" s="21" t="s">
        <v>174</v>
      </c>
      <c r="E59" s="21">
        <v>0.185374111078802</v>
      </c>
      <c r="F59" s="21">
        <v>0.25356428626121502</v>
      </c>
      <c r="G59" s="21">
        <v>0.26678461698363698</v>
      </c>
      <c r="H59" s="21">
        <v>0.210858303029306</v>
      </c>
    </row>
    <row r="60" spans="1:8" x14ac:dyDescent="0.35">
      <c r="A60" s="20" t="str">
        <f>B49&amp;C49&amp;D60</f>
        <v>DISTRIBUCION VOLUMEN X CRITERIO (kg ó litros).T.Alimentos TOTAL INGServicio en la empresa</v>
      </c>
      <c r="B60" s="20">
        <v>0</v>
      </c>
      <c r="C60" s="20">
        <v>0</v>
      </c>
      <c r="D60" s="21" t="s">
        <v>175</v>
      </c>
      <c r="E60" s="21">
        <v>1.7047412788487</v>
      </c>
      <c r="F60" s="21">
        <v>1.5557858284972199</v>
      </c>
      <c r="G60" s="21">
        <v>1.06422631860815</v>
      </c>
      <c r="H60" s="21">
        <v>1.3500645933159801</v>
      </c>
    </row>
    <row r="61" spans="1:8" x14ac:dyDescent="0.35">
      <c r="A61" s="20" t="str">
        <f>B49&amp;C49&amp;D61</f>
        <v>DISTRIBUCION VOLUMEN X CRITERIO (kg ó litros).T.Alimentos TOTAL INGResto de canales</v>
      </c>
      <c r="B61" s="20">
        <v>0</v>
      </c>
      <c r="C61" s="20">
        <v>0</v>
      </c>
      <c r="D61" s="21" t="s">
        <v>176</v>
      </c>
      <c r="E61" s="21">
        <v>9.6384946814669803</v>
      </c>
      <c r="F61" s="21">
        <v>10.0263095211702</v>
      </c>
      <c r="G61" s="21">
        <v>4.2872249901925699</v>
      </c>
      <c r="H61" s="21">
        <v>4.1307464681560297</v>
      </c>
    </row>
    <row r="62" spans="1:8" x14ac:dyDescent="0.35">
      <c r="A62" s="20" t="str">
        <f>B49&amp;C49&amp;D62</f>
        <v>DISTRIBUCION VOLUMEN X CRITERIO (kg ó litros).T.Alimentos TOTAL INGEN LA CALLE</v>
      </c>
      <c r="B62" s="20">
        <v>0</v>
      </c>
      <c r="C62" s="20">
        <v>0</v>
      </c>
      <c r="D62" s="21" t="s">
        <v>177</v>
      </c>
      <c r="E62" s="21">
        <v>4.9320385194095202</v>
      </c>
      <c r="F62" s="21">
        <v>3.9088146111100999</v>
      </c>
      <c r="G62" s="21">
        <v>4.8225209387093004</v>
      </c>
      <c r="H62" s="21">
        <v>4.9871680620420902</v>
      </c>
    </row>
    <row r="63" spans="1:8" x14ac:dyDescent="0.35">
      <c r="A63" s="20" t="str">
        <f>B49&amp;C49&amp;D63</f>
        <v>DISTRIBUCION VOLUMEN X CRITERIO (kg ó litros).T.Alimentos TOTAL INGEN CASA DE OTROS</v>
      </c>
      <c r="B63" s="20">
        <v>0</v>
      </c>
      <c r="C63" s="20">
        <v>0</v>
      </c>
      <c r="D63" s="21" t="s">
        <v>178</v>
      </c>
      <c r="E63" s="21">
        <v>3.4897361224885199</v>
      </c>
      <c r="F63" s="21">
        <v>3.6948417591466498</v>
      </c>
      <c r="G63" s="21">
        <v>6.2814794944064198</v>
      </c>
      <c r="H63" s="21">
        <v>5.6627954127279203</v>
      </c>
    </row>
    <row r="64" spans="1:8" x14ac:dyDescent="0.35">
      <c r="A64" s="20" t="str">
        <f>B49&amp;C49&amp;D64</f>
        <v>DISTRIBUCION VOLUMEN X CRITERIO (kg ó litros).T.Alimentos TOTAL INGEN EL ESTABLECIMIENTO</v>
      </c>
      <c r="B64" s="20">
        <v>0</v>
      </c>
      <c r="C64" s="20">
        <v>0</v>
      </c>
      <c r="D64" s="21" t="s">
        <v>179</v>
      </c>
      <c r="E64" s="21">
        <v>75.005005733677805</v>
      </c>
      <c r="F64" s="21">
        <v>75.581031320823598</v>
      </c>
      <c r="G64" s="21">
        <v>59.8662182950168</v>
      </c>
      <c r="H64" s="21">
        <v>61.333668085963403</v>
      </c>
    </row>
    <row r="65" spans="1:8" x14ac:dyDescent="0.35">
      <c r="A65" s="20" t="str">
        <f>B49&amp;C49&amp;D65</f>
        <v>DISTRIBUCION VOLUMEN X CRITERIO (kg ó litros).T.Alimentos TOTAL INGEN EL TRABAJO</v>
      </c>
      <c r="B65" s="20">
        <v>0</v>
      </c>
      <c r="C65" s="20">
        <v>0</v>
      </c>
      <c r="D65" s="21" t="s">
        <v>180</v>
      </c>
      <c r="E65" s="21">
        <v>2.7935874379207002</v>
      </c>
      <c r="F65" s="21">
        <v>2.4912517272718602</v>
      </c>
      <c r="G65" s="21">
        <v>2.7228428848384199</v>
      </c>
      <c r="H65" s="21">
        <v>3.0677000050684202</v>
      </c>
    </row>
    <row r="66" spans="1:8" x14ac:dyDescent="0.35">
      <c r="A66" s="20" t="str">
        <f>B49&amp;C49&amp;D66</f>
        <v>DISTRIBUCION VOLUMEN X CRITERIO (kg ó litros).T.Alimentos TOTAL INGEN COLEGIO/INSTITUTO/UNIV.</v>
      </c>
      <c r="B66" s="20">
        <v>0</v>
      </c>
      <c r="C66" s="20">
        <v>0</v>
      </c>
      <c r="D66" s="21" t="s">
        <v>181</v>
      </c>
      <c r="E66" s="21">
        <v>0.30151562027081602</v>
      </c>
      <c r="F66" s="21">
        <v>0.44674278317132499</v>
      </c>
      <c r="G66" s="21">
        <v>0.341987114770755</v>
      </c>
      <c r="H66" s="21">
        <v>0.25620115220736001</v>
      </c>
    </row>
    <row r="67" spans="1:8" x14ac:dyDescent="0.35">
      <c r="A67" s="20" t="str">
        <f>B49&amp;C49&amp;D67</f>
        <v>DISTRIBUCION VOLUMEN X CRITERIO (kg ó litros).T.Alimentos TOTAL INGEN MI CASA</v>
      </c>
      <c r="B67" s="20">
        <v>0</v>
      </c>
      <c r="C67" s="20">
        <v>0</v>
      </c>
      <c r="D67" s="21" t="s">
        <v>182</v>
      </c>
      <c r="E67" s="21">
        <v>9.8472056006572899</v>
      </c>
      <c r="F67" s="21">
        <v>11.9308779061318</v>
      </c>
      <c r="G67" s="21">
        <v>23.278973769026301</v>
      </c>
      <c r="H67" s="21">
        <v>22.7070333775943</v>
      </c>
    </row>
    <row r="68" spans="1:8" x14ac:dyDescent="0.35">
      <c r="A68" s="20" t="str">
        <f>B49&amp;C49&amp;D68</f>
        <v>DISTRIBUCION VOLUMEN X CRITERIO (kg ó litros).T.Alimentos TOTAL INGEN M.TRANSP.(AVION,TREN,AUTOC,E</v>
      </c>
      <c r="B68" s="20">
        <v>0</v>
      </c>
      <c r="C68" s="20">
        <v>0</v>
      </c>
      <c r="D68" s="21" t="s">
        <v>183</v>
      </c>
      <c r="E68" s="21">
        <v>0</v>
      </c>
      <c r="F68" s="21">
        <v>0</v>
      </c>
      <c r="G68" s="21">
        <v>0.223178859623579</v>
      </c>
      <c r="H68" s="21">
        <v>0.36479519235733998</v>
      </c>
    </row>
    <row r="69" spans="1:8" x14ac:dyDescent="0.35">
      <c r="A69" s="20" t="str">
        <f>B49&amp;C49&amp;D69</f>
        <v>DISTRIBUCION VOLUMEN X CRITERIO (kg ó litros).T.Alimentos TOTAL INGEN OTRO LUGAR</v>
      </c>
      <c r="B69" s="20">
        <v>0</v>
      </c>
      <c r="C69" s="20">
        <v>0</v>
      </c>
      <c r="D69" s="21" t="s">
        <v>184</v>
      </c>
      <c r="E69" s="21">
        <v>3.6309102182211399</v>
      </c>
      <c r="F69" s="21">
        <v>1.9464399474319101</v>
      </c>
      <c r="G69" s="21">
        <v>2.4628009052094701</v>
      </c>
      <c r="H69" s="21">
        <v>1.6206387702263201</v>
      </c>
    </row>
    <row r="70" spans="1:8" x14ac:dyDescent="0.35">
      <c r="A70" s="20" t="str">
        <f>B49&amp;C49&amp;D70</f>
        <v>DISTRIBUCION VOLUMEN X CRITERIO (kg ó litros).T.Alimentos TOTAL INGDESAYUNO</v>
      </c>
      <c r="B70" s="20">
        <v>0</v>
      </c>
      <c r="C70" s="20">
        <v>0</v>
      </c>
      <c r="D70" s="21" t="s">
        <v>185</v>
      </c>
      <c r="E70" s="21">
        <v>11.076721120135399</v>
      </c>
      <c r="F70" s="21">
        <v>11.069610677022601</v>
      </c>
      <c r="G70" s="21">
        <v>11.3350387054401</v>
      </c>
      <c r="H70" s="21">
        <v>11.1087604604531</v>
      </c>
    </row>
    <row r="71" spans="1:8" x14ac:dyDescent="0.35">
      <c r="A71" s="20" t="str">
        <f>B49&amp;C49&amp;D71</f>
        <v>DISTRIBUCION VOLUMEN X CRITERIO (kg ó litros).T.Alimentos TOTAL INGAPERITIVO/ANTES DE COMER</v>
      </c>
      <c r="B71" s="20">
        <v>0</v>
      </c>
      <c r="C71" s="20">
        <v>0</v>
      </c>
      <c r="D71" s="21" t="s">
        <v>186</v>
      </c>
      <c r="E71" s="21">
        <v>4.09025144810541</v>
      </c>
      <c r="F71" s="21">
        <v>4.1542358199631098</v>
      </c>
      <c r="G71" s="21">
        <v>4.3189167558165904</v>
      </c>
      <c r="H71" s="21">
        <v>4.2609016996486098</v>
      </c>
    </row>
    <row r="72" spans="1:8" x14ac:dyDescent="0.35">
      <c r="A72" s="20" t="str">
        <f>B49&amp;C49&amp;D72</f>
        <v>DISTRIBUCION VOLUMEN X CRITERIO (kg ó litros).T.Alimentos TOTAL INGCOMIDA</v>
      </c>
      <c r="B72" s="20">
        <v>0</v>
      </c>
      <c r="C72" s="20">
        <v>0</v>
      </c>
      <c r="D72" s="21" t="s">
        <v>187</v>
      </c>
      <c r="E72" s="21">
        <v>46.698033485226297</v>
      </c>
      <c r="F72" s="21">
        <v>47.707366135281902</v>
      </c>
      <c r="G72" s="21">
        <v>45.859286147612302</v>
      </c>
      <c r="H72" s="21">
        <v>49.031178213807699</v>
      </c>
    </row>
    <row r="73" spans="1:8" x14ac:dyDescent="0.35">
      <c r="A73" s="20" t="str">
        <f>B49&amp;C49&amp;D73</f>
        <v>DISTRIBUCION VOLUMEN X CRITERIO (kg ó litros).T.Alimentos TOTAL INGTARDE/MERIENDA</v>
      </c>
      <c r="B73" s="20">
        <v>0</v>
      </c>
      <c r="C73" s="20">
        <v>0</v>
      </c>
      <c r="D73" s="21" t="s">
        <v>188</v>
      </c>
      <c r="E73" s="21">
        <v>7.0273996815169903</v>
      </c>
      <c r="F73" s="21">
        <v>6.4644431480277902</v>
      </c>
      <c r="G73" s="21">
        <v>6.3797400447358301</v>
      </c>
      <c r="H73" s="21">
        <v>6.1321464964874597</v>
      </c>
    </row>
    <row r="74" spans="1:8" x14ac:dyDescent="0.35">
      <c r="A74" s="20" t="str">
        <f>B49&amp;C49&amp;D74</f>
        <v>DISTRIBUCION VOLUMEN X CRITERIO (kg ó litros).T.Alimentos TOTAL INGANTES DE CENAR</v>
      </c>
      <c r="B74" s="20">
        <v>0</v>
      </c>
      <c r="C74" s="20">
        <v>0</v>
      </c>
      <c r="D74" s="21" t="s">
        <v>189</v>
      </c>
      <c r="E74" s="21">
        <v>1.83137434190295</v>
      </c>
      <c r="F74" s="21">
        <v>1.58627755631673</v>
      </c>
      <c r="G74" s="21">
        <v>1.7375602405677599</v>
      </c>
      <c r="H74" s="21">
        <v>1.61020376103027</v>
      </c>
    </row>
    <row r="75" spans="1:8" x14ac:dyDescent="0.35">
      <c r="A75" s="20" t="str">
        <f>B49&amp;C49&amp;D75</f>
        <v>DISTRIBUCION VOLUMEN X CRITERIO (kg ó litros).T.Alimentos TOTAL INGCENA</v>
      </c>
      <c r="B75" s="20">
        <v>0</v>
      </c>
      <c r="C75" s="20">
        <v>0</v>
      </c>
      <c r="D75" s="21" t="s">
        <v>190</v>
      </c>
      <c r="E75" s="21">
        <v>26.7581510806389</v>
      </c>
      <c r="F75" s="21">
        <v>26.7985183164527</v>
      </c>
      <c r="G75" s="21">
        <v>27.734093514224899</v>
      </c>
      <c r="H75" s="21">
        <v>25.9137303794353</v>
      </c>
    </row>
    <row r="76" spans="1:8" x14ac:dyDescent="0.35">
      <c r="A76" s="20" t="str">
        <f>B49&amp;C49&amp;D76</f>
        <v>DISTRIBUCION VOLUMEN X CRITERIO (kg ó litros).T.Alimentos TOTAL INGDESPUES DE LA CENA</v>
      </c>
      <c r="B76" s="20">
        <v>0</v>
      </c>
      <c r="C76" s="20">
        <v>0</v>
      </c>
      <c r="D76" s="21" t="s">
        <v>191</v>
      </c>
      <c r="E76" s="21">
        <v>0.751860738465153</v>
      </c>
      <c r="F76" s="21">
        <v>0.76434700233487696</v>
      </c>
      <c r="G76" s="21">
        <v>0.63053488649766698</v>
      </c>
      <c r="H76" s="21">
        <v>0.52933288419615698</v>
      </c>
    </row>
    <row r="77" spans="1:8" x14ac:dyDescent="0.35">
      <c r="A77" s="20" t="str">
        <f>B49&amp;C49&amp;D77</f>
        <v>DISTRIBUCION VOLUMEN X CRITERIO (kg ó litros).T.Alimentos TOTAL INGDURANTE EL DIA</v>
      </c>
      <c r="B77" s="20">
        <v>0</v>
      </c>
      <c r="C77" s="20">
        <v>0</v>
      </c>
      <c r="D77" s="21" t="s">
        <v>192</v>
      </c>
      <c r="E77" s="21">
        <v>1.76620813305295</v>
      </c>
      <c r="F77" s="21">
        <v>1.4552017707993099</v>
      </c>
      <c r="G77" s="21">
        <v>2.0048319143540398</v>
      </c>
      <c r="H77" s="21">
        <v>1.4137460539411499</v>
      </c>
    </row>
    <row r="78" spans="1:8" x14ac:dyDescent="0.35">
      <c r="A78" s="20" t="str">
        <f>B49&amp;C49&amp;D78</f>
        <v>DISTRIBUCION VOLUMEN X CRITERIO (kg ó litros).T.Alimentos TOTAL INGCON AMIGOS</v>
      </c>
      <c r="B78" s="20">
        <v>0</v>
      </c>
      <c r="C78" s="20">
        <v>0</v>
      </c>
      <c r="D78" s="21" t="s">
        <v>193</v>
      </c>
      <c r="E78" s="21">
        <v>17.309143071950601</v>
      </c>
      <c r="F78" s="21">
        <v>22.887416125731502</v>
      </c>
      <c r="G78" s="21">
        <v>20.378325598307601</v>
      </c>
      <c r="H78" s="21">
        <v>18.716815131506099</v>
      </c>
    </row>
    <row r="79" spans="1:8" x14ac:dyDescent="0.35">
      <c r="A79" s="20" t="str">
        <f>B49&amp;C49&amp;D79</f>
        <v>DISTRIBUCION VOLUMEN X CRITERIO (kg ó litros).T.Alimentos TOTAL INGCON CLIENTES</v>
      </c>
      <c r="B79" s="20">
        <v>0</v>
      </c>
      <c r="C79" s="20">
        <v>0</v>
      </c>
      <c r="D79" s="21" t="s">
        <v>194</v>
      </c>
      <c r="E79" s="21">
        <v>0.54551344799338797</v>
      </c>
      <c r="F79" s="21">
        <v>0.59105802716984301</v>
      </c>
      <c r="G79" s="21">
        <v>0.66126691814627703</v>
      </c>
      <c r="H79" s="21">
        <v>0.56882727347119499</v>
      </c>
    </row>
    <row r="80" spans="1:8" x14ac:dyDescent="0.35">
      <c r="A80" s="20" t="str">
        <f>B49&amp;C49&amp;D80</f>
        <v>DISTRIBUCION VOLUMEN X CRITERIO (kg ó litros).T.Alimentos TOTAL INGCON COMPAÑEROS DE TRABAJO</v>
      </c>
      <c r="B80" s="20">
        <v>0</v>
      </c>
      <c r="C80" s="20">
        <v>0</v>
      </c>
      <c r="D80" s="21" t="s">
        <v>195</v>
      </c>
      <c r="E80" s="21">
        <v>10.918323614755099</v>
      </c>
      <c r="F80" s="21">
        <v>5.6593105154094898</v>
      </c>
      <c r="G80" s="21">
        <v>4.2936741261764002</v>
      </c>
      <c r="H80" s="21">
        <v>3.6473731807535401</v>
      </c>
    </row>
    <row r="81" spans="1:8" x14ac:dyDescent="0.35">
      <c r="A81" s="20" t="str">
        <f>B49&amp;C49&amp;D81</f>
        <v>DISTRIBUCION VOLUMEN X CRITERIO (kg ó litros).T.Alimentos TOTAL INGCON COMPAÑEROS DE CLASE</v>
      </c>
      <c r="B81" s="20">
        <v>0</v>
      </c>
      <c r="C81" s="20">
        <v>0</v>
      </c>
      <c r="D81" s="21" t="s">
        <v>196</v>
      </c>
      <c r="E81" s="21">
        <v>9.9969766161715405</v>
      </c>
      <c r="F81" s="21">
        <v>0.512635983607445</v>
      </c>
      <c r="G81" s="21">
        <v>0.33076773622782601</v>
      </c>
      <c r="H81" s="21">
        <v>0.30130510294107299</v>
      </c>
    </row>
    <row r="82" spans="1:8" x14ac:dyDescent="0.35">
      <c r="A82" s="20" t="str">
        <f>B49&amp;C49&amp;D82</f>
        <v>DISTRIBUCION VOLUMEN X CRITERIO (kg ó litros).T.Alimentos TOTAL INGCON FAMILIA</v>
      </c>
      <c r="B82" s="20">
        <v>0</v>
      </c>
      <c r="C82" s="20">
        <v>0</v>
      </c>
      <c r="D82" s="21" t="s">
        <v>197</v>
      </c>
      <c r="E82" s="21">
        <v>26.585106892481299</v>
      </c>
      <c r="F82" s="21">
        <v>39.45978387708</v>
      </c>
      <c r="G82" s="21">
        <v>41.412968579357802</v>
      </c>
      <c r="H82" s="21">
        <v>43.5608490518648</v>
      </c>
    </row>
    <row r="83" spans="1:8" x14ac:dyDescent="0.35">
      <c r="A83" s="20" t="str">
        <f>B49&amp;C49&amp;D83</f>
        <v>DISTRIBUCION VOLUMEN X CRITERIO (kg ó litros).T.Alimentos TOTAL INGCON LA PAREJA</v>
      </c>
      <c r="B83" s="20">
        <v>0</v>
      </c>
      <c r="C83" s="20">
        <v>0</v>
      </c>
      <c r="D83" s="21" t="s">
        <v>198</v>
      </c>
      <c r="E83" s="21">
        <v>13.7169519657728</v>
      </c>
      <c r="F83" s="21">
        <v>19.4808132592505</v>
      </c>
      <c r="G83" s="21">
        <v>19.599766467655002</v>
      </c>
      <c r="H83" s="21">
        <v>20.8355255290505</v>
      </c>
    </row>
    <row r="84" spans="1:8" x14ac:dyDescent="0.35">
      <c r="A84" s="20" t="str">
        <f>B49&amp;C49&amp;D84</f>
        <v>DISTRIBUCION VOLUMEN X CRITERIO (kg ó litros).T.Alimentos TOTAL INGESTABA SOLO/A</v>
      </c>
      <c r="B84" s="20">
        <v>0</v>
      </c>
      <c r="C84" s="20">
        <v>0</v>
      </c>
      <c r="D84" s="21" t="s">
        <v>199</v>
      </c>
      <c r="E84" s="21">
        <v>17.367930661820299</v>
      </c>
      <c r="F84" s="21">
        <v>10.830675800974801</v>
      </c>
      <c r="G84" s="21">
        <v>12.7659337461306</v>
      </c>
      <c r="H84" s="21">
        <v>11.939440602754001</v>
      </c>
    </row>
    <row r="85" spans="1:8" x14ac:dyDescent="0.35">
      <c r="A85" s="20" t="str">
        <f>B49&amp;C49&amp;D85</f>
        <v>DISTRIBUCION VOLUMEN X CRITERIO (kg ó litros).T.Alimentos TOTAL INGOTROS</v>
      </c>
      <c r="B85" s="20">
        <v>0</v>
      </c>
      <c r="C85" s="20">
        <v>0</v>
      </c>
      <c r="D85" s="21" t="s">
        <v>200</v>
      </c>
      <c r="E85" s="21">
        <v>0.73392689449159199</v>
      </c>
      <c r="F85" s="21">
        <v>0.57830690227759796</v>
      </c>
      <c r="G85" s="21">
        <v>0.55729947586945605</v>
      </c>
      <c r="H85" s="21">
        <v>0.42986590172031403</v>
      </c>
    </row>
    <row r="86" spans="1:8" x14ac:dyDescent="0.35">
      <c r="A86" s="20" t="str">
        <f>B49&amp;C49&amp;D86</f>
        <v>DISTRIBUCION VOLUMEN X CRITERIO (kg ó litros).T.Alimentos TOTAL INGESTAR TRABAJANDO</v>
      </c>
      <c r="B86" s="20">
        <v>0</v>
      </c>
      <c r="C86" s="20">
        <v>0</v>
      </c>
      <c r="D86" s="21" t="s">
        <v>201</v>
      </c>
      <c r="E86" s="21">
        <v>8.9705419061793101</v>
      </c>
      <c r="F86" s="21">
        <v>8.4860024433820307</v>
      </c>
      <c r="G86" s="21">
        <v>7.8279281030036003</v>
      </c>
      <c r="H86" s="21">
        <v>7.11122773243543</v>
      </c>
    </row>
    <row r="87" spans="1:8" x14ac:dyDescent="0.35">
      <c r="A87" s="20" t="str">
        <f>B49&amp;C49&amp;D87</f>
        <v>DISTRIBUCION VOLUMEN X CRITERIO (kg ó litros).T.Alimentos TOTAL INGCOMIDA DE NEGOCIOS</v>
      </c>
      <c r="B87" s="20">
        <v>0</v>
      </c>
      <c r="C87" s="20">
        <v>0</v>
      </c>
      <c r="D87" s="21" t="s">
        <v>202</v>
      </c>
      <c r="E87" s="21">
        <v>7.4696335975477197</v>
      </c>
      <c r="F87" s="21">
        <v>0.67881755728567394</v>
      </c>
      <c r="G87" s="21">
        <v>0.41588843794854402</v>
      </c>
      <c r="H87" s="21">
        <v>0.35105534074522599</v>
      </c>
    </row>
    <row r="88" spans="1:8" x14ac:dyDescent="0.35">
      <c r="A88" s="20" t="str">
        <f>B49&amp;C49&amp;D88</f>
        <v>DISTRIBUCION VOLUMEN X CRITERIO (kg ó litros).T.Alimentos TOTAL INGPOR PLACER/RELAX</v>
      </c>
      <c r="B88" s="20">
        <v>0</v>
      </c>
      <c r="C88" s="20">
        <v>0</v>
      </c>
      <c r="D88" s="21" t="s">
        <v>203</v>
      </c>
      <c r="E88" s="21">
        <v>12.8821060287039</v>
      </c>
      <c r="F88" s="21">
        <v>18.591362627235998</v>
      </c>
      <c r="G88" s="21">
        <v>16.843472864109099</v>
      </c>
      <c r="H88" s="21">
        <v>17.786085216299099</v>
      </c>
    </row>
    <row r="89" spans="1:8" x14ac:dyDescent="0.35">
      <c r="A89" s="20" t="str">
        <f>B49&amp;C49&amp;D89</f>
        <v>DISTRIBUCION VOLUMEN X CRITERIO (kg ó litros).T.Alimentos TOTAL INGTENER HAMBRE/SIN PLANIFICAR</v>
      </c>
      <c r="B89" s="20">
        <v>0</v>
      </c>
      <c r="C89" s="20">
        <v>0</v>
      </c>
      <c r="D89" s="21" t="s">
        <v>204</v>
      </c>
      <c r="E89" s="21">
        <v>15.404689960793499</v>
      </c>
      <c r="F89" s="21">
        <v>26.435097991386598</v>
      </c>
      <c r="G89" s="21">
        <v>30.072738091078499</v>
      </c>
      <c r="H89" s="21">
        <v>29.990619527836099</v>
      </c>
    </row>
    <row r="90" spans="1:8" x14ac:dyDescent="0.35">
      <c r="A90" s="20" t="str">
        <f>B49&amp;C49&amp;D90</f>
        <v>DISTRIBUCION VOLUMEN X CRITERIO (kg ó litros).T.Alimentos TOTAL INGESTAR DE COMPRAS</v>
      </c>
      <c r="B90" s="20">
        <v>0</v>
      </c>
      <c r="C90" s="20">
        <v>0</v>
      </c>
      <c r="D90" s="21" t="s">
        <v>205</v>
      </c>
      <c r="E90" s="21">
        <v>3.4609149796477601</v>
      </c>
      <c r="F90" s="21">
        <v>4.3879648962512698</v>
      </c>
      <c r="G90" s="21">
        <v>4.4018293586525896</v>
      </c>
      <c r="H90" s="21">
        <v>3.7559223142463498</v>
      </c>
    </row>
    <row r="91" spans="1:8" x14ac:dyDescent="0.35">
      <c r="A91" s="20" t="str">
        <f>B49&amp;C49&amp;D91</f>
        <v>DISTRIBUCION VOLUMEN X CRITERIO (kg ó litros).T.Alimentos TOTAL INGNO COCINAR EN CASA</v>
      </c>
      <c r="B91" s="20">
        <v>0</v>
      </c>
      <c r="C91" s="20">
        <v>0</v>
      </c>
      <c r="D91" s="21" t="s">
        <v>206</v>
      </c>
      <c r="E91" s="21">
        <v>5.8898313808906604</v>
      </c>
      <c r="F91" s="21">
        <v>8.7756712899040394</v>
      </c>
      <c r="G91" s="21">
        <v>11.5690799966171</v>
      </c>
      <c r="H91" s="21">
        <v>11.7553117307883</v>
      </c>
    </row>
    <row r="92" spans="1:8" x14ac:dyDescent="0.35">
      <c r="A92" s="20" t="str">
        <f>B49&amp;C49&amp;D92</f>
        <v>DISTRIBUCION VOLUMEN X CRITERIO (kg ó litros).T.Alimentos TOTAL INGCELEBRACION/FIESTA/SALIR TOMAR</v>
      </c>
      <c r="B92" s="20">
        <v>0</v>
      </c>
      <c r="C92" s="20">
        <v>0</v>
      </c>
      <c r="D92" s="21" t="s">
        <v>207</v>
      </c>
      <c r="E92" s="21">
        <v>14.773910351010599</v>
      </c>
      <c r="F92" s="21">
        <v>25.169539815392401</v>
      </c>
      <c r="G92" s="21">
        <v>21.544411272909802</v>
      </c>
      <c r="H92" s="21">
        <v>23.103780705144899</v>
      </c>
    </row>
    <row r="93" spans="1:8" x14ac:dyDescent="0.35">
      <c r="A93" s="20" t="str">
        <f>B49&amp;C49&amp;D93</f>
        <v>DISTRIBUCION VOLUMEN X CRITERIO (kg ó litros).T.Alimentos TOTAL INGVIENDO DEPORTES</v>
      </c>
      <c r="B93" s="20">
        <v>0</v>
      </c>
      <c r="C93" s="20">
        <v>0</v>
      </c>
      <c r="D93" s="21" t="s">
        <v>208</v>
      </c>
      <c r="E93" s="21">
        <v>1.18114525129397</v>
      </c>
      <c r="F93" s="21">
        <v>0.85704329775899002</v>
      </c>
      <c r="G93" s="21">
        <v>0.71261168834635802</v>
      </c>
      <c r="H93" s="21">
        <v>0.70925580066510796</v>
      </c>
    </row>
    <row r="94" spans="1:8" x14ac:dyDescent="0.35">
      <c r="A94" s="20" t="str">
        <f>B49&amp;C49&amp;D94</f>
        <v>DISTRIBUCION VOLUMEN X CRITERIO (kg ó litros).T.Alimentos TOTAL INGOTROS MOTIVOS</v>
      </c>
      <c r="B94" s="20">
        <v>0</v>
      </c>
      <c r="C94" s="20">
        <v>0</v>
      </c>
      <c r="D94" s="21" t="s">
        <v>209</v>
      </c>
      <c r="E94" s="21">
        <v>5.1850243086141701</v>
      </c>
      <c r="F94" s="21">
        <v>6.6185002895029399</v>
      </c>
      <c r="G94" s="21">
        <v>6.6120440546326797</v>
      </c>
      <c r="H94" s="21">
        <v>5.4367433103316998</v>
      </c>
    </row>
    <row r="95" spans="1:8" x14ac:dyDescent="0.35">
      <c r="A95" s="20" t="str">
        <f>B95&amp;C95&amp;D95</f>
        <v>CONSUMO PER CAPITA (kg ó litros por individuo).T.Alimentos TOTAL INGT.ESPAÑA</v>
      </c>
      <c r="B95" s="20" t="s">
        <v>131</v>
      </c>
      <c r="C95" s="20" t="s">
        <v>46</v>
      </c>
      <c r="D95" s="21" t="s">
        <v>135</v>
      </c>
      <c r="E95" s="21">
        <v>39.896413362442097</v>
      </c>
      <c r="F95" s="21">
        <v>38.714529487621697</v>
      </c>
      <c r="G95" s="21">
        <v>24.504418506990099</v>
      </c>
      <c r="H95" s="21">
        <v>28.1019177635749</v>
      </c>
    </row>
    <row r="96" spans="1:8" x14ac:dyDescent="0.35">
      <c r="A96" s="20" t="str">
        <f>B95&amp;C95&amp;D96</f>
        <v>CONSUMO PER CAPITA (kg ó litros por individuo).T.Alimentos TOTAL INGHiper+Super+Discount+G.A</v>
      </c>
      <c r="B96" s="20">
        <v>0</v>
      </c>
      <c r="C96" s="20">
        <v>0</v>
      </c>
      <c r="D96" s="21" t="s">
        <v>165</v>
      </c>
      <c r="E96" s="21">
        <v>1.9093829372851301</v>
      </c>
      <c r="F96" s="21">
        <v>1.62011900248566</v>
      </c>
      <c r="G96" s="21">
        <v>1.4550583321921999</v>
      </c>
      <c r="H96" s="21">
        <v>1.31154372444073</v>
      </c>
    </row>
    <row r="97" spans="1:8" x14ac:dyDescent="0.35">
      <c r="A97" s="20" t="str">
        <f>B95&amp;C95&amp;D97</f>
        <v>CONSUMO PER CAPITA (kg ó litros por individuo).T.Alimentos TOTAL INGRestaurantes</v>
      </c>
      <c r="B97" s="20">
        <v>0</v>
      </c>
      <c r="C97" s="20">
        <v>0</v>
      </c>
      <c r="D97" s="21" t="s">
        <v>166</v>
      </c>
      <c r="E97" s="21">
        <v>11.352928689112099</v>
      </c>
      <c r="F97" s="21">
        <v>10.270406354959301</v>
      </c>
      <c r="G97" s="21">
        <v>5.3183454732292601</v>
      </c>
      <c r="H97" s="21">
        <v>6.8549566721483401</v>
      </c>
    </row>
    <row r="98" spans="1:8" x14ac:dyDescent="0.35">
      <c r="A98" s="20" t="str">
        <f>B95&amp;C95&amp;D98</f>
        <v>CONSUMO PER CAPITA (kg ó litros por individuo).T.Alimentos TOTAL INGRestaurantes Fast Food</v>
      </c>
      <c r="B98" s="20">
        <v>0</v>
      </c>
      <c r="C98" s="20">
        <v>0</v>
      </c>
      <c r="D98" s="21" t="s">
        <v>167</v>
      </c>
      <c r="E98" s="21">
        <v>8.7425088371893391</v>
      </c>
      <c r="F98" s="21">
        <v>8.75433393921384</v>
      </c>
      <c r="G98" s="21">
        <v>6.1380140237151402</v>
      </c>
      <c r="H98" s="21">
        <v>6.7394820951274204</v>
      </c>
    </row>
    <row r="99" spans="1:8" x14ac:dyDescent="0.35">
      <c r="A99" s="20" t="str">
        <f>B95&amp;C95&amp;D99</f>
        <v>CONSUMO PER CAPITA (kg ó litros por individuo).T.Alimentos TOTAL INGBares/Cafeterias/Cervecerias</v>
      </c>
      <c r="B99" s="20">
        <v>0</v>
      </c>
      <c r="C99" s="20">
        <v>0</v>
      </c>
      <c r="D99" s="21" t="s">
        <v>168</v>
      </c>
      <c r="E99" s="21">
        <v>11.194748294970299</v>
      </c>
      <c r="F99" s="21">
        <v>11.6470942130934</v>
      </c>
      <c r="G99" s="21">
        <v>6.9872701266173696</v>
      </c>
      <c r="H99" s="21">
        <v>8.3101569298894304</v>
      </c>
    </row>
    <row r="100" spans="1:8" x14ac:dyDescent="0.35">
      <c r="A100" s="20" t="str">
        <f>B95&amp;C95&amp;D100</f>
        <v>CONSUMO PER CAPITA (kg ó litros por individuo).T.Alimentos TOTAL INGPanaderias/Pastelerias</v>
      </c>
      <c r="B100" s="20">
        <v>0</v>
      </c>
      <c r="C100" s="20">
        <v>0</v>
      </c>
      <c r="D100" s="21" t="s">
        <v>169</v>
      </c>
      <c r="E100" s="21">
        <v>0.85441796745344201</v>
      </c>
      <c r="F100" s="21">
        <v>0.90538010053962303</v>
      </c>
      <c r="G100" s="21">
        <v>0.71975455704831204</v>
      </c>
      <c r="H100" s="21">
        <v>0.71233576209524896</v>
      </c>
    </row>
    <row r="101" spans="1:8" x14ac:dyDescent="0.35">
      <c r="A101" s="20" t="str">
        <f>B95&amp;C95&amp;D101</f>
        <v>CONSUMO PER CAPITA (kg ó litros por individuo).T.Alimentos TOTAL INGTda.Alimentacion/Delicatesen</v>
      </c>
      <c r="B101" s="20">
        <v>0</v>
      </c>
      <c r="C101" s="20">
        <v>0</v>
      </c>
      <c r="D101" s="21" t="s">
        <v>170</v>
      </c>
      <c r="E101" s="21">
        <v>0.28925864495139297</v>
      </c>
      <c r="F101" s="21">
        <v>0.27426802980364401</v>
      </c>
      <c r="G101" s="21">
        <v>0.22899910890000499</v>
      </c>
      <c r="H101" s="21">
        <v>0.187414069754545</v>
      </c>
    </row>
    <row r="102" spans="1:8" x14ac:dyDescent="0.35">
      <c r="A102" s="20" t="str">
        <f>B95&amp;C95&amp;D102</f>
        <v>CONSUMO PER CAPITA (kg ó litros por individuo).T.Alimentos TOTAL INGCanal Conveniencia/24h</v>
      </c>
      <c r="B102" s="20">
        <v>0</v>
      </c>
      <c r="C102" s="20">
        <v>0</v>
      </c>
      <c r="D102" s="21" t="s">
        <v>171</v>
      </c>
      <c r="E102" s="21" t="s">
        <v>279</v>
      </c>
      <c r="F102" s="21" t="s">
        <v>279</v>
      </c>
      <c r="G102" s="21">
        <v>1.8483211112992399</v>
      </c>
      <c r="H102" s="21">
        <v>1.8731326276287099</v>
      </c>
    </row>
    <row r="103" spans="1:8" x14ac:dyDescent="0.35">
      <c r="A103" s="20" t="str">
        <f>B95&amp;C95&amp;D103</f>
        <v>CONSUMO PER CAPITA (kg ó litros por individuo).T.Alimentos TOTAL INGHoteles</v>
      </c>
      <c r="B103" s="20">
        <v>0</v>
      </c>
      <c r="C103" s="20">
        <v>0</v>
      </c>
      <c r="D103" s="21" t="s">
        <v>172</v>
      </c>
      <c r="E103" s="21">
        <v>0.28534987778121401</v>
      </c>
      <c r="F103" s="21">
        <v>0.26971923063097702</v>
      </c>
      <c r="G103" s="21">
        <v>0.118074735872324</v>
      </c>
      <c r="H103" s="21">
        <v>0.17737199262681499</v>
      </c>
    </row>
    <row r="104" spans="1:8" x14ac:dyDescent="0.35">
      <c r="A104" s="20" t="str">
        <f>B95&amp;C95&amp;D104</f>
        <v>CONSUMO PER CAPITA (kg ó litros por individuo).T.Alimentos TOTAL INGEstaciones de servicio</v>
      </c>
      <c r="B104" s="20">
        <v>0</v>
      </c>
      <c r="C104" s="20">
        <v>0</v>
      </c>
      <c r="D104" s="21" t="s">
        <v>173</v>
      </c>
      <c r="E104" s="21">
        <v>0.66831810981276896</v>
      </c>
      <c r="F104" s="21">
        <v>0.39109621912197401</v>
      </c>
      <c r="G104" s="21">
        <v>0.313867304426104</v>
      </c>
      <c r="H104" s="21">
        <v>0.33605422708679</v>
      </c>
    </row>
    <row r="105" spans="1:8" x14ac:dyDescent="0.35">
      <c r="A105" s="20" t="str">
        <f>B95&amp;C95&amp;D105</f>
        <v>CONSUMO PER CAPITA (kg ó litros por individuo).T.Alimentos TOTAL INGMaquinas dispensadoras</v>
      </c>
      <c r="B105" s="20">
        <v>0</v>
      </c>
      <c r="C105" s="20">
        <v>0</v>
      </c>
      <c r="D105" s="21" t="s">
        <v>174</v>
      </c>
      <c r="E105" s="21">
        <v>7.3957629949716705E-2</v>
      </c>
      <c r="F105" s="21">
        <v>9.8166245763921606E-2</v>
      </c>
      <c r="G105" s="21">
        <v>6.5374012319805802E-2</v>
      </c>
      <c r="H105" s="21">
        <v>5.9255232639697598E-2</v>
      </c>
    </row>
    <row r="106" spans="1:8" x14ac:dyDescent="0.35">
      <c r="A106" s="20" t="str">
        <f>B95&amp;C95&amp;D106</f>
        <v>CONSUMO PER CAPITA (kg ó litros por individuo).T.Alimentos TOTAL INGServicio en la empresa</v>
      </c>
      <c r="B106" s="20">
        <v>0</v>
      </c>
      <c r="C106" s="20">
        <v>0</v>
      </c>
      <c r="D106" s="21" t="s">
        <v>175</v>
      </c>
      <c r="E106" s="21">
        <v>0.68013043411213203</v>
      </c>
      <c r="F106" s="21">
        <v>0.60231540669641404</v>
      </c>
      <c r="G106" s="21">
        <v>0.260782469129554</v>
      </c>
      <c r="H106" s="21">
        <v>0.37939405765803702</v>
      </c>
    </row>
    <row r="107" spans="1:8" x14ac:dyDescent="0.35">
      <c r="A107" s="20" t="str">
        <f>B95&amp;C95&amp;D107</f>
        <v>CONSUMO PER CAPITA (kg ó litros por individuo).T.Alimentos TOTAL INGResto de canales</v>
      </c>
      <c r="B107" s="20">
        <v>0</v>
      </c>
      <c r="C107" s="20">
        <v>0</v>
      </c>
      <c r="D107" s="21" t="s">
        <v>176</v>
      </c>
      <c r="E107" s="21">
        <v>3.8454141292800799</v>
      </c>
      <c r="F107" s="21">
        <v>3.8816391843156999</v>
      </c>
      <c r="G107" s="21">
        <v>1.0505595622705699</v>
      </c>
      <c r="H107" s="21">
        <v>1.16081879995246</v>
      </c>
    </row>
    <row r="108" spans="1:8" x14ac:dyDescent="0.35">
      <c r="A108" s="20" t="str">
        <f>B95&amp;C95&amp;D108</f>
        <v>CONSUMO PER CAPITA (kg ó litros por individuo).T.Alimentos TOTAL INGEN LA CALLE</v>
      </c>
      <c r="B108" s="20">
        <v>0</v>
      </c>
      <c r="C108" s="20">
        <v>0</v>
      </c>
      <c r="D108" s="21" t="s">
        <v>177</v>
      </c>
      <c r="E108" s="21">
        <v>1.96770679428805</v>
      </c>
      <c r="F108" s="21">
        <v>1.5132791913183901</v>
      </c>
      <c r="G108" s="21">
        <v>1.1817305115107799</v>
      </c>
      <c r="H108" s="21">
        <v>1.4014895805251599</v>
      </c>
    </row>
    <row r="109" spans="1:8" x14ac:dyDescent="0.35">
      <c r="A109" s="20" t="str">
        <f>B95&amp;C95&amp;D109</f>
        <v>CONSUMO PER CAPITA (kg ó litros por individuo).T.Alimentos TOTAL INGEN CASA DE OTROS</v>
      </c>
      <c r="B109" s="20">
        <v>0</v>
      </c>
      <c r="C109" s="20">
        <v>0</v>
      </c>
      <c r="D109" s="21" t="s">
        <v>178</v>
      </c>
      <c r="E109" s="21">
        <v>1.39228008840711</v>
      </c>
      <c r="F109" s="21">
        <v>1.43044036200047</v>
      </c>
      <c r="G109" s="21">
        <v>1.5392404265688999</v>
      </c>
      <c r="H109" s="21">
        <v>1.5913541679021801</v>
      </c>
    </row>
    <row r="110" spans="1:8" x14ac:dyDescent="0.35">
      <c r="A110" s="20" t="str">
        <f>B95&amp;C95&amp;D110</f>
        <v>CONSUMO PER CAPITA (kg ó litros por individuo).T.Alimentos TOTAL INGEN EL ESTABLECIMIENTO</v>
      </c>
      <c r="B110" s="20">
        <v>0</v>
      </c>
      <c r="C110" s="20">
        <v>0</v>
      </c>
      <c r="D110" s="21" t="s">
        <v>179</v>
      </c>
      <c r="E110" s="21">
        <v>29.924310931424401</v>
      </c>
      <c r="F110" s="21">
        <v>29.2608476611329</v>
      </c>
      <c r="G110" s="21">
        <v>14.6698711536279</v>
      </c>
      <c r="H110" s="21">
        <v>17.235937751383499</v>
      </c>
    </row>
    <row r="111" spans="1:8" x14ac:dyDescent="0.35">
      <c r="A111" s="20" t="str">
        <f>B95&amp;C95&amp;D111</f>
        <v>CONSUMO PER CAPITA (kg ó litros por individuo).T.Alimentos TOTAL INGEN EL TRABAJO</v>
      </c>
      <c r="B111" s="20">
        <v>0</v>
      </c>
      <c r="C111" s="20">
        <v>0</v>
      </c>
      <c r="D111" s="21" t="s">
        <v>180</v>
      </c>
      <c r="E111" s="21">
        <v>1.1145409027073301</v>
      </c>
      <c r="F111" s="21">
        <v>0.96447655735742699</v>
      </c>
      <c r="G111" s="21">
        <v>0.66721689182299504</v>
      </c>
      <c r="H111" s="21">
        <v>0.86208256233632696</v>
      </c>
    </row>
    <row r="112" spans="1:8" x14ac:dyDescent="0.35">
      <c r="A112" s="20" t="str">
        <f>B95&amp;C95&amp;D112</f>
        <v>CONSUMO PER CAPITA (kg ó litros por individuo).T.Alimentos TOTAL INGEN COLEGIO/INSTITUTO/UNIV.</v>
      </c>
      <c r="B112" s="20">
        <v>0</v>
      </c>
      <c r="C112" s="20">
        <v>0</v>
      </c>
      <c r="D112" s="21" t="s">
        <v>181</v>
      </c>
      <c r="E112" s="21">
        <v>0.12029391982988299</v>
      </c>
      <c r="F112" s="21">
        <v>0.172954410711884</v>
      </c>
      <c r="G112" s="21">
        <v>8.3801946033272706E-2</v>
      </c>
      <c r="H112" s="21">
        <v>7.1997453965972694E-2</v>
      </c>
    </row>
    <row r="113" spans="1:8" x14ac:dyDescent="0.35">
      <c r="A113" s="20" t="str">
        <f>B95&amp;C95&amp;D113</f>
        <v>CONSUMO PER CAPITA (kg ó litros por individuo).T.Alimentos TOTAL INGEN MI CASA</v>
      </c>
      <c r="B113" s="20">
        <v>0</v>
      </c>
      <c r="C113" s="20">
        <v>0</v>
      </c>
      <c r="D113" s="21" t="s">
        <v>182</v>
      </c>
      <c r="E113" s="21">
        <v>3.9286826946318198</v>
      </c>
      <c r="F113" s="21">
        <v>4.6189854515449396</v>
      </c>
      <c r="G113" s="21">
        <v>5.7043757534633901</v>
      </c>
      <c r="H113" s="21">
        <v>6.38111093676509</v>
      </c>
    </row>
    <row r="114" spans="1:8" x14ac:dyDescent="0.35">
      <c r="A114" s="20" t="str">
        <f>B95&amp;C95&amp;D114</f>
        <v>CONSUMO PER CAPITA (kg ó litros por individuo).T.Alimentos TOTAL INGEN M.TRANSP.(AVION,TREN,AUTOC,E</v>
      </c>
      <c r="B114" s="20">
        <v>0</v>
      </c>
      <c r="C114" s="20">
        <v>0</v>
      </c>
      <c r="D114" s="21" t="s">
        <v>183</v>
      </c>
      <c r="E114" s="21" t="s">
        <v>279</v>
      </c>
      <c r="F114" s="21" t="s">
        <v>279</v>
      </c>
      <c r="G114" s="21">
        <v>5.4688681961626601E-2</v>
      </c>
      <c r="H114" s="21">
        <v>0.10251442742995701</v>
      </c>
    </row>
    <row r="115" spans="1:8" x14ac:dyDescent="0.35">
      <c r="A115" s="20" t="str">
        <f>B95&amp;C95&amp;D115</f>
        <v>CONSUMO PER CAPITA (kg ó litros por individuo).T.Alimentos TOTAL INGEN OTRO LUGAR</v>
      </c>
      <c r="B115" s="20">
        <v>0</v>
      </c>
      <c r="C115" s="20">
        <v>0</v>
      </c>
      <c r="D115" s="21" t="s">
        <v>184</v>
      </c>
      <c r="E115" s="21">
        <v>1.4486028654917</v>
      </c>
      <c r="F115" s="21">
        <v>0.75355488758064404</v>
      </c>
      <c r="G115" s="21">
        <v>0.60349497784045603</v>
      </c>
      <c r="H115" s="21">
        <v>0.455430516267258</v>
      </c>
    </row>
    <row r="116" spans="1:8" x14ac:dyDescent="0.35">
      <c r="A116" s="20" t="str">
        <f>B95&amp;C95&amp;D116</f>
        <v>CONSUMO PER CAPITA (kg ó litros por individuo).T.Alimentos TOTAL INGDESAYUNO</v>
      </c>
      <c r="B116" s="20">
        <v>0</v>
      </c>
      <c r="C116" s="20">
        <v>0</v>
      </c>
      <c r="D116" s="21" t="s">
        <v>185</v>
      </c>
      <c r="E116" s="21">
        <v>4.4192146028423904</v>
      </c>
      <c r="F116" s="21">
        <v>4.28554947852827</v>
      </c>
      <c r="G116" s="21">
        <v>2.7775862631330499</v>
      </c>
      <c r="H116" s="21">
        <v>3.1217742792164902</v>
      </c>
    </row>
    <row r="117" spans="1:8" x14ac:dyDescent="0.35">
      <c r="A117" s="20" t="str">
        <f>B95&amp;C95&amp;D117</f>
        <v>CONSUMO PER CAPITA (kg ó litros por individuo).T.Alimentos TOTAL INGAPERITIVO/ANTES DE COMER</v>
      </c>
      <c r="B117" s="20">
        <v>0</v>
      </c>
      <c r="C117" s="20">
        <v>0</v>
      </c>
      <c r="D117" s="21" t="s">
        <v>186</v>
      </c>
      <c r="E117" s="21">
        <v>1.63186365445889</v>
      </c>
      <c r="F117" s="21">
        <v>1.6082934552006201</v>
      </c>
      <c r="G117" s="21">
        <v>1.0583253607974601</v>
      </c>
      <c r="H117" s="21">
        <v>1.19739503523497</v>
      </c>
    </row>
    <row r="118" spans="1:8" x14ac:dyDescent="0.35">
      <c r="A118" s="20" t="str">
        <f>B95&amp;C95&amp;D118</f>
        <v>CONSUMO PER CAPITA (kg ó litros por individuo).T.Alimentos TOTAL INGCOMIDA</v>
      </c>
      <c r="B118" s="20">
        <v>0</v>
      </c>
      <c r="C118" s="20">
        <v>0</v>
      </c>
      <c r="D118" s="21" t="s">
        <v>187</v>
      </c>
      <c r="E118" s="21">
        <v>18.630843775812899</v>
      </c>
      <c r="F118" s="21">
        <v>18.469683960781701</v>
      </c>
      <c r="G118" s="21">
        <v>11.237552091428</v>
      </c>
      <c r="H118" s="21">
        <v>13.7787028940834</v>
      </c>
    </row>
    <row r="119" spans="1:8" x14ac:dyDescent="0.35">
      <c r="A119" s="20" t="str">
        <f>B95&amp;C95&amp;D119</f>
        <v>CONSUMO PER CAPITA (kg ó litros por individuo).T.Alimentos TOTAL INGTARDE/MERIENDA</v>
      </c>
      <c r="B119" s="20">
        <v>0</v>
      </c>
      <c r="C119" s="20">
        <v>0</v>
      </c>
      <c r="D119" s="21" t="s">
        <v>188</v>
      </c>
      <c r="E119" s="21">
        <v>2.8036803691325698</v>
      </c>
      <c r="F119" s="21">
        <v>2.50267880380727</v>
      </c>
      <c r="G119" s="21">
        <v>1.5633185894667001</v>
      </c>
      <c r="H119" s="21">
        <v>1.72325087202131</v>
      </c>
    </row>
    <row r="120" spans="1:8" x14ac:dyDescent="0.35">
      <c r="A120" s="20" t="str">
        <f>B95&amp;C95&amp;D120</f>
        <v>CONSUMO PER CAPITA (kg ó litros por individuo).T.Alimentos TOTAL INGANTES DE CENAR</v>
      </c>
      <c r="B120" s="20">
        <v>0</v>
      </c>
      <c r="C120" s="20">
        <v>0</v>
      </c>
      <c r="D120" s="21" t="s">
        <v>189</v>
      </c>
      <c r="E120" s="21">
        <v>0.73065301297390195</v>
      </c>
      <c r="F120" s="21">
        <v>0.61411973328984504</v>
      </c>
      <c r="G120" s="21">
        <v>0.42577905077370298</v>
      </c>
      <c r="H120" s="21">
        <v>0.45249790328656098</v>
      </c>
    </row>
    <row r="121" spans="1:8" x14ac:dyDescent="0.35">
      <c r="A121" s="20" t="str">
        <f>B95&amp;C95&amp;D121</f>
        <v>CONSUMO PER CAPITA (kg ó litros por individuo).T.Alimentos TOTAL INGCENA</v>
      </c>
      <c r="B121" s="20">
        <v>0</v>
      </c>
      <c r="C121" s="20">
        <v>0</v>
      </c>
      <c r="D121" s="21" t="s">
        <v>190</v>
      </c>
      <c r="E121" s="21">
        <v>10.675544620620199</v>
      </c>
      <c r="F121" s="21">
        <v>10.3749204204537</v>
      </c>
      <c r="G121" s="21">
        <v>6.7960803125420899</v>
      </c>
      <c r="H121" s="21">
        <v>7.2822546276101496</v>
      </c>
    </row>
    <row r="122" spans="1:8" x14ac:dyDescent="0.35">
      <c r="A122" s="20" t="str">
        <f>B95&amp;C95&amp;D122</f>
        <v>CONSUMO PER CAPITA (kg ó litros por individuo).T.Alimentos TOTAL INGDESPUES DE LA CENA</v>
      </c>
      <c r="B122" s="20">
        <v>0</v>
      </c>
      <c r="C122" s="20">
        <v>0</v>
      </c>
      <c r="D122" s="21" t="s">
        <v>191</v>
      </c>
      <c r="E122" s="21">
        <v>0.29996550696798802</v>
      </c>
      <c r="F122" s="21">
        <v>0.29591337446152</v>
      </c>
      <c r="G122" s="21">
        <v>0.154508922518697</v>
      </c>
      <c r="H122" s="21">
        <v>0.14875268670408501</v>
      </c>
    </row>
    <row r="123" spans="1:8" x14ac:dyDescent="0.35">
      <c r="A123" s="20" t="str">
        <f>B95&amp;C95&amp;D123</f>
        <v>CONSUMO PER CAPITA (kg ó litros por individuo).T.Alimentos TOTAL INGDURANTE EL DIA</v>
      </c>
      <c r="B123" s="20">
        <v>0</v>
      </c>
      <c r="C123" s="20">
        <v>0</v>
      </c>
      <c r="D123" s="21" t="s">
        <v>192</v>
      </c>
      <c r="E123" s="21">
        <v>0.70465362782992902</v>
      </c>
      <c r="F123" s="21">
        <v>0.56337449395554495</v>
      </c>
      <c r="G123" s="21">
        <v>0.49127242145586503</v>
      </c>
      <c r="H123" s="21">
        <v>0.39728962250954097</v>
      </c>
    </row>
    <row r="124" spans="1:8" x14ac:dyDescent="0.35">
      <c r="A124" s="20" t="str">
        <f>B95&amp;C95&amp;D124</f>
        <v>CONSUMO PER CAPITA (kg ó litros por individuo).T.Alimentos TOTAL INGCON AMIGOS</v>
      </c>
      <c r="B124" s="20">
        <v>0</v>
      </c>
      <c r="C124" s="20">
        <v>0</v>
      </c>
      <c r="D124" s="21" t="s">
        <v>193</v>
      </c>
      <c r="E124" s="21">
        <v>6.9057288152674703</v>
      </c>
      <c r="F124" s="21">
        <v>8.8607570922854695</v>
      </c>
      <c r="G124" s="21">
        <v>4.9935894741655797</v>
      </c>
      <c r="H124" s="21">
        <v>5.2597828847232098</v>
      </c>
    </row>
    <row r="125" spans="1:8" x14ac:dyDescent="0.35">
      <c r="A125" s="20" t="str">
        <f>B95&amp;C95&amp;D125</f>
        <v>CONSUMO PER CAPITA (kg ó litros por individuo).T.Alimentos TOTAL INGCON CLIENTES</v>
      </c>
      <c r="B125" s="20">
        <v>0</v>
      </c>
      <c r="C125" s="20">
        <v>0</v>
      </c>
      <c r="D125" s="21" t="s">
        <v>194</v>
      </c>
      <c r="E125" s="21">
        <v>0.217640363135191</v>
      </c>
      <c r="F125" s="21">
        <v>0.228825322327153</v>
      </c>
      <c r="G125" s="21">
        <v>0.16203962448504999</v>
      </c>
      <c r="H125" s="21">
        <v>0.159851373960571</v>
      </c>
    </row>
    <row r="126" spans="1:8" x14ac:dyDescent="0.35">
      <c r="A126" s="20" t="str">
        <f>B95&amp;C95&amp;D126</f>
        <v>CONSUMO PER CAPITA (kg ó litros por individuo).T.Alimentos TOTAL INGCON COMPAÑEROS DE TRABAJO</v>
      </c>
      <c r="B126" s="20">
        <v>0</v>
      </c>
      <c r="C126" s="20">
        <v>0</v>
      </c>
      <c r="D126" s="21" t="s">
        <v>195</v>
      </c>
      <c r="E126" s="21">
        <v>4.3560200992470604</v>
      </c>
      <c r="F126" s="21">
        <v>2.19097547178924</v>
      </c>
      <c r="G126" s="21">
        <v>1.0521398832254001</v>
      </c>
      <c r="H126" s="21">
        <v>1.02498185240952</v>
      </c>
    </row>
    <row r="127" spans="1:8" x14ac:dyDescent="0.35">
      <c r="A127" s="20" t="str">
        <f>B95&amp;C95&amp;D127</f>
        <v>CONSUMO PER CAPITA (kg ó litros por individuo).T.Alimentos TOTAL INGCON COMPAÑEROS DE CLASE</v>
      </c>
      <c r="B127" s="20">
        <v>0</v>
      </c>
      <c r="C127" s="20">
        <v>0</v>
      </c>
      <c r="D127" s="21" t="s">
        <v>196</v>
      </c>
      <c r="E127" s="21">
        <v>3.9884351372567401</v>
      </c>
      <c r="F127" s="21">
        <v>0.19846465807556801</v>
      </c>
      <c r="G127" s="21">
        <v>8.1052699814697995E-2</v>
      </c>
      <c r="H127" s="21">
        <v>8.4672492959147097E-2</v>
      </c>
    </row>
    <row r="128" spans="1:8" x14ac:dyDescent="0.35">
      <c r="A128" s="20" t="str">
        <f>B95&amp;C95&amp;D128</f>
        <v>CONSUMO PER CAPITA (kg ó litros por individuo).T.Alimentos TOTAL INGCON FAMILIA</v>
      </c>
      <c r="B128" s="20">
        <v>0</v>
      </c>
      <c r="C128" s="20">
        <v>0</v>
      </c>
      <c r="D128" s="21" t="s">
        <v>197</v>
      </c>
      <c r="E128" s="21">
        <v>10.606505960370299</v>
      </c>
      <c r="F128" s="21">
        <v>15.2766742107317</v>
      </c>
      <c r="G128" s="21">
        <v>10.148007689146</v>
      </c>
      <c r="H128" s="21">
        <v>12.241433521116999</v>
      </c>
    </row>
    <row r="129" spans="1:8" x14ac:dyDescent="0.35">
      <c r="A129" s="20" t="str">
        <f>B95&amp;C95&amp;D129</f>
        <v>CONSUMO PER CAPITA (kg ó litros por individuo).T.Alimentos TOTAL INGCON LA PAREJA</v>
      </c>
      <c r="B129" s="20">
        <v>0</v>
      </c>
      <c r="C129" s="20">
        <v>0</v>
      </c>
      <c r="D129" s="21" t="s">
        <v>198</v>
      </c>
      <c r="E129" s="21">
        <v>5.4725734555562804</v>
      </c>
      <c r="F129" s="21">
        <v>7.5419077701492299</v>
      </c>
      <c r="G129" s="21">
        <v>4.8028098191317197</v>
      </c>
      <c r="H129" s="21">
        <v>5.8551815461153502</v>
      </c>
    </row>
    <row r="130" spans="1:8" x14ac:dyDescent="0.35">
      <c r="A130" s="20" t="str">
        <f>B95&amp;C95&amp;D130</f>
        <v>CONSUMO PER CAPITA (kg ó litros por individuo).T.Alimentos TOTAL INGESTABA SOLO/A</v>
      </c>
      <c r="B130" s="20">
        <v>0</v>
      </c>
      <c r="C130" s="20">
        <v>0</v>
      </c>
      <c r="D130" s="21" t="s">
        <v>199</v>
      </c>
      <c r="E130" s="21">
        <v>6.9291829770953797</v>
      </c>
      <c r="F130" s="21">
        <v>4.1930454482088404</v>
      </c>
      <c r="G130" s="21">
        <v>3.12821731300774</v>
      </c>
      <c r="H130" s="21">
        <v>3.3552112863338399</v>
      </c>
    </row>
    <row r="131" spans="1:8" x14ac:dyDescent="0.35">
      <c r="A131" s="20" t="str">
        <f>B95&amp;C95&amp;D131</f>
        <v>CONSUMO PER CAPITA (kg ó litros por individuo).T.Alimentos TOTAL INGOTROS</v>
      </c>
      <c r="B131" s="20">
        <v>0</v>
      </c>
      <c r="C131" s="20">
        <v>0</v>
      </c>
      <c r="D131" s="21" t="s">
        <v>200</v>
      </c>
      <c r="E131" s="21">
        <v>0.29281047002109201</v>
      </c>
      <c r="F131" s="21">
        <v>0.22388881371274899</v>
      </c>
      <c r="G131" s="21">
        <v>0.136562995164733</v>
      </c>
      <c r="H131" s="21">
        <v>0.12080055835256701</v>
      </c>
    </row>
    <row r="132" spans="1:8" x14ac:dyDescent="0.35">
      <c r="A132" s="20" t="str">
        <f>B95&amp;C95&amp;D132</f>
        <v>CONSUMO PER CAPITA (kg ó litros por individuo).T.Alimentos TOTAL INGESTAR TRABAJANDO</v>
      </c>
      <c r="B132" s="20">
        <v>0</v>
      </c>
      <c r="C132" s="20">
        <v>0</v>
      </c>
      <c r="D132" s="21" t="s">
        <v>201</v>
      </c>
      <c r="E132" s="21">
        <v>3.578925068632</v>
      </c>
      <c r="F132" s="21">
        <v>3.2853161076022999</v>
      </c>
      <c r="G132" s="21">
        <v>1.91818801841166</v>
      </c>
      <c r="H132" s="21">
        <v>1.9983917420141599</v>
      </c>
    </row>
    <row r="133" spans="1:8" x14ac:dyDescent="0.35">
      <c r="A133" s="20" t="str">
        <f>B95&amp;C95&amp;D133</f>
        <v>CONSUMO PER CAPITA (kg ó litros por individuo).T.Alimentos TOTAL INGCOMIDA DE NEGOCIOS</v>
      </c>
      <c r="B133" s="20">
        <v>0</v>
      </c>
      <c r="C133" s="20">
        <v>0</v>
      </c>
      <c r="D133" s="21" t="s">
        <v>202</v>
      </c>
      <c r="E133" s="21">
        <v>2.9801161132593301</v>
      </c>
      <c r="F133" s="21">
        <v>0.26280106617243998</v>
      </c>
      <c r="G133" s="21">
        <v>0.101911088101239</v>
      </c>
      <c r="H133" s="21">
        <v>9.8653267339835704E-2</v>
      </c>
    </row>
    <row r="134" spans="1:8" x14ac:dyDescent="0.35">
      <c r="A134" s="20" t="str">
        <f>B95&amp;C95&amp;D134</f>
        <v>CONSUMO PER CAPITA (kg ó litros por individuo).T.Alimentos TOTAL INGPOR PLACER/RELAX</v>
      </c>
      <c r="B134" s="20">
        <v>0</v>
      </c>
      <c r="C134" s="20">
        <v>0</v>
      </c>
      <c r="D134" s="21" t="s">
        <v>203</v>
      </c>
      <c r="E134" s="21">
        <v>5.1394980289699603</v>
      </c>
      <c r="F134" s="21">
        <v>7.1975584965071402</v>
      </c>
      <c r="G134" s="21">
        <v>4.1273958413502001</v>
      </c>
      <c r="H134" s="21">
        <v>4.99823007742103</v>
      </c>
    </row>
    <row r="135" spans="1:8" x14ac:dyDescent="0.35">
      <c r="A135" s="20" t="str">
        <f>B95&amp;C95&amp;D135</f>
        <v>CONSUMO PER CAPITA (kg ó litros por individuo).T.Alimentos TOTAL INGTENER HAMBRE/SIN PLANIFICAR</v>
      </c>
      <c r="B135" s="20">
        <v>0</v>
      </c>
      <c r="C135" s="20">
        <v>0</v>
      </c>
      <c r="D135" s="20" t="s">
        <v>204</v>
      </c>
      <c r="E135" s="21">
        <v>6.1459197361423303</v>
      </c>
      <c r="F135" s="21">
        <v>10.234226831012</v>
      </c>
      <c r="G135" s="21">
        <v>7.36914924458745</v>
      </c>
      <c r="H135" s="21">
        <v>8.4279399510871595</v>
      </c>
    </row>
    <row r="136" spans="1:8" x14ac:dyDescent="0.35">
      <c r="A136" s="20" t="str">
        <f>B95&amp;C95&amp;D136</f>
        <v>CONSUMO PER CAPITA (kg ó litros por individuo).T.Alimentos TOTAL INGESTAR DE COMPRAS</v>
      </c>
      <c r="B136" s="20">
        <v>0</v>
      </c>
      <c r="C136" s="20">
        <v>0</v>
      </c>
      <c r="D136" s="20" t="s">
        <v>205</v>
      </c>
      <c r="E136" s="21">
        <v>1.38078135591166</v>
      </c>
      <c r="F136" s="21">
        <v>1.6987807062784701</v>
      </c>
      <c r="G136" s="21">
        <v>1.0786423201189701</v>
      </c>
      <c r="H136" s="21">
        <v>1.05548596772829</v>
      </c>
    </row>
    <row r="137" spans="1:8" x14ac:dyDescent="0.35">
      <c r="A137" s="20" t="str">
        <f>B95&amp;C95&amp;D137</f>
        <v>CONSUMO PER CAPITA (kg ó litros por individuo).T.Alimentos TOTAL INGNO COCINAR EN CASA</v>
      </c>
      <c r="B137" s="20">
        <v>0</v>
      </c>
      <c r="C137" s="20">
        <v>0</v>
      </c>
      <c r="D137" s="20" t="s">
        <v>206</v>
      </c>
      <c r="E137" s="21">
        <v>2.34983176150274</v>
      </c>
      <c r="F137" s="21">
        <v>3.3974597055869999</v>
      </c>
      <c r="G137" s="21">
        <v>2.8349358310628801</v>
      </c>
      <c r="H137" s="21">
        <v>3.3034679040692798</v>
      </c>
    </row>
    <row r="138" spans="1:8" x14ac:dyDescent="0.35">
      <c r="A138" s="20" t="str">
        <f>B95&amp;C95&amp;D138</f>
        <v>CONSUMO PER CAPITA (kg ó litros por individuo).T.Alimentos TOTAL INGCELEBRACION/FIESTA/SALIR TOMAR</v>
      </c>
      <c r="B138" s="20">
        <v>0</v>
      </c>
      <c r="C138" s="20">
        <v>0</v>
      </c>
      <c r="D138" s="20" t="s">
        <v>207</v>
      </c>
      <c r="E138" s="21">
        <v>5.8942615806329801</v>
      </c>
      <c r="F138" s="21">
        <v>9.74427097396185</v>
      </c>
      <c r="G138" s="21">
        <v>5.2793335541390496</v>
      </c>
      <c r="H138" s="21">
        <v>6.4926044489358601</v>
      </c>
    </row>
    <row r="139" spans="1:8" x14ac:dyDescent="0.35">
      <c r="A139" s="20" t="str">
        <f>B95&amp;C95&amp;D139</f>
        <v>CONSUMO PER CAPITA (kg ó litros por individuo).T.Alimentos TOTAL INGVIENDO DEPORTES</v>
      </c>
      <c r="B139" s="20">
        <v>0</v>
      </c>
      <c r="C139" s="20">
        <v>0</v>
      </c>
      <c r="D139" s="20" t="s">
        <v>208</v>
      </c>
      <c r="E139" s="21">
        <v>0.47123450055205302</v>
      </c>
      <c r="F139" s="21">
        <v>0.33180028648951398</v>
      </c>
      <c r="G139" s="21">
        <v>0.17462136985972401</v>
      </c>
      <c r="H139" s="21">
        <v>0.19931446735126601</v>
      </c>
    </row>
    <row r="140" spans="1:8" x14ac:dyDescent="0.35">
      <c r="A140" s="20" t="str">
        <f>B95&amp;C95&amp;D140</f>
        <v>CONSUMO PER CAPITA (kg ó litros por individuo).T.Alimentos TOTAL INGOTROS MOTIVOS</v>
      </c>
      <c r="B140" s="20">
        <v>0</v>
      </c>
      <c r="C140" s="20">
        <v>0</v>
      </c>
      <c r="D140" s="20" t="s">
        <v>209</v>
      </c>
      <c r="E140" s="21">
        <v>2.0686386553816298</v>
      </c>
      <c r="F140" s="21">
        <v>2.5623220713484698</v>
      </c>
      <c r="G140" s="21">
        <v>1.62024278789712</v>
      </c>
      <c r="H140" s="21">
        <v>1.52782946393789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74"/>
  <sheetViews>
    <sheetView topLeftCell="B1" workbookViewId="0">
      <selection activeCell="N11" sqref="N11"/>
    </sheetView>
  </sheetViews>
  <sheetFormatPr baseColWidth="10" defaultColWidth="11.453125" defaultRowHeight="14.5" x14ac:dyDescent="0.35"/>
  <cols>
    <col min="4" max="4" width="44.54296875" bestFit="1" customWidth="1"/>
    <col min="5" max="5" width="44.54296875" customWidth="1"/>
    <col min="6" max="6" width="15.81640625" customWidth="1"/>
    <col min="7" max="7" width="22.26953125" customWidth="1"/>
    <col min="11" max="11" width="3.81640625" customWidth="1"/>
    <col min="12" max="12" width="49.26953125" bestFit="1" customWidth="1"/>
    <col min="16" max="16" width="10.81640625" style="1"/>
  </cols>
  <sheetData>
    <row r="2" spans="3:16" x14ac:dyDescent="0.35">
      <c r="C2" s="113" t="s">
        <v>210</v>
      </c>
      <c r="D2" s="113"/>
      <c r="F2" s="113" t="s">
        <v>211</v>
      </c>
      <c r="G2" s="113"/>
      <c r="K2" s="113" t="s">
        <v>212</v>
      </c>
      <c r="L2" s="113"/>
      <c r="N2">
        <v>0</v>
      </c>
      <c r="O2">
        <v>0</v>
      </c>
      <c r="P2" s="1" t="s">
        <v>44</v>
      </c>
    </row>
    <row r="3" spans="3:16" x14ac:dyDescent="0.35">
      <c r="C3">
        <v>1</v>
      </c>
      <c r="D3" t="s">
        <v>213</v>
      </c>
      <c r="E3" t="s">
        <v>45</v>
      </c>
      <c r="F3">
        <v>1</v>
      </c>
      <c r="G3" t="s">
        <v>46</v>
      </c>
      <c r="K3">
        <v>1</v>
      </c>
      <c r="L3" t="s">
        <v>134</v>
      </c>
      <c r="N3" t="s">
        <v>46</v>
      </c>
      <c r="O3" t="s">
        <v>135</v>
      </c>
      <c r="P3" s="1">
        <v>100</v>
      </c>
    </row>
    <row r="4" spans="3:16" x14ac:dyDescent="0.35">
      <c r="C4">
        <v>2</v>
      </c>
      <c r="D4" t="s">
        <v>214</v>
      </c>
      <c r="E4" t="s">
        <v>124</v>
      </c>
      <c r="F4">
        <v>2</v>
      </c>
      <c r="G4" t="s">
        <v>47</v>
      </c>
      <c r="K4">
        <v>2</v>
      </c>
      <c r="L4" t="s">
        <v>164</v>
      </c>
      <c r="N4">
        <v>0</v>
      </c>
      <c r="O4" t="s">
        <v>136</v>
      </c>
      <c r="P4" s="1">
        <v>9.3799356205417794</v>
      </c>
    </row>
    <row r="5" spans="3:16" x14ac:dyDescent="0.35">
      <c r="C5">
        <v>3</v>
      </c>
      <c r="D5" t="s">
        <v>215</v>
      </c>
      <c r="E5" t="s">
        <v>125</v>
      </c>
      <c r="F5">
        <v>3</v>
      </c>
      <c r="G5" t="s">
        <v>48</v>
      </c>
      <c r="K5">
        <v>3</v>
      </c>
      <c r="L5" t="s">
        <v>131</v>
      </c>
      <c r="N5">
        <v>0</v>
      </c>
      <c r="O5" t="s">
        <v>137</v>
      </c>
      <c r="P5" s="1">
        <v>13.059889850375701</v>
      </c>
    </row>
    <row r="6" spans="3:16" x14ac:dyDescent="0.35">
      <c r="C6">
        <v>4</v>
      </c>
      <c r="D6" t="s">
        <v>216</v>
      </c>
      <c r="E6" t="s">
        <v>126</v>
      </c>
      <c r="F6">
        <v>4</v>
      </c>
      <c r="G6" t="s">
        <v>49</v>
      </c>
      <c r="N6">
        <v>0</v>
      </c>
      <c r="O6" t="s">
        <v>138</v>
      </c>
      <c r="P6" s="1">
        <v>15.460175177922</v>
      </c>
    </row>
    <row r="7" spans="3:16" x14ac:dyDescent="0.35">
      <c r="C7">
        <v>5</v>
      </c>
      <c r="D7" t="s">
        <v>217</v>
      </c>
      <c r="E7" t="s">
        <v>127</v>
      </c>
      <c r="F7">
        <v>5</v>
      </c>
      <c r="G7" t="s">
        <v>50</v>
      </c>
      <c r="N7">
        <v>0</v>
      </c>
      <c r="O7" t="s">
        <v>139</v>
      </c>
      <c r="P7" s="1">
        <v>20.499971485046</v>
      </c>
    </row>
    <row r="8" spans="3:16" x14ac:dyDescent="0.35">
      <c r="C8">
        <v>6</v>
      </c>
      <c r="D8" t="s">
        <v>218</v>
      </c>
      <c r="E8" t="s">
        <v>128</v>
      </c>
      <c r="F8">
        <v>6</v>
      </c>
      <c r="G8" t="s">
        <v>51</v>
      </c>
      <c r="N8">
        <v>0</v>
      </c>
      <c r="O8" t="s">
        <v>140</v>
      </c>
      <c r="P8" s="1">
        <v>13.6205907900575</v>
      </c>
    </row>
    <row r="9" spans="3:16" x14ac:dyDescent="0.35">
      <c r="C9">
        <v>7</v>
      </c>
      <c r="D9" t="s">
        <v>219</v>
      </c>
      <c r="E9" t="s">
        <v>129</v>
      </c>
      <c r="F9">
        <v>7</v>
      </c>
      <c r="G9" t="s">
        <v>52</v>
      </c>
      <c r="N9">
        <v>0</v>
      </c>
      <c r="O9" t="s">
        <v>141</v>
      </c>
      <c r="P9" s="1">
        <v>9.3994623928660292</v>
      </c>
    </row>
    <row r="10" spans="3:16" x14ac:dyDescent="0.35">
      <c r="C10">
        <v>8</v>
      </c>
      <c r="D10" t="s">
        <v>220</v>
      </c>
      <c r="E10" t="s">
        <v>130</v>
      </c>
      <c r="F10">
        <v>8</v>
      </c>
      <c r="G10" t="s">
        <v>53</v>
      </c>
      <c r="N10">
        <v>0</v>
      </c>
      <c r="O10" t="s">
        <v>142</v>
      </c>
      <c r="P10" s="1">
        <v>9.3800348613806293</v>
      </c>
    </row>
    <row r="11" spans="3:16" x14ac:dyDescent="0.35">
      <c r="C11">
        <v>9</v>
      </c>
      <c r="D11" t="s">
        <v>221</v>
      </c>
      <c r="E11" t="s">
        <v>131</v>
      </c>
      <c r="F11">
        <v>9</v>
      </c>
      <c r="G11" t="s">
        <v>54</v>
      </c>
      <c r="N11">
        <v>0</v>
      </c>
      <c r="O11" t="s">
        <v>143</v>
      </c>
      <c r="P11" s="1">
        <v>9.1999559048684105</v>
      </c>
    </row>
    <row r="12" spans="3:16" x14ac:dyDescent="0.35">
      <c r="C12">
        <v>10</v>
      </c>
      <c r="D12" t="s">
        <v>222</v>
      </c>
      <c r="E12" t="s">
        <v>132</v>
      </c>
      <c r="F12">
        <v>10</v>
      </c>
      <c r="G12" t="s">
        <v>55</v>
      </c>
      <c r="N12">
        <v>0</v>
      </c>
      <c r="O12" t="s">
        <v>144</v>
      </c>
      <c r="P12" s="1">
        <v>5.9357285183608202</v>
      </c>
    </row>
    <row r="13" spans="3:16" x14ac:dyDescent="0.35">
      <c r="C13">
        <v>11</v>
      </c>
      <c r="D13" t="s">
        <v>223</v>
      </c>
      <c r="E13" t="s">
        <v>133</v>
      </c>
      <c r="F13">
        <v>11</v>
      </c>
      <c r="G13" t="s">
        <v>56</v>
      </c>
      <c r="N13">
        <v>0</v>
      </c>
      <c r="O13" t="s">
        <v>145</v>
      </c>
      <c r="P13" s="1">
        <v>6.8221109596107299</v>
      </c>
    </row>
    <row r="14" spans="3:16" x14ac:dyDescent="0.35">
      <c r="F14">
        <v>12</v>
      </c>
      <c r="G14" t="s">
        <v>57</v>
      </c>
      <c r="N14">
        <v>0</v>
      </c>
      <c r="O14" t="s">
        <v>146</v>
      </c>
      <c r="P14" s="1">
        <v>8.2798294742840799</v>
      </c>
    </row>
    <row r="15" spans="3:16" x14ac:dyDescent="0.35">
      <c r="F15">
        <v>13</v>
      </c>
      <c r="G15" t="s">
        <v>58</v>
      </c>
      <c r="N15">
        <v>0</v>
      </c>
      <c r="O15" t="s">
        <v>147</v>
      </c>
      <c r="P15" s="1">
        <v>18.311877252105301</v>
      </c>
    </row>
    <row r="16" spans="3:16" x14ac:dyDescent="0.35">
      <c r="F16">
        <v>14</v>
      </c>
      <c r="G16" t="s">
        <v>59</v>
      </c>
      <c r="N16">
        <v>0</v>
      </c>
      <c r="O16" t="s">
        <v>148</v>
      </c>
      <c r="P16" s="1">
        <v>20.2944316386648</v>
      </c>
    </row>
    <row r="17" spans="6:16" x14ac:dyDescent="0.35">
      <c r="F17">
        <v>15</v>
      </c>
      <c r="G17" t="s">
        <v>60</v>
      </c>
      <c r="N17">
        <v>0</v>
      </c>
      <c r="O17" t="s">
        <v>149</v>
      </c>
      <c r="P17" s="1">
        <v>10.346684518370401</v>
      </c>
    </row>
    <row r="18" spans="6:16" x14ac:dyDescent="0.35">
      <c r="F18">
        <v>16</v>
      </c>
      <c r="G18" t="s">
        <v>61</v>
      </c>
      <c r="N18">
        <v>0</v>
      </c>
      <c r="O18" t="s">
        <v>150</v>
      </c>
      <c r="P18" s="1">
        <v>12.688894170345</v>
      </c>
    </row>
    <row r="19" spans="6:16" x14ac:dyDescent="0.35">
      <c r="F19">
        <v>17</v>
      </c>
      <c r="G19" t="s">
        <v>62</v>
      </c>
      <c r="N19">
        <v>0</v>
      </c>
      <c r="O19" t="s">
        <v>151</v>
      </c>
      <c r="P19" s="1">
        <v>17.320459581136198</v>
      </c>
    </row>
    <row r="20" spans="6:16" x14ac:dyDescent="0.35">
      <c r="F20">
        <v>18</v>
      </c>
      <c r="G20" t="s">
        <v>63</v>
      </c>
      <c r="N20">
        <v>0</v>
      </c>
      <c r="O20" t="s">
        <v>152</v>
      </c>
      <c r="P20" s="1">
        <v>6.6975558775548096</v>
      </c>
    </row>
    <row r="21" spans="6:16" x14ac:dyDescent="0.35">
      <c r="F21">
        <v>19</v>
      </c>
      <c r="G21" t="s">
        <v>64</v>
      </c>
      <c r="N21">
        <v>0</v>
      </c>
      <c r="O21" t="s">
        <v>153</v>
      </c>
      <c r="P21" s="1">
        <v>6.5390281782693496</v>
      </c>
    </row>
    <row r="22" spans="6:16" x14ac:dyDescent="0.35">
      <c r="F22">
        <v>20</v>
      </c>
      <c r="G22" t="s">
        <v>65</v>
      </c>
      <c r="N22">
        <v>0</v>
      </c>
      <c r="O22" t="s">
        <v>154</v>
      </c>
      <c r="P22" s="1">
        <v>14.3796522657506</v>
      </c>
    </row>
    <row r="23" spans="6:16" x14ac:dyDescent="0.35">
      <c r="F23">
        <v>21</v>
      </c>
      <c r="G23" t="s">
        <v>66</v>
      </c>
      <c r="N23">
        <v>0</v>
      </c>
      <c r="O23" t="s">
        <v>155</v>
      </c>
      <c r="P23" s="1">
        <v>30.240993142661001</v>
      </c>
    </row>
    <row r="24" spans="6:16" x14ac:dyDescent="0.35">
      <c r="F24">
        <v>22</v>
      </c>
      <c r="G24" t="s">
        <v>67</v>
      </c>
      <c r="N24">
        <v>0</v>
      </c>
      <c r="O24" t="s">
        <v>156</v>
      </c>
      <c r="P24" s="1">
        <v>19.601195483685199</v>
      </c>
    </row>
    <row r="25" spans="6:16" x14ac:dyDescent="0.35">
      <c r="F25">
        <v>23</v>
      </c>
      <c r="G25" t="s">
        <v>68</v>
      </c>
      <c r="N25">
        <v>0</v>
      </c>
      <c r="O25" t="s">
        <v>157</v>
      </c>
      <c r="P25" s="1">
        <v>22.5415855419227</v>
      </c>
    </row>
    <row r="26" spans="6:16" x14ac:dyDescent="0.35">
      <c r="F26">
        <v>24</v>
      </c>
      <c r="G26" t="s">
        <v>69</v>
      </c>
      <c r="N26">
        <v>0</v>
      </c>
      <c r="O26" t="s">
        <v>158</v>
      </c>
      <c r="P26" s="1">
        <v>21.460684997827201</v>
      </c>
    </row>
    <row r="27" spans="6:16" x14ac:dyDescent="0.35">
      <c r="F27">
        <v>25</v>
      </c>
      <c r="G27" t="s">
        <v>70</v>
      </c>
      <c r="N27">
        <v>0</v>
      </c>
      <c r="O27" t="s">
        <v>159</v>
      </c>
      <c r="P27" s="1">
        <v>32.971538882531</v>
      </c>
    </row>
    <row r="28" spans="6:16" x14ac:dyDescent="0.35">
      <c r="F28">
        <v>26</v>
      </c>
      <c r="G28" t="s">
        <v>71</v>
      </c>
      <c r="N28">
        <v>0</v>
      </c>
      <c r="O28" t="s">
        <v>160</v>
      </c>
      <c r="P28" s="1">
        <v>26.268614147550299</v>
      </c>
    </row>
    <row r="29" spans="6:16" x14ac:dyDescent="0.35">
      <c r="F29">
        <v>27</v>
      </c>
      <c r="G29" t="s">
        <v>72</v>
      </c>
      <c r="N29">
        <v>0</v>
      </c>
      <c r="O29" t="s">
        <v>161</v>
      </c>
      <c r="P29" s="1">
        <v>19.299164910349401</v>
      </c>
    </row>
    <row r="30" spans="6:16" x14ac:dyDescent="0.35">
      <c r="F30">
        <v>28</v>
      </c>
      <c r="G30" t="s">
        <v>73</v>
      </c>
      <c r="N30">
        <v>0</v>
      </c>
      <c r="O30" t="s">
        <v>162</v>
      </c>
      <c r="P30" s="1">
        <v>49.620145444837497</v>
      </c>
    </row>
    <row r="31" spans="6:16" x14ac:dyDescent="0.35">
      <c r="F31">
        <v>29</v>
      </c>
      <c r="G31" t="s">
        <v>74</v>
      </c>
      <c r="N31">
        <v>0</v>
      </c>
      <c r="O31" t="s">
        <v>163</v>
      </c>
      <c r="P31" s="1">
        <v>50.379868299219702</v>
      </c>
    </row>
    <row r="32" spans="6:16" x14ac:dyDescent="0.35">
      <c r="F32">
        <v>30</v>
      </c>
      <c r="G32" t="s">
        <v>75</v>
      </c>
    </row>
    <row r="33" spans="6:7" x14ac:dyDescent="0.35">
      <c r="F33">
        <v>31</v>
      </c>
      <c r="G33" t="s">
        <v>76</v>
      </c>
    </row>
    <row r="34" spans="6:7" x14ac:dyDescent="0.35">
      <c r="F34">
        <v>32</v>
      </c>
      <c r="G34" t="s">
        <v>77</v>
      </c>
    </row>
    <row r="35" spans="6:7" x14ac:dyDescent="0.35">
      <c r="F35">
        <v>33</v>
      </c>
      <c r="G35" t="s">
        <v>78</v>
      </c>
    </row>
    <row r="36" spans="6:7" x14ac:dyDescent="0.35">
      <c r="F36">
        <v>34</v>
      </c>
      <c r="G36" t="s">
        <v>79</v>
      </c>
    </row>
    <row r="37" spans="6:7" x14ac:dyDescent="0.35">
      <c r="F37">
        <v>35</v>
      </c>
      <c r="G37" t="s">
        <v>80</v>
      </c>
    </row>
    <row r="38" spans="6:7" x14ac:dyDescent="0.35">
      <c r="F38">
        <v>36</v>
      </c>
      <c r="G38" t="s">
        <v>81</v>
      </c>
    </row>
    <row r="39" spans="6:7" x14ac:dyDescent="0.35">
      <c r="F39">
        <v>37</v>
      </c>
      <c r="G39" t="s">
        <v>82</v>
      </c>
    </row>
    <row r="40" spans="6:7" x14ac:dyDescent="0.35">
      <c r="F40">
        <v>38</v>
      </c>
      <c r="G40" t="s">
        <v>83</v>
      </c>
    </row>
    <row r="41" spans="6:7" x14ac:dyDescent="0.35">
      <c r="F41">
        <v>39</v>
      </c>
      <c r="G41" t="s">
        <v>84</v>
      </c>
    </row>
    <row r="42" spans="6:7" x14ac:dyDescent="0.35">
      <c r="F42">
        <v>40</v>
      </c>
      <c r="G42" t="s">
        <v>85</v>
      </c>
    </row>
    <row r="43" spans="6:7" x14ac:dyDescent="0.35">
      <c r="F43">
        <v>41</v>
      </c>
      <c r="G43" t="s">
        <v>86</v>
      </c>
    </row>
    <row r="44" spans="6:7" x14ac:dyDescent="0.35">
      <c r="F44">
        <v>42</v>
      </c>
      <c r="G44" t="s">
        <v>87</v>
      </c>
    </row>
    <row r="45" spans="6:7" x14ac:dyDescent="0.35">
      <c r="F45">
        <v>43</v>
      </c>
      <c r="G45" t="s">
        <v>88</v>
      </c>
    </row>
    <row r="46" spans="6:7" x14ac:dyDescent="0.35">
      <c r="F46">
        <v>44</v>
      </c>
      <c r="G46" t="s">
        <v>89</v>
      </c>
    </row>
    <row r="47" spans="6:7" x14ac:dyDescent="0.35">
      <c r="F47">
        <v>45</v>
      </c>
      <c r="G47" t="s">
        <v>90</v>
      </c>
    </row>
    <row r="48" spans="6:7" x14ac:dyDescent="0.35">
      <c r="F48">
        <v>46</v>
      </c>
      <c r="G48" t="s">
        <v>91</v>
      </c>
    </row>
    <row r="49" spans="6:7" x14ac:dyDescent="0.35">
      <c r="F49">
        <v>47</v>
      </c>
      <c r="G49" t="s">
        <v>92</v>
      </c>
    </row>
    <row r="50" spans="6:7" x14ac:dyDescent="0.35">
      <c r="F50">
        <v>48</v>
      </c>
      <c r="G50" t="s">
        <v>93</v>
      </c>
    </row>
    <row r="51" spans="6:7" x14ac:dyDescent="0.35">
      <c r="F51">
        <v>49</v>
      </c>
      <c r="G51" t="s">
        <v>94</v>
      </c>
    </row>
    <row r="52" spans="6:7" x14ac:dyDescent="0.35">
      <c r="F52">
        <v>50</v>
      </c>
      <c r="G52" t="s">
        <v>95</v>
      </c>
    </row>
    <row r="53" spans="6:7" x14ac:dyDescent="0.35">
      <c r="F53">
        <v>51</v>
      </c>
      <c r="G53" t="s">
        <v>96</v>
      </c>
    </row>
    <row r="54" spans="6:7" x14ac:dyDescent="0.35">
      <c r="F54">
        <v>52</v>
      </c>
      <c r="G54" t="s">
        <v>97</v>
      </c>
    </row>
    <row r="55" spans="6:7" x14ac:dyDescent="0.35">
      <c r="F55">
        <v>53</v>
      </c>
      <c r="G55" t="s">
        <v>98</v>
      </c>
    </row>
    <row r="56" spans="6:7" x14ac:dyDescent="0.35">
      <c r="F56">
        <v>54</v>
      </c>
      <c r="G56" t="s">
        <v>99</v>
      </c>
    </row>
    <row r="57" spans="6:7" x14ac:dyDescent="0.35">
      <c r="F57">
        <v>55</v>
      </c>
      <c r="G57" t="s">
        <v>100</v>
      </c>
    </row>
    <row r="58" spans="6:7" x14ac:dyDescent="0.35">
      <c r="F58">
        <v>56</v>
      </c>
      <c r="G58" t="s">
        <v>101</v>
      </c>
    </row>
    <row r="59" spans="6:7" x14ac:dyDescent="0.35">
      <c r="F59">
        <v>57</v>
      </c>
      <c r="G59" t="s">
        <v>102</v>
      </c>
    </row>
    <row r="60" spans="6:7" x14ac:dyDescent="0.35">
      <c r="F60">
        <v>58</v>
      </c>
      <c r="G60" t="s">
        <v>105</v>
      </c>
    </row>
    <row r="61" spans="6:7" x14ac:dyDescent="0.35">
      <c r="F61">
        <v>59</v>
      </c>
      <c r="G61" t="s">
        <v>106</v>
      </c>
    </row>
    <row r="62" spans="6:7" x14ac:dyDescent="0.35">
      <c r="F62">
        <v>60</v>
      </c>
      <c r="G62" t="s">
        <v>107</v>
      </c>
    </row>
    <row r="63" spans="6:7" x14ac:dyDescent="0.35">
      <c r="F63">
        <v>61</v>
      </c>
      <c r="G63" t="s">
        <v>108</v>
      </c>
    </row>
    <row r="64" spans="6:7" x14ac:dyDescent="0.35">
      <c r="F64">
        <v>62</v>
      </c>
      <c r="G64" t="s">
        <v>224</v>
      </c>
    </row>
    <row r="65" spans="6:7" x14ac:dyDescent="0.35">
      <c r="F65">
        <v>63</v>
      </c>
      <c r="G65" t="s">
        <v>225</v>
      </c>
    </row>
    <row r="66" spans="6:7" x14ac:dyDescent="0.35">
      <c r="F66">
        <v>64</v>
      </c>
      <c r="G66" t="s">
        <v>226</v>
      </c>
    </row>
    <row r="67" spans="6:7" x14ac:dyDescent="0.35">
      <c r="F67">
        <v>65</v>
      </c>
      <c r="G67" t="s">
        <v>227</v>
      </c>
    </row>
    <row r="68" spans="6:7" x14ac:dyDescent="0.35">
      <c r="F68">
        <v>66</v>
      </c>
      <c r="G68" t="s">
        <v>228</v>
      </c>
    </row>
    <row r="69" spans="6:7" x14ac:dyDescent="0.35">
      <c r="F69">
        <v>67</v>
      </c>
      <c r="G69" t="s">
        <v>229</v>
      </c>
    </row>
    <row r="70" spans="6:7" x14ac:dyDescent="0.35">
      <c r="F70">
        <v>68</v>
      </c>
      <c r="G70" t="s">
        <v>230</v>
      </c>
    </row>
    <row r="71" spans="6:7" x14ac:dyDescent="0.35">
      <c r="F71">
        <v>69</v>
      </c>
      <c r="G71" t="s">
        <v>231</v>
      </c>
    </row>
    <row r="72" spans="6:7" x14ac:dyDescent="0.35">
      <c r="F72">
        <v>70</v>
      </c>
      <c r="G72" t="s">
        <v>232</v>
      </c>
    </row>
    <row r="73" spans="6:7" x14ac:dyDescent="0.35">
      <c r="F73">
        <v>71</v>
      </c>
      <c r="G73" t="s">
        <v>233</v>
      </c>
    </row>
    <row r="74" spans="6:7" x14ac:dyDescent="0.35">
      <c r="F74">
        <v>72</v>
      </c>
      <c r="G74" t="s">
        <v>119</v>
      </c>
    </row>
  </sheetData>
  <mergeCells count="3">
    <mergeCell ref="F2:G2"/>
    <mergeCell ref="C2:D2"/>
    <mergeCell ref="K2:L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L81"/>
  <sheetViews>
    <sheetView showGridLines="0" showRowColHeaders="0" zoomScale="70" zoomScaleNormal="70" workbookViewId="0">
      <selection sqref="A1:I1"/>
    </sheetView>
  </sheetViews>
  <sheetFormatPr baseColWidth="10" defaultColWidth="11.453125" defaultRowHeight="14.5" x14ac:dyDescent="0.35"/>
  <cols>
    <col min="1" max="1" width="54.81640625" style="15" customWidth="1"/>
    <col min="2" max="2" width="8.453125" style="15" customWidth="1"/>
    <col min="3" max="6" width="18.54296875" style="15" customWidth="1"/>
    <col min="7" max="7" width="3.453125" style="15" customWidth="1"/>
    <col min="8" max="8" width="18.54296875" style="15" customWidth="1"/>
    <col min="9" max="9" width="1.26953125" style="15" customWidth="1"/>
    <col min="10" max="10" width="53.81640625" customWidth="1"/>
    <col min="11" max="11" width="21.7265625" bestFit="1" customWidth="1"/>
    <col min="12" max="12" width="25.7265625" customWidth="1"/>
    <col min="13" max="13" width="19.54296875" customWidth="1"/>
  </cols>
  <sheetData>
    <row r="1" spans="1:12" ht="48.75" customHeight="1" x14ac:dyDescent="0.35">
      <c r="A1" s="114" t="s">
        <v>0</v>
      </c>
      <c r="B1" s="114"/>
      <c r="C1" s="115"/>
      <c r="D1" s="115"/>
      <c r="E1" s="115"/>
      <c r="F1" s="115"/>
      <c r="G1" s="115"/>
      <c r="H1" s="115"/>
      <c r="I1" s="115"/>
      <c r="J1" s="3"/>
      <c r="K1" s="3"/>
      <c r="L1" s="3"/>
    </row>
    <row r="2" spans="1:12" x14ac:dyDescent="0.35">
      <c r="A2" s="58">
        <v>2</v>
      </c>
      <c r="B2" s="58"/>
      <c r="C2" s="59"/>
      <c r="D2" s="59"/>
      <c r="E2" s="59"/>
      <c r="F2" s="59"/>
      <c r="G2" s="59"/>
      <c r="H2" s="59"/>
      <c r="I2" s="59"/>
      <c r="J2" s="3"/>
      <c r="K2" s="3"/>
      <c r="L2" s="3"/>
    </row>
    <row r="3" spans="1:12" ht="21" customHeight="1" x14ac:dyDescent="0.35">
      <c r="A3" s="59"/>
      <c r="B3" s="39"/>
      <c r="C3" s="59"/>
      <c r="D3" s="59"/>
      <c r="E3" s="59"/>
      <c r="F3" s="59"/>
      <c r="G3" s="59"/>
      <c r="H3" s="59"/>
      <c r="I3" s="59"/>
      <c r="J3" s="3"/>
      <c r="K3" s="3"/>
      <c r="L3" s="3"/>
    </row>
    <row r="4" spans="1:12" ht="19" thickBot="1" x14ac:dyDescent="0.4">
      <c r="A4" s="60" t="s">
        <v>234</v>
      </c>
      <c r="B4" s="61"/>
      <c r="C4" s="59"/>
      <c r="D4" s="59"/>
      <c r="E4" s="59"/>
      <c r="F4" s="59"/>
      <c r="G4" s="59"/>
      <c r="H4" s="59"/>
      <c r="I4" s="59"/>
      <c r="J4" s="3"/>
      <c r="K4" s="3"/>
      <c r="L4" s="3"/>
    </row>
    <row r="5" spans="1:12" ht="15" thickTop="1" x14ac:dyDescent="0.35">
      <c r="A5" s="62"/>
      <c r="B5" s="63"/>
      <c r="C5" s="59"/>
      <c r="D5" s="59"/>
      <c r="E5" s="59"/>
      <c r="F5" s="59"/>
      <c r="G5" s="59"/>
      <c r="H5" s="59"/>
      <c r="I5" s="59"/>
      <c r="J5" s="3"/>
      <c r="K5" s="3"/>
      <c r="L5" s="3"/>
    </row>
    <row r="6" spans="1:12" ht="32.25" customHeight="1" x14ac:dyDescent="0.35">
      <c r="A6" s="64">
        <v>5</v>
      </c>
      <c r="B6" s="61"/>
      <c r="C6" s="63">
        <v>4</v>
      </c>
      <c r="D6" s="63">
        <v>5</v>
      </c>
      <c r="E6" s="63">
        <v>6</v>
      </c>
      <c r="F6" s="63">
        <v>7</v>
      </c>
      <c r="G6" s="3"/>
      <c r="H6" s="3"/>
      <c r="I6" s="59"/>
      <c r="J6" s="3"/>
      <c r="K6" s="3"/>
      <c r="L6" s="3"/>
    </row>
    <row r="7" spans="1:12" ht="25" customHeight="1" x14ac:dyDescent="0.35">
      <c r="A7" s="65" t="str">
        <f>VLOOKUP(A6,DESPLEGABLES!C3:E13,3,0)</f>
        <v>FRECUENCIA COMPRA (Actos)</v>
      </c>
      <c r="B7" s="66"/>
      <c r="C7" s="74" t="str">
        <f>KPI_DATOS!D2</f>
        <v>AÑO 2018</v>
      </c>
      <c r="D7" s="74" t="str">
        <f>KPI_DATOS!E2</f>
        <v>AÑO 2019</v>
      </c>
      <c r="E7" s="74" t="str">
        <f>KPI_DATOS!F2</f>
        <v>AÑO 2020</v>
      </c>
      <c r="F7" s="74" t="str">
        <f>KPI_DATOS!G2</f>
        <v>AÑO 2021</v>
      </c>
      <c r="G7" s="9"/>
      <c r="H7" s="53" t="str">
        <f>"Evolucion "&amp;F7&amp;" vs "&amp;E7</f>
        <v>Evolucion AÑO 2021 vs AÑO 2020</v>
      </c>
      <c r="I7" s="59"/>
      <c r="J7" s="3"/>
      <c r="K7" s="3"/>
      <c r="L7" s="3"/>
    </row>
    <row r="8" spans="1:12" ht="25" customHeight="1" x14ac:dyDescent="0.35">
      <c r="A8" s="67" t="s">
        <v>46</v>
      </c>
      <c r="B8" s="39"/>
      <c r="C8" s="75">
        <f>IF($A$6&lt;4,VLOOKUP($A$7&amp;$A8,KPI_DATOS!$A:$F,C$6,0)/1000,VLOOKUP($A$7&amp;$A8,KPI_DATOS!$A:$F,C$6,0))</f>
        <v>55.236347386587802</v>
      </c>
      <c r="D8" s="75">
        <f>IF($A$6&lt;4,VLOOKUP($A$7&amp;$A8,KPI_DATOS!$A:$F,D$6,0)/1000,VLOOKUP($A$7&amp;$A8,KPI_DATOS!$A:$F,D$6,0))</f>
        <v>57.5868275254754</v>
      </c>
      <c r="E8" s="75">
        <f>IF($A$6&lt;4,VLOOKUP($A$7&amp;$A8,KPI_DATOS!$A:$F,E$6,0)/1000,VLOOKUP($A$7&amp;$A8,KPI_DATOS!$A:$F,E$6,0))</f>
        <v>39.241576865366298</v>
      </c>
      <c r="F8" s="75">
        <f>IF($A$6&lt;4,VLOOKUP($A$7&amp;$A8,KPI_DATOS!$A:$G,F$6,0)/1000,VLOOKUP($A$7&amp;$A8,KPI_DATOS!$A:$G,F$6,0))</f>
        <v>45.520486843988799</v>
      </c>
      <c r="G8" s="9"/>
      <c r="H8" s="54">
        <f>IFERROR(IF($A$6=4,(F8-E8),((F8/E8-1)*100)),"-")</f>
        <v>16.000656650890409</v>
      </c>
      <c r="I8" s="59"/>
      <c r="J8" s="68"/>
      <c r="K8" s="3"/>
      <c r="L8" s="3"/>
    </row>
    <row r="9" spans="1:12" ht="25" customHeight="1" x14ac:dyDescent="0.35">
      <c r="A9" s="69" t="s">
        <v>47</v>
      </c>
      <c r="B9" s="39"/>
      <c r="C9" s="75">
        <f>IF($A$6&lt;4,VLOOKUP($A$7&amp;$A9,KPI_DATOS!$A:$F,C$6,0)/1000,VLOOKUP($A$7&amp;$A9,KPI_DATOS!$A:$F,C$6,0))</f>
        <v>20.031931660407</v>
      </c>
      <c r="D9" s="75">
        <f>IF($A$6&lt;4,VLOOKUP($A$7&amp;$A9,KPI_DATOS!$A:$F,D$6,0)/1000,VLOOKUP($A$7&amp;$A9,KPI_DATOS!$A:$F,D$6,0))</f>
        <v>19.521555906533301</v>
      </c>
      <c r="E9" s="75">
        <f>IF($A$6&lt;4,VLOOKUP($A$7&amp;$A9,KPI_DATOS!$A:$F,E$6,0)/1000,VLOOKUP($A$7&amp;$A9,KPI_DATOS!$A:$F,E$6,0))</f>
        <v>13.067397800507299</v>
      </c>
      <c r="F9" s="75">
        <f>IF($A$6&lt;4,VLOOKUP($A$7&amp;$A9,KPI_DATOS!$A:$G,F$6,0)/1000,VLOOKUP($A$7&amp;$A9,KPI_DATOS!$A:$G,F$6,0))</f>
        <v>15.388607405219</v>
      </c>
      <c r="G9" s="9"/>
      <c r="H9" s="54">
        <f t="shared" ref="H9:H72" si="0">IFERROR(IF($A$6=4,(F9-E9),((F9/E9-1)*100)),"-")</f>
        <v>17.763365286251464</v>
      </c>
      <c r="I9" s="59"/>
      <c r="J9" s="70"/>
      <c r="K9" s="3"/>
      <c r="L9" s="3"/>
    </row>
    <row r="10" spans="1:12" ht="25" customHeight="1" x14ac:dyDescent="0.35">
      <c r="A10" s="71" t="s">
        <v>48</v>
      </c>
      <c r="B10" s="39"/>
      <c r="C10" s="75">
        <f>IF($A$6&lt;4,VLOOKUP($A$7&amp;$A10,KPI_DATOS!$A:$F,C$6,0)/1000,VLOOKUP($A$7&amp;$A10,KPI_DATOS!$A:$F,C$6,0))</f>
        <v>15.5000932287944</v>
      </c>
      <c r="D10" s="75">
        <f>IF($A$6&lt;4,VLOOKUP($A$7&amp;$A10,KPI_DATOS!$A:$F,D$6,0)/1000,VLOOKUP($A$7&amp;$A10,KPI_DATOS!$A:$F,D$6,0))</f>
        <v>14.8946348567186</v>
      </c>
      <c r="E10" s="75">
        <f>IF($A$6&lt;4,VLOOKUP($A$7&amp;$A10,KPI_DATOS!$A:$F,E$6,0)/1000,VLOOKUP($A$7&amp;$A10,KPI_DATOS!$A:$F,E$6,0))</f>
        <v>10.578008377031001</v>
      </c>
      <c r="F10" s="75">
        <f>IF($A$6&lt;4,VLOOKUP($A$7&amp;$A10,KPI_DATOS!$A:$G,F$6,0)/1000,VLOOKUP($A$7&amp;$A10,KPI_DATOS!$A:$G,F$6,0))</f>
        <v>12.4000270797616</v>
      </c>
      <c r="G10" s="9"/>
      <c r="H10" s="54">
        <f t="shared" si="0"/>
        <v>17.224591225385243</v>
      </c>
      <c r="I10" s="59"/>
      <c r="J10" s="70"/>
      <c r="K10" s="3"/>
      <c r="L10" s="3"/>
    </row>
    <row r="11" spans="1:12" ht="25" customHeight="1" x14ac:dyDescent="0.35">
      <c r="A11" s="72" t="s">
        <v>49</v>
      </c>
      <c r="B11" s="39"/>
      <c r="C11" s="75">
        <f>IF($A$6&lt;4,VLOOKUP($A$7&amp;$A11,KPI_DATOS!$A:$F,C$6,0)/1000,VLOOKUP($A$7&amp;$A11,KPI_DATOS!$A:$F,C$6,0))</f>
        <v>6.97721302809743</v>
      </c>
      <c r="D11" s="75">
        <f>IF($A$6&lt;4,VLOOKUP($A$7&amp;$A11,KPI_DATOS!$A:$F,D$6,0)/1000,VLOOKUP($A$7&amp;$A11,KPI_DATOS!$A:$F,D$6,0))</f>
        <v>6.9166794804892904</v>
      </c>
      <c r="E11" s="75">
        <f>IF($A$6&lt;4,VLOOKUP($A$7&amp;$A11,KPI_DATOS!$A:$F,E$6,0)/1000,VLOOKUP($A$7&amp;$A11,KPI_DATOS!$A:$F,E$6,0))</f>
        <v>5.4719518355860002</v>
      </c>
      <c r="F11" s="75">
        <f>IF($A$6&lt;4,VLOOKUP($A$7&amp;$A11,KPI_DATOS!$A:$G,F$6,0)/1000,VLOOKUP($A$7&amp;$A11,KPI_DATOS!$A:$G,F$6,0))</f>
        <v>6.3706601564749796</v>
      </c>
      <c r="G11" s="9"/>
      <c r="H11" s="54">
        <f t="shared" si="0"/>
        <v>16.423907736986408</v>
      </c>
      <c r="I11" s="59"/>
      <c r="J11" s="70"/>
      <c r="K11" s="3"/>
      <c r="L11" s="3"/>
    </row>
    <row r="12" spans="1:12" ht="25" customHeight="1" x14ac:dyDescent="0.35">
      <c r="A12" s="72" t="s">
        <v>50</v>
      </c>
      <c r="B12" s="39"/>
      <c r="C12" s="75">
        <f>IF($A$6&lt;4,VLOOKUP($A$7&amp;$A12,KPI_DATOS!$A:$F,C$6,0)/1000,VLOOKUP($A$7&amp;$A12,KPI_DATOS!$A:$F,C$6,0))</f>
        <v>7.0745904031560096</v>
      </c>
      <c r="D12" s="75">
        <f>IF($A$6&lt;4,VLOOKUP($A$7&amp;$A12,KPI_DATOS!$A:$F,D$6,0)/1000,VLOOKUP($A$7&amp;$A12,KPI_DATOS!$A:$F,D$6,0))</f>
        <v>7.29416893825237</v>
      </c>
      <c r="E12" s="75">
        <f>IF($A$6&lt;4,VLOOKUP($A$7&amp;$A12,KPI_DATOS!$A:$F,E$6,0)/1000,VLOOKUP($A$7&amp;$A12,KPI_DATOS!$A:$F,E$6,0))</f>
        <v>5.6880759441827804</v>
      </c>
      <c r="F12" s="75">
        <f>IF($A$6&lt;4,VLOOKUP($A$7&amp;$A12,KPI_DATOS!$A:$G,F$6,0)/1000,VLOOKUP($A$7&amp;$A12,KPI_DATOS!$A:$G,F$6,0))</f>
        <v>6.3034175215949704</v>
      </c>
      <c r="G12" s="9"/>
      <c r="H12" s="54">
        <f t="shared" si="0"/>
        <v>10.818097076244261</v>
      </c>
      <c r="I12" s="59"/>
      <c r="J12" s="70"/>
      <c r="K12" s="3"/>
      <c r="L12" s="3"/>
    </row>
    <row r="13" spans="1:12" ht="25" customHeight="1" x14ac:dyDescent="0.35">
      <c r="A13" s="72" t="s">
        <v>51</v>
      </c>
      <c r="B13" s="39"/>
      <c r="C13" s="75">
        <f>IF($A$6&lt;4,VLOOKUP($A$7&amp;$A13,KPI_DATOS!$A:$F,C$6,0)/1000,VLOOKUP($A$7&amp;$A13,KPI_DATOS!$A:$F,C$6,0))</f>
        <v>6.4186098680283301</v>
      </c>
      <c r="D13" s="75">
        <f>IF($A$6&lt;4,VLOOKUP($A$7&amp;$A13,KPI_DATOS!$A:$F,D$6,0)/1000,VLOOKUP($A$7&amp;$A13,KPI_DATOS!$A:$F,D$6,0))</f>
        <v>6.0756186418438096</v>
      </c>
      <c r="E13" s="75">
        <f>IF($A$6&lt;4,VLOOKUP($A$7&amp;$A13,KPI_DATOS!$A:$F,E$6,0)/1000,VLOOKUP($A$7&amp;$A13,KPI_DATOS!$A:$F,E$6,0))</f>
        <v>4.2483006706535198</v>
      </c>
      <c r="F13" s="75">
        <f>IF($A$6&lt;4,VLOOKUP($A$7&amp;$A13,KPI_DATOS!$A:$G,F$6,0)/1000,VLOOKUP($A$7&amp;$A13,KPI_DATOS!$A:$G,F$6,0))</f>
        <v>4.8506285278218799</v>
      </c>
      <c r="G13" s="9"/>
      <c r="H13" s="54">
        <f t="shared" si="0"/>
        <v>14.178089167019902</v>
      </c>
      <c r="I13" s="59"/>
      <c r="J13" s="70"/>
      <c r="K13" s="3"/>
      <c r="L13" s="3"/>
    </row>
    <row r="14" spans="1:12" ht="25" customHeight="1" x14ac:dyDescent="0.35">
      <c r="A14" s="72" t="s">
        <v>52</v>
      </c>
      <c r="B14" s="39"/>
      <c r="C14" s="75">
        <f>IF($A$6&lt;4,VLOOKUP($A$7&amp;$A14,KPI_DATOS!$A:$F,C$6,0)/1000,VLOOKUP($A$7&amp;$A14,KPI_DATOS!$A:$F,C$6,0))</f>
        <v>2.7157084554493398</v>
      </c>
      <c r="D14" s="75">
        <f>IF($A$6&lt;4,VLOOKUP($A$7&amp;$A14,KPI_DATOS!$A:$F,D$6,0)/1000,VLOOKUP($A$7&amp;$A14,KPI_DATOS!$A:$F,D$6,0))</f>
        <v>2.0509910969913698</v>
      </c>
      <c r="E14" s="75">
        <f>IF($A$6&lt;4,VLOOKUP($A$7&amp;$A14,KPI_DATOS!$A:$F,E$6,0)/1000,VLOOKUP($A$7&amp;$A14,KPI_DATOS!$A:$F,E$6,0))</f>
        <v>1.63835024206033</v>
      </c>
      <c r="F14" s="75">
        <f>IF($A$6&lt;4,VLOOKUP($A$7&amp;$A14,KPI_DATOS!$A:$G,F$6,0)/1000,VLOOKUP($A$7&amp;$A14,KPI_DATOS!$A:$G,F$6,0))</f>
        <v>1.9120244665995101</v>
      </c>
      <c r="G14" s="9"/>
      <c r="H14" s="54">
        <f t="shared" si="0"/>
        <v>16.704256361876404</v>
      </c>
      <c r="I14" s="59"/>
      <c r="J14" s="70"/>
      <c r="K14" s="3"/>
      <c r="L14" s="3"/>
    </row>
    <row r="15" spans="1:12" ht="25" customHeight="1" x14ac:dyDescent="0.35">
      <c r="A15" s="72" t="s">
        <v>53</v>
      </c>
      <c r="B15" s="39"/>
      <c r="C15" s="75">
        <f>IF($A$6&lt;4,VLOOKUP($A$7&amp;$A15,KPI_DATOS!$A:$F,C$6,0)/1000,VLOOKUP($A$7&amp;$A15,KPI_DATOS!$A:$F,C$6,0))</f>
        <v>4.02064729609714</v>
      </c>
      <c r="D15" s="75">
        <f>IF($A$6&lt;4,VLOOKUP($A$7&amp;$A15,KPI_DATOS!$A:$F,D$6,0)/1000,VLOOKUP($A$7&amp;$A15,KPI_DATOS!$A:$F,D$6,0))</f>
        <v>3.6275537366636201</v>
      </c>
      <c r="E15" s="75">
        <f>IF($A$6&lt;4,VLOOKUP($A$7&amp;$A15,KPI_DATOS!$A:$F,E$6,0)/1000,VLOOKUP($A$7&amp;$A15,KPI_DATOS!$A:$F,E$6,0))</f>
        <v>3.0063546234316001</v>
      </c>
      <c r="F15" s="75">
        <f>IF($A$6&lt;4,VLOOKUP($A$7&amp;$A15,KPI_DATOS!$A:$G,F$6,0)/1000,VLOOKUP($A$7&amp;$A15,KPI_DATOS!$A:$G,F$6,0))</f>
        <v>3.2651468482103798</v>
      </c>
      <c r="G15" s="9"/>
      <c r="H15" s="54">
        <f t="shared" si="0"/>
        <v>8.6081735920888072</v>
      </c>
      <c r="I15" s="59"/>
      <c r="J15" s="70"/>
      <c r="K15" s="3"/>
      <c r="L15" s="3"/>
    </row>
    <row r="16" spans="1:12" ht="25" customHeight="1" x14ac:dyDescent="0.35">
      <c r="A16" s="71" t="s">
        <v>54</v>
      </c>
      <c r="B16" s="39"/>
      <c r="C16" s="75">
        <f>IF($A$6&lt;4,VLOOKUP($A$7&amp;$A16,KPI_DATOS!$A:$F,C$6,0)/1000,VLOOKUP($A$7&amp;$A16,KPI_DATOS!$A:$F,C$6,0))</f>
        <v>9.2887928978713106</v>
      </c>
      <c r="D16" s="75">
        <f>IF($A$6&lt;4,VLOOKUP($A$7&amp;$A16,KPI_DATOS!$A:$F,D$6,0)/1000,VLOOKUP($A$7&amp;$A16,KPI_DATOS!$A:$F,D$6,0))</f>
        <v>9.5536403249340207</v>
      </c>
      <c r="E16" s="75">
        <f>IF($A$6&lt;4,VLOOKUP($A$7&amp;$A16,KPI_DATOS!$A:$F,E$6,0)/1000,VLOOKUP($A$7&amp;$A16,KPI_DATOS!$A:$F,E$6,0))</f>
        <v>7.0584041239000097</v>
      </c>
      <c r="F16" s="75">
        <f>IF($A$6&lt;4,VLOOKUP($A$7&amp;$A16,KPI_DATOS!$A:$G,F$6,0)/1000,VLOOKUP($A$7&amp;$A16,KPI_DATOS!$A:$G,F$6,0))</f>
        <v>7.8745516752344402</v>
      </c>
      <c r="G16" s="9"/>
      <c r="H16" s="54">
        <f t="shared" si="0"/>
        <v>11.562777322014274</v>
      </c>
      <c r="I16" s="59"/>
      <c r="J16" s="70"/>
      <c r="K16" s="3"/>
      <c r="L16" s="3"/>
    </row>
    <row r="17" spans="1:12" ht="25" customHeight="1" x14ac:dyDescent="0.35">
      <c r="A17" s="72" t="s">
        <v>55</v>
      </c>
      <c r="B17" s="39"/>
      <c r="C17" s="75">
        <f>IF($A$6&lt;4,VLOOKUP($A$7&amp;$A17,KPI_DATOS!$A:$F,C$6,0)/1000,VLOOKUP($A$7&amp;$A17,KPI_DATOS!$A:$F,C$6,0))</f>
        <v>4.6481640995376301</v>
      </c>
      <c r="D17" s="75">
        <f>IF($A$6&lt;4,VLOOKUP($A$7&amp;$A17,KPI_DATOS!$A:$F,D$6,0)/1000,VLOOKUP($A$7&amp;$A17,KPI_DATOS!$A:$F,D$6,0))</f>
        <v>4.29356204358655</v>
      </c>
      <c r="E17" s="75">
        <f>IF($A$6&lt;4,VLOOKUP($A$7&amp;$A17,KPI_DATOS!$A:$F,E$6,0)/1000,VLOOKUP($A$7&amp;$A17,KPI_DATOS!$A:$F,E$6,0))</f>
        <v>3.0984731347580801</v>
      </c>
      <c r="F17" s="75">
        <f>IF($A$6&lt;4,VLOOKUP($A$7&amp;$A17,KPI_DATOS!$A:$G,F$6,0)/1000,VLOOKUP($A$7&amp;$A17,KPI_DATOS!$A:$G,F$6,0))</f>
        <v>3.3124018403797701</v>
      </c>
      <c r="G17" s="9"/>
      <c r="H17" s="54">
        <f t="shared" si="0"/>
        <v>6.9043266253264735</v>
      </c>
      <c r="I17" s="59"/>
      <c r="J17" s="3"/>
      <c r="K17" s="3"/>
      <c r="L17" s="3"/>
    </row>
    <row r="18" spans="1:12" ht="25" customHeight="1" x14ac:dyDescent="0.35">
      <c r="A18" s="73" t="s">
        <v>56</v>
      </c>
      <c r="B18" s="39"/>
      <c r="C18" s="75">
        <f>IF($A$6&lt;4,VLOOKUP($A$7&amp;$A18,KPI_DATOS!$A:$F,C$6,0)/1000,VLOOKUP($A$7&amp;$A18,KPI_DATOS!$A:$F,C$6,0))</f>
        <v>3.65812363020882</v>
      </c>
      <c r="D18" s="75">
        <f>IF($A$6&lt;4,VLOOKUP($A$7&amp;$A18,KPI_DATOS!$A:$F,D$6,0)/1000,VLOOKUP($A$7&amp;$A18,KPI_DATOS!$A:$F,D$6,0))</f>
        <v>3.5408579367943198</v>
      </c>
      <c r="E18" s="75">
        <f>IF($A$6&lt;4,VLOOKUP($A$7&amp;$A18,KPI_DATOS!$A:$F,E$6,0)/1000,VLOOKUP($A$7&amp;$A18,KPI_DATOS!$A:$F,E$6,0))</f>
        <v>2.7489448744150602</v>
      </c>
      <c r="F18" s="75">
        <f>IF($A$6&lt;4,VLOOKUP($A$7&amp;$A18,KPI_DATOS!$A:$G,F$6,0)/1000,VLOOKUP($A$7&amp;$A18,KPI_DATOS!$A:$G,F$6,0))</f>
        <v>2.8478393698741198</v>
      </c>
      <c r="G18" s="9"/>
      <c r="H18" s="54">
        <f t="shared" si="0"/>
        <v>3.5975437841438307</v>
      </c>
      <c r="I18" s="59"/>
      <c r="J18" s="3"/>
      <c r="K18" s="3"/>
      <c r="L18" s="3"/>
    </row>
    <row r="19" spans="1:12" ht="25" customHeight="1" x14ac:dyDescent="0.35">
      <c r="A19" s="73" t="s">
        <v>57</v>
      </c>
      <c r="B19" s="39"/>
      <c r="C19" s="75">
        <f>IF($A$6&lt;4,VLOOKUP($A$7&amp;$A19,KPI_DATOS!$A:$F,C$6,0)/1000,VLOOKUP($A$7&amp;$A19,KPI_DATOS!$A:$F,C$6,0))</f>
        <v>2.9109734094665698</v>
      </c>
      <c r="D19" s="75">
        <f>IF($A$6&lt;4,VLOOKUP($A$7&amp;$A19,KPI_DATOS!$A:$F,D$6,0)/1000,VLOOKUP($A$7&amp;$A19,KPI_DATOS!$A:$F,D$6,0))</f>
        <v>2.60274176959827</v>
      </c>
      <c r="E19" s="75">
        <f>IF($A$6&lt;4,VLOOKUP($A$7&amp;$A19,KPI_DATOS!$A:$F,E$6,0)/1000,VLOOKUP($A$7&amp;$A19,KPI_DATOS!$A:$F,E$6,0))</f>
        <v>1.87124372511419</v>
      </c>
      <c r="F19" s="75">
        <f>IF($A$6&lt;4,VLOOKUP($A$7&amp;$A19,KPI_DATOS!$A:$G,F$6,0)/1000,VLOOKUP($A$7&amp;$A19,KPI_DATOS!$A:$G,F$6,0))</f>
        <v>2.1763008344225199</v>
      </c>
      <c r="G19" s="9"/>
      <c r="H19" s="54">
        <f t="shared" si="0"/>
        <v>16.302371797651016</v>
      </c>
      <c r="I19" s="59"/>
      <c r="J19" s="3"/>
      <c r="K19" s="3"/>
      <c r="L19" s="3"/>
    </row>
    <row r="20" spans="1:12" ht="25" customHeight="1" x14ac:dyDescent="0.35">
      <c r="A20" s="72" t="s">
        <v>58</v>
      </c>
      <c r="B20" s="39"/>
      <c r="C20" s="75">
        <f>IF($A$6&lt;4,VLOOKUP($A$7&amp;$A20,KPI_DATOS!$A:$F,C$6,0)/1000,VLOOKUP($A$7&amp;$A20,KPI_DATOS!$A:$F,C$6,0))</f>
        <v>1.20874720476727</v>
      </c>
      <c r="D20" s="75">
        <f>IF($A$6&lt;4,VLOOKUP($A$7&amp;$A20,KPI_DATOS!$A:$F,D$6,0)/1000,VLOOKUP($A$7&amp;$A20,KPI_DATOS!$A:$F,D$6,0))</f>
        <v>1.45936315610698</v>
      </c>
      <c r="E20" s="75">
        <f>IF($A$6&lt;4,VLOOKUP($A$7&amp;$A20,KPI_DATOS!$A:$F,E$6,0)/1000,VLOOKUP($A$7&amp;$A20,KPI_DATOS!$A:$F,E$6,0))</f>
        <v>1.0736878799309399</v>
      </c>
      <c r="F20" s="75">
        <f>IF($A$6&lt;4,VLOOKUP($A$7&amp;$A20,KPI_DATOS!$A:$G,F$6,0)/1000,VLOOKUP($A$7&amp;$A20,KPI_DATOS!$A:$G,F$6,0))</f>
        <v>1.3836164183337301</v>
      </c>
      <c r="G20" s="9"/>
      <c r="H20" s="54">
        <f t="shared" si="0"/>
        <v>28.865794631371354</v>
      </c>
      <c r="I20" s="59"/>
      <c r="J20" s="3"/>
      <c r="K20" s="3"/>
      <c r="L20" s="3"/>
    </row>
    <row r="21" spans="1:12" ht="25" customHeight="1" x14ac:dyDescent="0.35">
      <c r="A21" s="72" t="s">
        <v>59</v>
      </c>
      <c r="B21" s="39"/>
      <c r="C21" s="75">
        <f>IF($A$6&lt;4,VLOOKUP($A$7&amp;$A21,KPI_DATOS!$A:$F,C$6,0)/1000,VLOOKUP($A$7&amp;$A21,KPI_DATOS!$A:$F,C$6,0))</f>
        <v>1.6901156274283</v>
      </c>
      <c r="D21" s="75">
        <f>IF($A$6&lt;4,VLOOKUP($A$7&amp;$A21,KPI_DATOS!$A:$F,D$6,0)/1000,VLOOKUP($A$7&amp;$A21,KPI_DATOS!$A:$F,D$6,0))</f>
        <v>1.68669563210609</v>
      </c>
      <c r="E21" s="75">
        <f>IF($A$6&lt;4,VLOOKUP($A$7&amp;$A21,KPI_DATOS!$A:$F,E$6,0)/1000,VLOOKUP($A$7&amp;$A21,KPI_DATOS!$A:$F,E$6,0))</f>
        <v>1.55006661843449</v>
      </c>
      <c r="F21" s="75">
        <f>IF($A$6&lt;4,VLOOKUP($A$7&amp;$A21,KPI_DATOS!$A:$G,F$6,0)/1000,VLOOKUP($A$7&amp;$A21,KPI_DATOS!$A:$G,F$6,0))</f>
        <v>1.7811599587066</v>
      </c>
      <c r="G21" s="9"/>
      <c r="H21" s="54">
        <f t="shared" si="0"/>
        <v>14.908606993001738</v>
      </c>
      <c r="I21" s="59"/>
      <c r="J21" s="3"/>
      <c r="K21" s="3"/>
      <c r="L21" s="3"/>
    </row>
    <row r="22" spans="1:12" ht="25" customHeight="1" x14ac:dyDescent="0.35">
      <c r="A22" s="46" t="s">
        <v>60</v>
      </c>
      <c r="C22" s="75">
        <f>IF($A$6&lt;4,VLOOKUP($A$7&amp;$A22,KPI_DATOS!$A:$F,C$6,0)/1000,VLOOKUP($A$7&amp;$A22,KPI_DATOS!$A:$F,C$6,0))</f>
        <v>1.79885134886911</v>
      </c>
      <c r="D22" s="75">
        <f>IF($A$6&lt;4,VLOOKUP($A$7&amp;$A22,KPI_DATOS!$A:$F,D$6,0)/1000,VLOOKUP($A$7&amp;$A22,KPI_DATOS!$A:$F,D$6,0))</f>
        <v>2.6635279571257899</v>
      </c>
      <c r="E22" s="75">
        <f>IF($A$6&lt;4,VLOOKUP($A$7&amp;$A22,KPI_DATOS!$A:$F,E$6,0)/1000,VLOOKUP($A$7&amp;$A22,KPI_DATOS!$A:$F,E$6,0))</f>
        <v>1.55497881781272</v>
      </c>
      <c r="F22" s="75">
        <f>IF($A$6&lt;4,VLOOKUP($A$7&amp;$A22,KPI_DATOS!$A:$G,F$6,0)/1000,VLOOKUP($A$7&amp;$A22,KPI_DATOS!$A:$G,F$6,0))</f>
        <v>1.43199515498341</v>
      </c>
      <c r="G22" s="9"/>
      <c r="H22" s="54">
        <f t="shared" si="0"/>
        <v>-7.9090249603722906</v>
      </c>
      <c r="I22" s="20"/>
    </row>
    <row r="23" spans="1:12" ht="25" customHeight="1" x14ac:dyDescent="0.35">
      <c r="A23" s="46" t="s">
        <v>61</v>
      </c>
      <c r="C23" s="75">
        <f>IF($A$6&lt;4,VLOOKUP($A$7&amp;$A23,KPI_DATOS!$A:$F,C$6,0)/1000,VLOOKUP($A$7&amp;$A23,KPI_DATOS!$A:$F,C$6,0))</f>
        <v>6.7778698861080304</v>
      </c>
      <c r="D23" s="75">
        <f>IF($A$6&lt;4,VLOOKUP($A$7&amp;$A23,KPI_DATOS!$A:$F,D$6,0)/1000,VLOOKUP($A$7&amp;$A23,KPI_DATOS!$A:$F,D$6,0))</f>
        <v>7.2109959155439904</v>
      </c>
      <c r="E23" s="75">
        <f>IF($A$6&lt;4,VLOOKUP($A$7&amp;$A23,KPI_DATOS!$A:$F,E$6,0)/1000,VLOOKUP($A$7&amp;$A23,KPI_DATOS!$A:$F,E$6,0))</f>
        <v>5.7631972613660301</v>
      </c>
      <c r="F23" s="75">
        <f>IF($A$6&lt;4,VLOOKUP($A$7&amp;$A23,KPI_DATOS!$A:$G,F$6,0)/1000,VLOOKUP($A$7&amp;$A23,KPI_DATOS!$A:$G,F$6,0))</f>
        <v>6.4337691426915802</v>
      </c>
      <c r="G23" s="9"/>
      <c r="H23" s="54">
        <f t="shared" si="0"/>
        <v>11.63541435273736</v>
      </c>
      <c r="I23" s="20"/>
    </row>
    <row r="24" spans="1:12" ht="25" customHeight="1" x14ac:dyDescent="0.35">
      <c r="A24" s="44" t="s">
        <v>62</v>
      </c>
      <c r="C24" s="75">
        <f>IF($A$6&lt;4,VLOOKUP($A$7&amp;$A24,KPI_DATOS!$A:$F,C$6,0)/1000,VLOOKUP($A$7&amp;$A24,KPI_DATOS!$A:$F,C$6,0))</f>
        <v>12.0099135066299</v>
      </c>
      <c r="D24" s="75">
        <f>IF($A$6&lt;4,VLOOKUP($A$7&amp;$A24,KPI_DATOS!$A:$F,D$6,0)/1000,VLOOKUP($A$7&amp;$A24,KPI_DATOS!$A:$F,D$6,0))</f>
        <v>11.8766812790707</v>
      </c>
      <c r="E24" s="75">
        <f>IF($A$6&lt;4,VLOOKUP($A$7&amp;$A24,KPI_DATOS!$A:$F,E$6,0)/1000,VLOOKUP($A$7&amp;$A24,KPI_DATOS!$A:$F,E$6,0))</f>
        <v>8.2640675781241093</v>
      </c>
      <c r="F24" s="75">
        <f>IF($A$6&lt;4,VLOOKUP($A$7&amp;$A24,KPI_DATOS!$A:$G,F$6,0)/1000,VLOOKUP($A$7&amp;$A24,KPI_DATOS!$A:$G,F$6,0))</f>
        <v>9.5446606769275899</v>
      </c>
      <c r="G24" s="9"/>
      <c r="H24" s="54">
        <f t="shared" si="0"/>
        <v>15.495917557515515</v>
      </c>
      <c r="I24" s="20"/>
    </row>
    <row r="25" spans="1:12" ht="25" customHeight="1" x14ac:dyDescent="0.35">
      <c r="A25" s="45" t="s">
        <v>63</v>
      </c>
      <c r="C25" s="75">
        <f>IF($A$6&lt;4,VLOOKUP($A$7&amp;$A25,KPI_DATOS!$A:$F,C$6,0)/1000,VLOOKUP($A$7&amp;$A25,KPI_DATOS!$A:$F,C$6,0))</f>
        <v>9.3144229366624494</v>
      </c>
      <c r="D25" s="75">
        <f>IF($A$6&lt;4,VLOOKUP($A$7&amp;$A25,KPI_DATOS!$A:$F,D$6,0)/1000,VLOOKUP($A$7&amp;$A25,KPI_DATOS!$A:$F,D$6,0))</f>
        <v>9.1062835767852892</v>
      </c>
      <c r="E25" s="75">
        <f>IF($A$6&lt;4,VLOOKUP($A$7&amp;$A25,KPI_DATOS!$A:$F,E$6,0)/1000,VLOOKUP($A$7&amp;$A25,KPI_DATOS!$A:$F,E$6,0))</f>
        <v>6.5022022859170301</v>
      </c>
      <c r="F25" s="75">
        <f>IF($A$6&lt;4,VLOOKUP($A$7&amp;$A25,KPI_DATOS!$A:$G,F$6,0)/1000,VLOOKUP($A$7&amp;$A25,KPI_DATOS!$A:$G,F$6,0))</f>
        <v>7.3625961184496003</v>
      </c>
      <c r="G25" s="9"/>
      <c r="H25" s="54">
        <f t="shared" si="0"/>
        <v>13.232344899451643</v>
      </c>
      <c r="I25" s="20"/>
    </row>
    <row r="26" spans="1:12" ht="25" customHeight="1" x14ac:dyDescent="0.35">
      <c r="A26" s="46" t="s">
        <v>64</v>
      </c>
      <c r="C26" s="75">
        <f>IF($A$6&lt;4,VLOOKUP($A$7&amp;$A26,KPI_DATOS!$A:$F,C$6,0)/1000,VLOOKUP($A$7&amp;$A26,KPI_DATOS!$A:$F,C$6,0))</f>
        <v>1.8203109401843101</v>
      </c>
      <c r="D26" s="75">
        <f>IF($A$6&lt;4,VLOOKUP($A$7&amp;$A26,KPI_DATOS!$A:$F,D$6,0)/1000,VLOOKUP($A$7&amp;$A26,KPI_DATOS!$A:$F,D$6,0))</f>
        <v>2.05500239871095</v>
      </c>
      <c r="E26" s="75">
        <f>IF($A$6&lt;4,VLOOKUP($A$7&amp;$A26,KPI_DATOS!$A:$F,E$6,0)/1000,VLOOKUP($A$7&amp;$A26,KPI_DATOS!$A:$F,E$6,0))</f>
        <v>1.5629088277315799</v>
      </c>
      <c r="F26" s="75">
        <f>IF($A$6&lt;4,VLOOKUP($A$7&amp;$A26,KPI_DATOS!$A:$G,F$6,0)/1000,VLOOKUP($A$7&amp;$A26,KPI_DATOS!$A:$G,F$6,0))</f>
        <v>1.56205814174901</v>
      </c>
      <c r="G26" s="9"/>
      <c r="H26" s="54">
        <f t="shared" si="0"/>
        <v>-5.4429661377275451E-2</v>
      </c>
      <c r="I26" s="20"/>
    </row>
    <row r="27" spans="1:12" ht="25" customHeight="1" x14ac:dyDescent="0.35">
      <c r="A27" s="46" t="s">
        <v>65</v>
      </c>
      <c r="C27" s="75">
        <f>IF($A$6&lt;4,VLOOKUP($A$7&amp;$A27,KPI_DATOS!$A:$F,C$6,0)/1000,VLOOKUP($A$7&amp;$A27,KPI_DATOS!$A:$F,C$6,0))</f>
        <v>1.9205168227057801</v>
      </c>
      <c r="D27" s="75">
        <f>IF($A$6&lt;4,VLOOKUP($A$7&amp;$A27,KPI_DATOS!$A:$F,D$6,0)/1000,VLOOKUP($A$7&amp;$A27,KPI_DATOS!$A:$F,D$6,0))</f>
        <v>1.8929238565514901</v>
      </c>
      <c r="E27" s="75">
        <f>IF($A$6&lt;4,VLOOKUP($A$7&amp;$A27,KPI_DATOS!$A:$F,E$6,0)/1000,VLOOKUP($A$7&amp;$A27,KPI_DATOS!$A:$F,E$6,0))</f>
        <v>1.6034243732373099</v>
      </c>
      <c r="F27" s="75">
        <f>IF($A$6&lt;4,VLOOKUP($A$7&amp;$A27,KPI_DATOS!$A:$G,F$6,0)/1000,VLOOKUP($A$7&amp;$A27,KPI_DATOS!$A:$G,F$6,0))</f>
        <v>2.04911118444282</v>
      </c>
      <c r="G27" s="9"/>
      <c r="H27" s="54">
        <f t="shared" si="0"/>
        <v>27.795935913439408</v>
      </c>
      <c r="I27" s="20"/>
    </row>
    <row r="28" spans="1:12" ht="25" customHeight="1" x14ac:dyDescent="0.35">
      <c r="A28" s="46" t="s">
        <v>66</v>
      </c>
      <c r="C28" s="75">
        <f>IF($A$6&lt;4,VLOOKUP($A$7&amp;$A28,KPI_DATOS!$A:$F,C$6,0)/1000,VLOOKUP($A$7&amp;$A28,KPI_DATOS!$A:$F,C$6,0))</f>
        <v>1.3622084331497899</v>
      </c>
      <c r="D28" s="75">
        <f>IF($A$6&lt;4,VLOOKUP($A$7&amp;$A28,KPI_DATOS!$A:$F,D$6,0)/1000,VLOOKUP($A$7&amp;$A28,KPI_DATOS!$A:$F,D$6,0))</f>
        <v>2.6824112076319402</v>
      </c>
      <c r="E28" s="75">
        <f>IF($A$6&lt;4,VLOOKUP($A$7&amp;$A28,KPI_DATOS!$A:$F,E$6,0)/1000,VLOOKUP($A$7&amp;$A28,KPI_DATOS!$A:$F,E$6,0))</f>
        <v>3.6357344440047101</v>
      </c>
      <c r="F28" s="75">
        <f>IF($A$6&lt;4,VLOOKUP($A$7&amp;$A28,KPI_DATOS!$A:$G,F$6,0)/1000,VLOOKUP($A$7&amp;$A28,KPI_DATOS!$A:$G,F$6,0))</f>
        <v>2.8603597722100602</v>
      </c>
      <c r="G28" s="9"/>
      <c r="H28" s="54">
        <f t="shared" si="0"/>
        <v>-21.32649355271904</v>
      </c>
      <c r="I28" s="20"/>
    </row>
    <row r="29" spans="1:12" ht="25" customHeight="1" x14ac:dyDescent="0.35">
      <c r="A29" s="46" t="s">
        <v>67</v>
      </c>
      <c r="C29" s="75">
        <f>IF($A$6&lt;4,VLOOKUP($A$7&amp;$A29,KPI_DATOS!$A:$F,C$6,0)/1000,VLOOKUP($A$7&amp;$A29,KPI_DATOS!$A:$F,C$6,0))</f>
        <v>1.33997115978851</v>
      </c>
      <c r="D29" s="75">
        <f>IF($A$6&lt;4,VLOOKUP($A$7&amp;$A29,KPI_DATOS!$A:$F,D$6,0)/1000,VLOOKUP($A$7&amp;$A29,KPI_DATOS!$A:$F,D$6,0))</f>
        <v>1.3152077963118201</v>
      </c>
      <c r="E29" s="75">
        <f>IF($A$6&lt;4,VLOOKUP($A$7&amp;$A29,KPI_DATOS!$A:$F,E$6,0)/1000,VLOOKUP($A$7&amp;$A29,KPI_DATOS!$A:$F,E$6,0))</f>
        <v>1.2867624496424199</v>
      </c>
      <c r="F29" s="75">
        <f>IF($A$6&lt;4,VLOOKUP($A$7&amp;$A29,KPI_DATOS!$A:$G,F$6,0)/1000,VLOOKUP($A$7&amp;$A29,KPI_DATOS!$A:$G,F$6,0))</f>
        <v>1.1309608206626001</v>
      </c>
      <c r="G29" s="9"/>
      <c r="H29" s="54">
        <f t="shared" si="0"/>
        <v>-12.108033539766083</v>
      </c>
      <c r="I29" s="20"/>
    </row>
    <row r="30" spans="1:12" ht="25" customHeight="1" x14ac:dyDescent="0.35">
      <c r="A30" s="46" t="s">
        <v>68</v>
      </c>
      <c r="C30" s="75">
        <f>IF($A$6&lt;4,VLOOKUP($A$7&amp;$A30,KPI_DATOS!$A:$F,C$6,0)/1000,VLOOKUP($A$7&amp;$A30,KPI_DATOS!$A:$F,C$6,0))</f>
        <v>1.2678793323369499</v>
      </c>
      <c r="D30" s="75">
        <f>IF($A$6&lt;4,VLOOKUP($A$7&amp;$A30,KPI_DATOS!$A:$F,D$6,0)/1000,VLOOKUP($A$7&amp;$A30,KPI_DATOS!$A:$F,D$6,0))</f>
        <v>1.3363751396677399</v>
      </c>
      <c r="E30" s="75">
        <f>IF($A$6&lt;4,VLOOKUP($A$7&amp;$A30,KPI_DATOS!$A:$F,E$6,0)/1000,VLOOKUP($A$7&amp;$A30,KPI_DATOS!$A:$F,E$6,0))</f>
        <v>1.7849752814703399</v>
      </c>
      <c r="F30" s="75">
        <f>IF($A$6&lt;4,VLOOKUP($A$7&amp;$A30,KPI_DATOS!$A:$G,F$6,0)/1000,VLOOKUP($A$7&amp;$A30,KPI_DATOS!$A:$G,F$6,0))</f>
        <v>1.9938179327632799</v>
      </c>
      <c r="G30" s="9"/>
      <c r="H30" s="54">
        <f t="shared" si="0"/>
        <v>11.700030440808673</v>
      </c>
      <c r="I30" s="20"/>
    </row>
    <row r="31" spans="1:12" ht="25" customHeight="1" x14ac:dyDescent="0.35">
      <c r="A31" s="46" t="s">
        <v>69</v>
      </c>
      <c r="C31" s="75">
        <f>IF($A$6&lt;4,VLOOKUP($A$7&amp;$A31,KPI_DATOS!$A:$F,C$6,0)/1000,VLOOKUP($A$7&amp;$A31,KPI_DATOS!$A:$F,C$6,0))</f>
        <v>2.2444026201159399</v>
      </c>
      <c r="D31" s="75">
        <f>IF($A$6&lt;4,VLOOKUP($A$7&amp;$A31,KPI_DATOS!$A:$F,D$6,0)/1000,VLOOKUP($A$7&amp;$A31,KPI_DATOS!$A:$F,D$6,0))</f>
        <v>2.1734063165779101</v>
      </c>
      <c r="E31" s="75">
        <f>IF($A$6&lt;4,VLOOKUP($A$7&amp;$A31,KPI_DATOS!$A:$F,E$6,0)/1000,VLOOKUP($A$7&amp;$A31,KPI_DATOS!$A:$F,E$6,0))</f>
        <v>1.8966408511598201</v>
      </c>
      <c r="F31" s="75">
        <f>IF($A$6&lt;4,VLOOKUP($A$7&amp;$A31,KPI_DATOS!$A:$G,F$6,0)/1000,VLOOKUP($A$7&amp;$A31,KPI_DATOS!$A:$G,F$6,0))</f>
        <v>2.2473953359391299</v>
      </c>
      <c r="G31" s="9"/>
      <c r="H31" s="54">
        <f t="shared" si="0"/>
        <v>18.493458293109043</v>
      </c>
      <c r="I31" s="20"/>
    </row>
    <row r="32" spans="1:12" ht="25" customHeight="1" x14ac:dyDescent="0.35">
      <c r="A32" s="46" t="s">
        <v>70</v>
      </c>
      <c r="C32" s="75">
        <f>IF($A$6&lt;4,VLOOKUP($A$7&amp;$A32,KPI_DATOS!$A:$F,C$6,0)/1000,VLOOKUP($A$7&amp;$A32,KPI_DATOS!$A:$F,C$6,0))</f>
        <v>2.2209562875173798</v>
      </c>
      <c r="D32" s="75">
        <f>IF($A$6&lt;4,VLOOKUP($A$7&amp;$A32,KPI_DATOS!$A:$F,D$6,0)/1000,VLOOKUP($A$7&amp;$A32,KPI_DATOS!$A:$F,D$6,0))</f>
        <v>2.3211058465357302</v>
      </c>
      <c r="E32" s="75">
        <f>IF($A$6&lt;4,VLOOKUP($A$7&amp;$A32,KPI_DATOS!$A:$F,E$6,0)/1000,VLOOKUP($A$7&amp;$A32,KPI_DATOS!$A:$F,E$6,0))</f>
        <v>1.68917854547017</v>
      </c>
      <c r="F32" s="75">
        <f>IF($A$6&lt;4,VLOOKUP($A$7&amp;$A32,KPI_DATOS!$A:$G,F$6,0)/1000,VLOOKUP($A$7&amp;$A32,KPI_DATOS!$A:$G,F$6,0))</f>
        <v>1.9911333355960099</v>
      </c>
      <c r="G32" s="9"/>
      <c r="H32" s="54">
        <f t="shared" si="0"/>
        <v>17.87583621255342</v>
      </c>
      <c r="I32" s="20"/>
    </row>
    <row r="33" spans="1:9" ht="25" customHeight="1" x14ac:dyDescent="0.35">
      <c r="A33" s="46" t="s">
        <v>71</v>
      </c>
      <c r="C33" s="75">
        <f>IF($A$6&lt;4,VLOOKUP($A$7&amp;$A33,KPI_DATOS!$A:$F,C$6,0)/1000,VLOOKUP($A$7&amp;$A33,KPI_DATOS!$A:$F,C$6,0))</f>
        <v>8.3378647423066994</v>
      </c>
      <c r="D33" s="75">
        <f>IF($A$6&lt;4,VLOOKUP($A$7&amp;$A33,KPI_DATOS!$A:$F,D$6,0)/1000,VLOOKUP($A$7&amp;$A33,KPI_DATOS!$A:$F,D$6,0))</f>
        <v>7.8357716878960497</v>
      </c>
      <c r="E33" s="75">
        <f>IF($A$6&lt;4,VLOOKUP($A$7&amp;$A33,KPI_DATOS!$A:$F,E$6,0)/1000,VLOOKUP($A$7&amp;$A33,KPI_DATOS!$A:$F,E$6,0))</f>
        <v>5.3198255864112998</v>
      </c>
      <c r="F33" s="75">
        <f>IF($A$6&lt;4,VLOOKUP($A$7&amp;$A33,KPI_DATOS!$A:$G,F$6,0)/1000,VLOOKUP($A$7&amp;$A33,KPI_DATOS!$A:$G,F$6,0))</f>
        <v>6.2249219985350397</v>
      </c>
      <c r="G33" s="9"/>
      <c r="H33" s="54">
        <f t="shared" si="0"/>
        <v>17.013648237560155</v>
      </c>
      <c r="I33" s="20"/>
    </row>
    <row r="34" spans="1:9" ht="25" customHeight="1" x14ac:dyDescent="0.35">
      <c r="A34" s="45" t="s">
        <v>72</v>
      </c>
      <c r="C34" s="75">
        <f>IF($A$6&lt;4,VLOOKUP($A$7&amp;$A34,KPI_DATOS!$A:$F,C$6,0)/1000,VLOOKUP($A$7&amp;$A34,KPI_DATOS!$A:$F,C$6,0))</f>
        <v>6.6990373886117398</v>
      </c>
      <c r="D34" s="75">
        <f>IF($A$6&lt;4,VLOOKUP($A$7&amp;$A34,KPI_DATOS!$A:$F,D$6,0)/1000,VLOOKUP($A$7&amp;$A34,KPI_DATOS!$A:$F,D$6,0))</f>
        <v>6.6969357443096502</v>
      </c>
      <c r="E34" s="75">
        <f>IF($A$6&lt;4,VLOOKUP($A$7&amp;$A34,KPI_DATOS!$A:$F,E$6,0)/1000,VLOOKUP($A$7&amp;$A34,KPI_DATOS!$A:$F,E$6,0))</f>
        <v>4.9007565196469001</v>
      </c>
      <c r="F34" s="75">
        <f>IF($A$6&lt;4,VLOOKUP($A$7&amp;$A34,KPI_DATOS!$A:$G,F$6,0)/1000,VLOOKUP($A$7&amp;$A34,KPI_DATOS!$A:$G,F$6,0))</f>
        <v>5.7304001966243003</v>
      </c>
      <c r="G34" s="9"/>
      <c r="H34" s="54">
        <f t="shared" si="0"/>
        <v>16.928889930593339</v>
      </c>
      <c r="I34" s="20"/>
    </row>
    <row r="35" spans="1:9" ht="25" customHeight="1" x14ac:dyDescent="0.35">
      <c r="A35" s="46" t="s">
        <v>73</v>
      </c>
      <c r="C35" s="75">
        <f>IF($A$6&lt;4,VLOOKUP($A$7&amp;$A35,KPI_DATOS!$A:$F,C$6,0)/1000,VLOOKUP($A$7&amp;$A35,KPI_DATOS!$A:$F,C$6,0))</f>
        <v>4.0275144505882396</v>
      </c>
      <c r="D35" s="75">
        <f>IF($A$6&lt;4,VLOOKUP($A$7&amp;$A35,KPI_DATOS!$A:$F,D$6,0)/1000,VLOOKUP($A$7&amp;$A35,KPI_DATOS!$A:$F,D$6,0))</f>
        <v>4.1358928683042704</v>
      </c>
      <c r="E35" s="75">
        <f>IF($A$6&lt;4,VLOOKUP($A$7&amp;$A35,KPI_DATOS!$A:$F,E$6,0)/1000,VLOOKUP($A$7&amp;$A35,KPI_DATOS!$A:$F,E$6,0))</f>
        <v>2.9709587146687202</v>
      </c>
      <c r="F35" s="75">
        <f>IF($A$6&lt;4,VLOOKUP($A$7&amp;$A35,KPI_DATOS!$A:$G,F$6,0)/1000,VLOOKUP($A$7&amp;$A35,KPI_DATOS!$A:$G,F$6,0))</f>
        <v>3.53458033749552</v>
      </c>
      <c r="G35" s="9"/>
      <c r="H35" s="54">
        <f t="shared" si="0"/>
        <v>18.971035176086161</v>
      </c>
      <c r="I35" s="20"/>
    </row>
    <row r="36" spans="1:9" ht="25" customHeight="1" x14ac:dyDescent="0.35">
      <c r="A36" s="46" t="s">
        <v>74</v>
      </c>
      <c r="C36" s="75">
        <f>IF($A$6&lt;4,VLOOKUP($A$7&amp;$A36,KPI_DATOS!$A:$F,C$6,0)/1000,VLOOKUP($A$7&amp;$A36,KPI_DATOS!$A:$F,C$6,0))</f>
        <v>3.4037056818172799</v>
      </c>
      <c r="D36" s="75">
        <f>IF($A$6&lt;4,VLOOKUP($A$7&amp;$A36,KPI_DATOS!$A:$F,D$6,0)/1000,VLOOKUP($A$7&amp;$A36,KPI_DATOS!$A:$F,D$6,0))</f>
        <v>3.1137970649834998</v>
      </c>
      <c r="E36" s="75">
        <f>IF($A$6&lt;4,VLOOKUP($A$7&amp;$A36,KPI_DATOS!$A:$F,E$6,0)/1000,VLOOKUP($A$7&amp;$A36,KPI_DATOS!$A:$F,E$6,0))</f>
        <v>2.7075126918640602</v>
      </c>
      <c r="F36" s="75">
        <f>IF($A$6&lt;4,VLOOKUP($A$7&amp;$A36,KPI_DATOS!$A:$G,F$6,0)/1000,VLOOKUP($A$7&amp;$A36,KPI_DATOS!$A:$G,F$6,0))</f>
        <v>3.00877334867732</v>
      </c>
      <c r="G36" s="9"/>
      <c r="H36" s="54">
        <f t="shared" si="0"/>
        <v>11.126841906172146</v>
      </c>
      <c r="I36" s="20"/>
    </row>
    <row r="37" spans="1:9" ht="25" customHeight="1" x14ac:dyDescent="0.35">
      <c r="A37" s="46" t="s">
        <v>75</v>
      </c>
      <c r="C37" s="75">
        <f>IF($A$6&lt;4,VLOOKUP($A$7&amp;$A37,KPI_DATOS!$A:$F,C$6,0)/1000,VLOOKUP($A$7&amp;$A37,KPI_DATOS!$A:$F,C$6,0))</f>
        <v>3.41752242163271</v>
      </c>
      <c r="D37" s="75">
        <f>IF($A$6&lt;4,VLOOKUP($A$7&amp;$A37,KPI_DATOS!$A:$F,D$6,0)/1000,VLOOKUP($A$7&amp;$A37,KPI_DATOS!$A:$F,D$6,0))</f>
        <v>3.49652880277036</v>
      </c>
      <c r="E37" s="75">
        <f>IF($A$6&lt;4,VLOOKUP($A$7&amp;$A37,KPI_DATOS!$A:$F,E$6,0)/1000,VLOOKUP($A$7&amp;$A37,KPI_DATOS!$A:$F,E$6,0))</f>
        <v>2.8550597422089199</v>
      </c>
      <c r="F37" s="75">
        <f>IF($A$6&lt;4,VLOOKUP($A$7&amp;$A37,KPI_DATOS!$A:$G,F$6,0)/1000,VLOOKUP($A$7&amp;$A37,KPI_DATOS!$A:$G,F$6,0))</f>
        <v>3.2576421120985501</v>
      </c>
      <c r="G37" s="9"/>
      <c r="H37" s="54">
        <f t="shared" si="0"/>
        <v>14.100663602161889</v>
      </c>
      <c r="I37" s="20"/>
    </row>
    <row r="38" spans="1:9" ht="25" customHeight="1" x14ac:dyDescent="0.35">
      <c r="A38" s="46" t="s">
        <v>76</v>
      </c>
      <c r="C38" s="75">
        <f>IF($A$6&lt;4,VLOOKUP($A$7&amp;$A38,KPI_DATOS!$A:$F,C$6,0)/1000,VLOOKUP($A$7&amp;$A38,KPI_DATOS!$A:$F,C$6,0))</f>
        <v>4.1852587756646802</v>
      </c>
      <c r="D38" s="75">
        <f>IF($A$6&lt;4,VLOOKUP($A$7&amp;$A38,KPI_DATOS!$A:$F,D$6,0)/1000,VLOOKUP($A$7&amp;$A38,KPI_DATOS!$A:$F,D$6,0))</f>
        <v>3.9807642408861499</v>
      </c>
      <c r="E38" s="75">
        <f>IF($A$6&lt;4,VLOOKUP($A$7&amp;$A38,KPI_DATOS!$A:$F,E$6,0)/1000,VLOOKUP($A$7&amp;$A38,KPI_DATOS!$A:$F,E$6,0))</f>
        <v>3.2758890332182098</v>
      </c>
      <c r="F38" s="75">
        <f>IF($A$6&lt;4,VLOOKUP($A$7&amp;$A38,KPI_DATOS!$A:$G,F$6,0)/1000,VLOOKUP($A$7&amp;$A38,KPI_DATOS!$A:$G,F$6,0))</f>
        <v>3.5741470723341</v>
      </c>
      <c r="G38" s="9"/>
      <c r="H38" s="54">
        <f t="shared" si="0"/>
        <v>9.1046441467183428</v>
      </c>
      <c r="I38" s="20"/>
    </row>
    <row r="39" spans="1:9" ht="25" customHeight="1" x14ac:dyDescent="0.35">
      <c r="A39" s="44" t="s">
        <v>77</v>
      </c>
      <c r="C39" s="75">
        <f>IF($A$6&lt;4,VLOOKUP($A$7&amp;$A39,KPI_DATOS!$A:$F,C$6,0)/1000,VLOOKUP($A$7&amp;$A39,KPI_DATOS!$A:$F,C$6,0))</f>
        <v>13.0744161487457</v>
      </c>
      <c r="D39" s="75">
        <f>IF($A$6&lt;4,VLOOKUP($A$7&amp;$A39,KPI_DATOS!$A:$F,D$6,0)/1000,VLOOKUP($A$7&amp;$A39,KPI_DATOS!$A:$F,D$6,0))</f>
        <v>12.9288179149345</v>
      </c>
      <c r="E39" s="75">
        <f>IF($A$6&lt;4,VLOOKUP($A$7&amp;$A39,KPI_DATOS!$A:$F,E$6,0)/1000,VLOOKUP($A$7&amp;$A39,KPI_DATOS!$A:$F,E$6,0))</f>
        <v>9.7186049262476093</v>
      </c>
      <c r="F39" s="75">
        <f>IF($A$6&lt;4,VLOOKUP($A$7&amp;$A39,KPI_DATOS!$A:$G,F$6,0)/1000,VLOOKUP($A$7&amp;$A39,KPI_DATOS!$A:$G,F$6,0))</f>
        <v>10.9631945950877</v>
      </c>
      <c r="G39" s="9"/>
      <c r="H39" s="54">
        <f t="shared" si="0"/>
        <v>12.806258493734557</v>
      </c>
      <c r="I39" s="20"/>
    </row>
    <row r="40" spans="1:9" ht="25" customHeight="1" x14ac:dyDescent="0.35">
      <c r="A40" s="47" t="s">
        <v>78</v>
      </c>
      <c r="C40" s="75">
        <f>IF($A$6&lt;4,VLOOKUP($A$7&amp;$A40,KPI_DATOS!$A:$F,C$6,0)/1000,VLOOKUP($A$7&amp;$A40,KPI_DATOS!$A:$F,C$6,0))</f>
        <v>4.8619293378205999</v>
      </c>
      <c r="D40" s="75">
        <f>IF($A$6&lt;4,VLOOKUP($A$7&amp;$A40,KPI_DATOS!$A:$F,D$6,0)/1000,VLOOKUP($A$7&amp;$A40,KPI_DATOS!$A:$F,D$6,0))</f>
        <v>6.4296903054672301</v>
      </c>
      <c r="E40" s="75">
        <f>IF($A$6&lt;4,VLOOKUP($A$7&amp;$A40,KPI_DATOS!$A:$F,E$6,0)/1000,VLOOKUP($A$7&amp;$A40,KPI_DATOS!$A:$F,E$6,0))</f>
        <v>7.4830667229147201</v>
      </c>
      <c r="F40" s="75">
        <f>IF($A$6&lt;4,VLOOKUP($A$7&amp;$A40,KPI_DATOS!$A:$G,F$6,0)/1000,VLOOKUP($A$7&amp;$A40,KPI_DATOS!$A:$G,F$6,0))</f>
        <v>5.3457359224411896</v>
      </c>
      <c r="G40" s="9"/>
      <c r="H40" s="54">
        <f t="shared" si="0"/>
        <v>-28.562230962455203</v>
      </c>
      <c r="I40" s="20"/>
    </row>
    <row r="41" spans="1:9" ht="25" customHeight="1" x14ac:dyDescent="0.35">
      <c r="A41" s="47" t="s">
        <v>79</v>
      </c>
      <c r="C41" s="75">
        <f>IF($A$6&lt;4,VLOOKUP($A$7&amp;$A41,KPI_DATOS!$A:$F,C$6,0)/1000,VLOOKUP($A$7&amp;$A41,KPI_DATOS!$A:$F,C$6,0))</f>
        <v>6.1883298449675603</v>
      </c>
      <c r="D41" s="75">
        <f>IF($A$6&lt;4,VLOOKUP($A$7&amp;$A41,KPI_DATOS!$A:$F,D$6,0)/1000,VLOOKUP($A$7&amp;$A41,KPI_DATOS!$A:$F,D$6,0))</f>
        <v>5.9297115376138398</v>
      </c>
      <c r="E41" s="75">
        <f>IF($A$6&lt;4,VLOOKUP($A$7&amp;$A41,KPI_DATOS!$A:$F,E$6,0)/1000,VLOOKUP($A$7&amp;$A41,KPI_DATOS!$A:$F,E$6,0))</f>
        <v>4.1152464744215997</v>
      </c>
      <c r="F41" s="75">
        <f>IF($A$6&lt;4,VLOOKUP($A$7&amp;$A41,KPI_DATOS!$A:$G,F$6,0)/1000,VLOOKUP($A$7&amp;$A41,KPI_DATOS!$A:$G,F$6,0))</f>
        <v>5.1762302429368097</v>
      </c>
      <c r="G41" s="9"/>
      <c r="H41" s="54">
        <f t="shared" si="0"/>
        <v>25.781779417339322</v>
      </c>
      <c r="I41" s="20"/>
    </row>
    <row r="42" spans="1:9" ht="25" customHeight="1" x14ac:dyDescent="0.35">
      <c r="A42" s="47" t="s">
        <v>80</v>
      </c>
      <c r="C42" s="75">
        <f>IF($A$6&lt;4,VLOOKUP($A$7&amp;$A42,KPI_DATOS!$A:$F,C$6,0)/1000,VLOOKUP($A$7&amp;$A42,KPI_DATOS!$A:$F,C$6,0))</f>
        <v>5.2789281348982904</v>
      </c>
      <c r="D42" s="75">
        <f>IF($A$6&lt;4,VLOOKUP($A$7&amp;$A42,KPI_DATOS!$A:$F,D$6,0)/1000,VLOOKUP($A$7&amp;$A42,KPI_DATOS!$A:$F,D$6,0))</f>
        <v>4.6517819831651801</v>
      </c>
      <c r="E42" s="75">
        <f>IF($A$6&lt;4,VLOOKUP($A$7&amp;$A42,KPI_DATOS!$A:$F,E$6,0)/1000,VLOOKUP($A$7&amp;$A42,KPI_DATOS!$A:$F,E$6,0))</f>
        <v>5.0159008900000304</v>
      </c>
      <c r="F42" s="75">
        <f>IF($A$6&lt;4,VLOOKUP($A$7&amp;$A42,KPI_DATOS!$A:$G,F$6,0)/1000,VLOOKUP($A$7&amp;$A42,KPI_DATOS!$A:$G,F$6,0))</f>
        <v>4.7533861637887496</v>
      </c>
      <c r="G42" s="9"/>
      <c r="H42" s="54">
        <f t="shared" si="0"/>
        <v>-5.233650583779359</v>
      </c>
      <c r="I42" s="20"/>
    </row>
    <row r="43" spans="1:9" ht="25" customHeight="1" x14ac:dyDescent="0.35">
      <c r="A43" s="47" t="s">
        <v>81</v>
      </c>
      <c r="C43" s="75">
        <f>IF($A$6&lt;4,VLOOKUP($A$7&amp;$A43,KPI_DATOS!$A:$F,C$6,0)/1000,VLOOKUP($A$7&amp;$A43,KPI_DATOS!$A:$F,C$6,0))</f>
        <v>8.2331607851097992</v>
      </c>
      <c r="D43" s="75">
        <f>IF($A$6&lt;4,VLOOKUP($A$7&amp;$A43,KPI_DATOS!$A:$F,D$6,0)/1000,VLOOKUP($A$7&amp;$A43,KPI_DATOS!$A:$F,D$6,0))</f>
        <v>8.7489030651466901</v>
      </c>
      <c r="E43" s="75">
        <f>IF($A$6&lt;4,VLOOKUP($A$7&amp;$A43,KPI_DATOS!$A:$F,E$6,0)/1000,VLOOKUP($A$7&amp;$A43,KPI_DATOS!$A:$F,E$6,0))</f>
        <v>7.0954391079536601</v>
      </c>
      <c r="F43" s="75">
        <f>IF($A$6&lt;4,VLOOKUP($A$7&amp;$A43,KPI_DATOS!$A:$G,F$6,0)/1000,VLOOKUP($A$7&amp;$A43,KPI_DATOS!$A:$G,F$6,0))</f>
        <v>8.0143052636843706</v>
      </c>
      <c r="G43" s="9"/>
      <c r="H43" s="54">
        <f t="shared" si="0"/>
        <v>12.950095712902442</v>
      </c>
      <c r="I43" s="20"/>
    </row>
    <row r="44" spans="1:9" ht="25" customHeight="1" x14ac:dyDescent="0.35">
      <c r="A44" s="44" t="s">
        <v>82</v>
      </c>
      <c r="C44" s="75">
        <f>IF($A$6&lt;4,VLOOKUP($A$7&amp;$A44,KPI_DATOS!$A:$F,C$6,0)/1000,VLOOKUP($A$7&amp;$A44,KPI_DATOS!$A:$F,C$6,0))</f>
        <v>6.7976698274126202</v>
      </c>
      <c r="D44" s="75">
        <f>IF($A$6&lt;4,VLOOKUP($A$7&amp;$A44,KPI_DATOS!$A:$F,D$6,0)/1000,VLOOKUP($A$7&amp;$A44,KPI_DATOS!$A:$F,D$6,0))</f>
        <v>4.6832696840467696</v>
      </c>
      <c r="E44" s="75">
        <f>IF($A$6&lt;4,VLOOKUP($A$7&amp;$A44,KPI_DATOS!$A:$F,E$6,0)/1000,VLOOKUP($A$7&amp;$A44,KPI_DATOS!$A:$F,E$6,0))</f>
        <v>3.9247256569395801</v>
      </c>
      <c r="F44" s="75">
        <f>IF($A$6&lt;4,VLOOKUP($A$7&amp;$A44,KPI_DATOS!$A:$G,F$6,0)/1000,VLOOKUP($A$7&amp;$A44,KPI_DATOS!$A:$G,F$6,0))</f>
        <v>4.4659550176679303</v>
      </c>
      <c r="G44" s="9"/>
      <c r="H44" s="54">
        <f t="shared" si="0"/>
        <v>13.79024696341169</v>
      </c>
      <c r="I44" s="20"/>
    </row>
    <row r="45" spans="1:9" ht="25" customHeight="1" x14ac:dyDescent="0.35">
      <c r="A45" s="45" t="s">
        <v>83</v>
      </c>
      <c r="C45" s="75">
        <f>IF($A$6&lt;4,VLOOKUP($A$7&amp;$A45,KPI_DATOS!$A:$F,C$6,0)/1000,VLOOKUP($A$7&amp;$A45,KPI_DATOS!$A:$F,C$6,0))</f>
        <v>6.8077193021649602</v>
      </c>
      <c r="D45" s="75">
        <f>IF($A$6&lt;4,VLOOKUP($A$7&amp;$A45,KPI_DATOS!$A:$F,D$6,0)/1000,VLOOKUP($A$7&amp;$A45,KPI_DATOS!$A:$F,D$6,0))</f>
        <v>4.0097105398587702</v>
      </c>
      <c r="E45" s="75">
        <f>IF($A$6&lt;4,VLOOKUP($A$7&amp;$A45,KPI_DATOS!$A:$F,E$6,0)/1000,VLOOKUP($A$7&amp;$A45,KPI_DATOS!$A:$F,E$6,0))</f>
        <v>3.0326917818545001</v>
      </c>
      <c r="F45" s="75">
        <f>IF($A$6&lt;4,VLOOKUP($A$7&amp;$A45,KPI_DATOS!$A:$G,F$6,0)/1000,VLOOKUP($A$7&amp;$A45,KPI_DATOS!$A:$G,F$6,0))</f>
        <v>3.84497334193702</v>
      </c>
      <c r="G45" s="76"/>
      <c r="H45" s="54">
        <f t="shared" si="0"/>
        <v>26.78417783642384</v>
      </c>
      <c r="I45" s="20"/>
    </row>
    <row r="46" spans="1:9" ht="25" customHeight="1" x14ac:dyDescent="0.35">
      <c r="A46" s="46" t="s">
        <v>84</v>
      </c>
      <c r="C46" s="75">
        <f>IF($A$6&lt;4,VLOOKUP($A$7&amp;$A46,KPI_DATOS!$A:$F,C$6,0)/1000,VLOOKUP($A$7&amp;$A46,KPI_DATOS!$A:$F,C$6,0))</f>
        <v>6.7681092634318496</v>
      </c>
      <c r="D46" s="75">
        <f>IF($A$6&lt;4,VLOOKUP($A$7&amp;$A46,KPI_DATOS!$A:$F,D$6,0)/1000,VLOOKUP($A$7&amp;$A46,KPI_DATOS!$A:$F,D$6,0))</f>
        <v>3.0957988125639901</v>
      </c>
      <c r="E46" s="75">
        <f>IF($A$6&lt;4,VLOOKUP($A$7&amp;$A46,KPI_DATOS!$A:$F,E$6,0)/1000,VLOOKUP($A$7&amp;$A46,KPI_DATOS!$A:$F,E$6,0))</f>
        <v>1.93165322651098</v>
      </c>
      <c r="F46" s="75">
        <f>IF($A$6&lt;4,VLOOKUP($A$7&amp;$A46,KPI_DATOS!$A:$G,F$6,0)/1000,VLOOKUP($A$7&amp;$A46,KPI_DATOS!$A:$G,F$6,0))</f>
        <v>3.0231291329082701</v>
      </c>
      <c r="G46" s="76"/>
      <c r="H46" s="54">
        <f t="shared" si="0"/>
        <v>56.50475413585243</v>
      </c>
      <c r="I46" s="20"/>
    </row>
    <row r="47" spans="1:9" ht="25" customHeight="1" x14ac:dyDescent="0.35">
      <c r="A47" s="46" t="s">
        <v>85</v>
      </c>
      <c r="C47" s="75">
        <f>IF($A$6&lt;4,VLOOKUP($A$7&amp;$A47,KPI_DATOS!$A:$F,C$6,0)/1000,VLOOKUP($A$7&amp;$A47,KPI_DATOS!$A:$F,C$6,0))</f>
        <v>4.1356329372493796</v>
      </c>
      <c r="D47" s="75">
        <f>IF($A$6&lt;4,VLOOKUP($A$7&amp;$A47,KPI_DATOS!$A:$F,D$6,0)/1000,VLOOKUP($A$7&amp;$A47,KPI_DATOS!$A:$F,D$6,0))</f>
        <v>1.7015190551075701</v>
      </c>
      <c r="E47" s="75">
        <f>IF($A$6&lt;4,VLOOKUP($A$7&amp;$A47,KPI_DATOS!$A:$F,E$6,0)/1000,VLOOKUP($A$7&amp;$A47,KPI_DATOS!$A:$F,E$6,0))</f>
        <v>1.7275934890840901</v>
      </c>
      <c r="F47" s="75">
        <f>IF($A$6&lt;4,VLOOKUP($A$7&amp;$A47,KPI_DATOS!$A:$G,F$6,0)/1000,VLOOKUP($A$7&amp;$A47,KPI_DATOS!$A:$G,F$6,0))</f>
        <v>2.1861089361362902</v>
      </c>
      <c r="G47" s="76"/>
      <c r="H47" s="54">
        <f t="shared" si="0"/>
        <v>26.540702425041495</v>
      </c>
      <c r="I47" s="20"/>
    </row>
    <row r="48" spans="1:9" ht="25" customHeight="1" x14ac:dyDescent="0.35">
      <c r="A48" s="46" t="s">
        <v>86</v>
      </c>
      <c r="C48" s="75">
        <f>IF($A$6&lt;4,VLOOKUP($A$7&amp;$A48,KPI_DATOS!$A:$F,C$6,0)/1000,VLOOKUP($A$7&amp;$A48,KPI_DATOS!$A:$F,C$6,0))</f>
        <v>4.2253521663392499</v>
      </c>
      <c r="D48" s="75">
        <f>IF($A$6&lt;4,VLOOKUP($A$7&amp;$A48,KPI_DATOS!$A:$F,D$6,0)/1000,VLOOKUP($A$7&amp;$A48,KPI_DATOS!$A:$F,D$6,0))</f>
        <v>2.6259677317835601</v>
      </c>
      <c r="E48" s="75">
        <f>IF($A$6&lt;4,VLOOKUP($A$7&amp;$A48,KPI_DATOS!$A:$F,E$6,0)/1000,VLOOKUP($A$7&amp;$A48,KPI_DATOS!$A:$F,E$6,0))</f>
        <v>1.86070791884022</v>
      </c>
      <c r="F48" s="75">
        <f>IF($A$6&lt;4,VLOOKUP($A$7&amp;$A48,KPI_DATOS!$A:$G,F$6,0)/1000,VLOOKUP($A$7&amp;$A48,KPI_DATOS!$A:$G,F$6,0))</f>
        <v>2.42481516154476</v>
      </c>
      <c r="G48" s="76"/>
      <c r="H48" s="54">
        <f t="shared" si="0"/>
        <v>30.316807758637808</v>
      </c>
      <c r="I48" s="20"/>
    </row>
    <row r="49" spans="1:9" ht="25" customHeight="1" x14ac:dyDescent="0.35">
      <c r="A49" s="46" t="s">
        <v>87</v>
      </c>
      <c r="C49" s="75">
        <f>IF($A$6&lt;4,VLOOKUP($A$7&amp;$A49,KPI_DATOS!$A:$F,C$6,0)/1000,VLOOKUP($A$7&amp;$A49,KPI_DATOS!$A:$F,C$6,0))</f>
        <v>2.9699783422166801</v>
      </c>
      <c r="D49" s="75">
        <f>IF($A$6&lt;4,VLOOKUP($A$7&amp;$A49,KPI_DATOS!$A:$F,D$6,0)/1000,VLOOKUP($A$7&amp;$A49,KPI_DATOS!$A:$F,D$6,0))</f>
        <v>2.2708612116454199</v>
      </c>
      <c r="E49" s="75">
        <f>IF($A$6&lt;4,VLOOKUP($A$7&amp;$A49,KPI_DATOS!$A:$F,E$6,0)/1000,VLOOKUP($A$7&amp;$A49,KPI_DATOS!$A:$F,E$6,0))</f>
        <v>1.7477379220570399</v>
      </c>
      <c r="F49" s="75">
        <f>IF($A$6&lt;4,VLOOKUP($A$7&amp;$A49,KPI_DATOS!$A:$G,F$6,0)/1000,VLOOKUP($A$7&amp;$A49,KPI_DATOS!$A:$G,F$6,0))</f>
        <v>1.98176460239835</v>
      </c>
      <c r="G49" s="76"/>
      <c r="H49" s="54">
        <f t="shared" si="0"/>
        <v>13.390261628349108</v>
      </c>
      <c r="I49" s="20"/>
    </row>
    <row r="50" spans="1:9" ht="25" customHeight="1" x14ac:dyDescent="0.35">
      <c r="A50" s="46" t="s">
        <v>88</v>
      </c>
      <c r="C50" s="75">
        <f>IF($A$6&lt;4,VLOOKUP($A$7&amp;$A50,KPI_DATOS!$A:$F,C$6,0)/1000,VLOOKUP($A$7&amp;$A50,KPI_DATOS!$A:$F,C$6,0))</f>
        <v>2.0324847413335401</v>
      </c>
      <c r="D50" s="75">
        <f>IF($A$6&lt;4,VLOOKUP($A$7&amp;$A50,KPI_DATOS!$A:$F,D$6,0)/1000,VLOOKUP($A$7&amp;$A50,KPI_DATOS!$A:$F,D$6,0))</f>
        <v>1.6572320839627801</v>
      </c>
      <c r="E50" s="75">
        <f>IF($A$6&lt;4,VLOOKUP($A$7&amp;$A50,KPI_DATOS!$A:$F,E$6,0)/1000,VLOOKUP($A$7&amp;$A50,KPI_DATOS!$A:$F,E$6,0))</f>
        <v>1.3560282478557499</v>
      </c>
      <c r="F50" s="75">
        <f>IF($A$6&lt;4,VLOOKUP($A$7&amp;$A50,KPI_DATOS!$A:$G,F$6,0)/1000,VLOOKUP($A$7&amp;$A50,KPI_DATOS!$A:$G,F$6,0))</f>
        <v>1.67081193403058</v>
      </c>
      <c r="G50" s="76"/>
      <c r="H50" s="54">
        <f t="shared" si="0"/>
        <v>23.213652567532339</v>
      </c>
      <c r="I50" s="20"/>
    </row>
    <row r="51" spans="1:9" ht="25" customHeight="1" x14ac:dyDescent="0.35">
      <c r="A51" s="46" t="s">
        <v>89</v>
      </c>
      <c r="C51" s="75">
        <f>IF($A$6&lt;4,VLOOKUP($A$7&amp;$A51,KPI_DATOS!$A:$F,C$6,0)/1000,VLOOKUP($A$7&amp;$A51,KPI_DATOS!$A:$F,C$6,0))</f>
        <v>2.12040949835901</v>
      </c>
      <c r="D51" s="75">
        <f>IF($A$6&lt;4,VLOOKUP($A$7&amp;$A51,KPI_DATOS!$A:$F,D$6,0)/1000,VLOOKUP($A$7&amp;$A51,KPI_DATOS!$A:$F,D$6,0))</f>
        <v>2.2448125111257702</v>
      </c>
      <c r="E51" s="75">
        <f>IF($A$6&lt;4,VLOOKUP($A$7&amp;$A51,KPI_DATOS!$A:$F,E$6,0)/1000,VLOOKUP($A$7&amp;$A51,KPI_DATOS!$A:$F,E$6,0))</f>
        <v>2.4386520656347801</v>
      </c>
      <c r="F51" s="75">
        <f>IF($A$6&lt;4,VLOOKUP($A$7&amp;$A51,KPI_DATOS!$A:$G,F$6,0)/1000,VLOOKUP($A$7&amp;$A51,KPI_DATOS!$A:$G,F$6,0))</f>
        <v>2.8029629002304701</v>
      </c>
      <c r="G51" s="76"/>
      <c r="H51" s="54">
        <f t="shared" si="0"/>
        <v>14.939024706702476</v>
      </c>
      <c r="I51" s="20"/>
    </row>
    <row r="52" spans="1:9" ht="25" customHeight="1" x14ac:dyDescent="0.35">
      <c r="A52" s="46" t="s">
        <v>90</v>
      </c>
      <c r="C52" s="75">
        <f>IF($A$6&lt;4,VLOOKUP($A$7&amp;$A52,KPI_DATOS!$A:$F,C$6,0)/1000,VLOOKUP($A$7&amp;$A52,KPI_DATOS!$A:$F,C$6,0))</f>
        <v>3.4370577488478098</v>
      </c>
      <c r="D52" s="75">
        <f>IF($A$6&lt;4,VLOOKUP($A$7&amp;$A52,KPI_DATOS!$A:$F,D$6,0)/1000,VLOOKUP($A$7&amp;$A52,KPI_DATOS!$A:$F,D$6,0))</f>
        <v>2.1389371679417901</v>
      </c>
      <c r="E52" s="75">
        <f>IF($A$6&lt;4,VLOOKUP($A$7&amp;$A52,KPI_DATOS!$A:$F,E$6,0)/1000,VLOOKUP($A$7&amp;$A52,KPI_DATOS!$A:$F,E$6,0))</f>
        <v>1.74650047738186</v>
      </c>
      <c r="F52" s="75">
        <f>IF($A$6&lt;4,VLOOKUP($A$7&amp;$A52,KPI_DATOS!$A:$G,F$6,0)/1000,VLOOKUP($A$7&amp;$A52,KPI_DATOS!$A:$G,F$6,0))</f>
        <v>3.4406939191074302</v>
      </c>
      <c r="G52" s="76"/>
      <c r="H52" s="54">
        <f t="shared" si="0"/>
        <v>97.005037425772571</v>
      </c>
      <c r="I52" s="20"/>
    </row>
    <row r="53" spans="1:9" ht="25" customHeight="1" x14ac:dyDescent="0.35">
      <c r="A53" s="45" t="s">
        <v>91</v>
      </c>
      <c r="C53" s="75">
        <f>IF($A$6&lt;4,VLOOKUP($A$7&amp;$A53,KPI_DATOS!$A:$F,C$6,0)/1000,VLOOKUP($A$7&amp;$A53,KPI_DATOS!$A:$F,C$6,0))</f>
        <v>3.5609425343899299</v>
      </c>
      <c r="D53" s="75">
        <f>IF($A$6&lt;4,VLOOKUP($A$7&amp;$A53,KPI_DATOS!$A:$F,D$6,0)/1000,VLOOKUP($A$7&amp;$A53,KPI_DATOS!$A:$F,D$6,0))</f>
        <v>4.1322699469595596</v>
      </c>
      <c r="E53" s="75">
        <f>IF($A$6&lt;4,VLOOKUP($A$7&amp;$A53,KPI_DATOS!$A:$F,E$6,0)/1000,VLOOKUP($A$7&amp;$A53,KPI_DATOS!$A:$F,E$6,0))</f>
        <v>4.7622263617214999</v>
      </c>
      <c r="F53" s="75">
        <f>IF($A$6&lt;4,VLOOKUP($A$7&amp;$A53,KPI_DATOS!$A:$G,F$6,0)/1000,VLOOKUP($A$7&amp;$A53,KPI_DATOS!$A:$G,F$6,0))</f>
        <v>4.2458951383288301</v>
      </c>
      <c r="G53" s="77"/>
      <c r="H53" s="54">
        <f t="shared" si="0"/>
        <v>-10.842223451260324</v>
      </c>
    </row>
    <row r="54" spans="1:9" ht="25" customHeight="1" x14ac:dyDescent="0.35">
      <c r="A54" s="44" t="s">
        <v>92</v>
      </c>
      <c r="C54" s="75">
        <f>IF($A$6&lt;4,VLOOKUP($A$7&amp;$A54,KPI_DATOS!$A:$F,C$6,0)/1000,VLOOKUP($A$7&amp;$A54,KPI_DATOS!$A:$F,C$6,0))</f>
        <v>20.381259858947701</v>
      </c>
      <c r="D54" s="75">
        <f>IF($A$6&lt;4,VLOOKUP($A$7&amp;$A54,KPI_DATOS!$A:$F,D$6,0)/1000,VLOOKUP($A$7&amp;$A54,KPI_DATOS!$A:$F,D$6,0))</f>
        <v>20.133325953402998</v>
      </c>
      <c r="E54" s="75">
        <f>IF($A$6&lt;4,VLOOKUP($A$7&amp;$A54,KPI_DATOS!$A:$F,E$6,0)/1000,VLOOKUP($A$7&amp;$A54,KPI_DATOS!$A:$F,E$6,0))</f>
        <v>13.3197000314145</v>
      </c>
      <c r="F54" s="75">
        <f>IF($A$6&lt;4,VLOOKUP($A$7&amp;$A54,KPI_DATOS!$A:$G,F$6,0)/1000,VLOOKUP($A$7&amp;$A54,KPI_DATOS!$A:$G,F$6,0))</f>
        <v>15.6581417123944</v>
      </c>
      <c r="G54" s="78"/>
      <c r="H54" s="54">
        <f t="shared" si="0"/>
        <v>17.55626384576745</v>
      </c>
    </row>
    <row r="55" spans="1:9" ht="25" customHeight="1" x14ac:dyDescent="0.35">
      <c r="A55" s="47" t="s">
        <v>93</v>
      </c>
      <c r="C55" s="75">
        <f>IF($A$6&lt;4,VLOOKUP($A$7&amp;$A55,KPI_DATOS!$A:$F,C$6,0)/1000,VLOOKUP($A$7&amp;$A55,KPI_DATOS!$A:$F,C$6,0))</f>
        <v>9.2982231063061391</v>
      </c>
      <c r="D55" s="75">
        <f>IF($A$6&lt;4,VLOOKUP($A$7&amp;$A55,KPI_DATOS!$A:$F,D$6,0)/1000,VLOOKUP($A$7&amp;$A55,KPI_DATOS!$A:$F,D$6,0))</f>
        <v>9.0130192571153191</v>
      </c>
      <c r="E55" s="75">
        <f>IF($A$6&lt;4,VLOOKUP($A$7&amp;$A55,KPI_DATOS!$A:$F,E$6,0)/1000,VLOOKUP($A$7&amp;$A55,KPI_DATOS!$A:$F,E$6,0))</f>
        <v>6.1770753418834499</v>
      </c>
      <c r="F55" s="75">
        <f>IF($A$6&lt;4,VLOOKUP($A$7&amp;$A55,KPI_DATOS!$A:$G,F$6,0)/1000,VLOOKUP($A$7&amp;$A55,KPI_DATOS!$A:$G,F$6,0))</f>
        <v>7.1549291201646996</v>
      </c>
      <c r="G55" s="78"/>
      <c r="H55" s="54">
        <f t="shared" si="0"/>
        <v>15.830368324163778</v>
      </c>
    </row>
    <row r="56" spans="1:9" ht="25" customHeight="1" x14ac:dyDescent="0.35">
      <c r="A56" s="47" t="s">
        <v>94</v>
      </c>
      <c r="C56" s="75">
        <f>IF($A$6&lt;4,VLOOKUP($A$7&amp;$A56,KPI_DATOS!$A:$F,C$6,0)/1000,VLOOKUP($A$7&amp;$A56,KPI_DATOS!$A:$F,C$6,0))</f>
        <v>2.2766337466629101</v>
      </c>
      <c r="D56" s="75">
        <f>IF($A$6&lt;4,VLOOKUP($A$7&amp;$A56,KPI_DATOS!$A:$F,D$6,0)/1000,VLOOKUP($A$7&amp;$A56,KPI_DATOS!$A:$F,D$6,0))</f>
        <v>2.3036717553855102</v>
      </c>
      <c r="E56" s="75">
        <f>IF($A$6&lt;4,VLOOKUP($A$7&amp;$A56,KPI_DATOS!$A:$F,E$6,0)/1000,VLOOKUP($A$7&amp;$A56,KPI_DATOS!$A:$F,E$6,0))</f>
        <v>1.7471221118989999</v>
      </c>
      <c r="F56" s="75">
        <f>IF($A$6&lt;4,VLOOKUP($A$7&amp;$A56,KPI_DATOS!$A:$G,F$6,0)/1000,VLOOKUP($A$7&amp;$A56,KPI_DATOS!$A:$G,F$6,0))</f>
        <v>1.8951516566819699</v>
      </c>
      <c r="G56" s="78"/>
      <c r="H56" s="54">
        <f t="shared" si="0"/>
        <v>8.4727646553607094</v>
      </c>
    </row>
    <row r="57" spans="1:9" ht="25" customHeight="1" x14ac:dyDescent="0.35">
      <c r="A57" s="47" t="s">
        <v>95</v>
      </c>
      <c r="C57" s="75">
        <f>IF($A$6&lt;4,VLOOKUP($A$7&amp;$A57,KPI_DATOS!$A:$F,C$6,0)/1000,VLOOKUP($A$7&amp;$A57,KPI_DATOS!$A:$F,C$6,0))</f>
        <v>12.567123094347799</v>
      </c>
      <c r="D57" s="75">
        <f>IF($A$6&lt;4,VLOOKUP($A$7&amp;$A57,KPI_DATOS!$A:$F,D$6,0)/1000,VLOOKUP($A$7&amp;$A57,KPI_DATOS!$A:$F,D$6,0))</f>
        <v>12.5598265256895</v>
      </c>
      <c r="E57" s="75">
        <f>IF($A$6&lt;4,VLOOKUP($A$7&amp;$A57,KPI_DATOS!$A:$F,E$6,0)/1000,VLOOKUP($A$7&amp;$A57,KPI_DATOS!$A:$F,E$6,0))</f>
        <v>8.5919283668049093</v>
      </c>
      <c r="F57" s="75">
        <f>IF($A$6&lt;4,VLOOKUP($A$7&amp;$A57,KPI_DATOS!$A:$G,F$6,0)/1000,VLOOKUP($A$7&amp;$A57,KPI_DATOS!$A:$G,F$6,0))</f>
        <v>10.1719770197104</v>
      </c>
      <c r="G57" s="78"/>
      <c r="H57" s="54">
        <f t="shared" si="0"/>
        <v>18.389918833704911</v>
      </c>
    </row>
    <row r="58" spans="1:9" ht="25" customHeight="1" x14ac:dyDescent="0.35">
      <c r="A58" s="47" t="s">
        <v>96</v>
      </c>
      <c r="C58" s="75">
        <f>IF($A$6&lt;4,VLOOKUP($A$7&amp;$A58,KPI_DATOS!$A:$F,C$6,0)/1000,VLOOKUP($A$7&amp;$A58,KPI_DATOS!$A:$F,C$6,0))</f>
        <v>6.5563052685735297</v>
      </c>
      <c r="D58" s="75">
        <f>IF($A$6&lt;4,VLOOKUP($A$7&amp;$A58,KPI_DATOS!$A:$F,D$6,0)/1000,VLOOKUP($A$7&amp;$A58,KPI_DATOS!$A:$F,D$6,0))</f>
        <v>6.1006204327644502</v>
      </c>
      <c r="E58" s="75">
        <f>IF($A$6&lt;4,VLOOKUP($A$7&amp;$A58,KPI_DATOS!$A:$F,E$6,0)/1000,VLOOKUP($A$7&amp;$A58,KPI_DATOS!$A:$F,E$6,0))</f>
        <v>4.7406859729628499</v>
      </c>
      <c r="F58" s="75">
        <f>IF($A$6&lt;4,VLOOKUP($A$7&amp;$A58,KPI_DATOS!$A:$G,F$6,0)/1000,VLOOKUP($A$7&amp;$A58,KPI_DATOS!$A:$G,F$6,0))</f>
        <v>5.1070639012508199</v>
      </c>
      <c r="G58" s="78"/>
      <c r="H58" s="54">
        <f t="shared" si="0"/>
        <v>7.7283737074655967</v>
      </c>
    </row>
    <row r="59" spans="1:9" ht="25" customHeight="1" x14ac:dyDescent="0.35">
      <c r="A59" s="47" t="s">
        <v>97</v>
      </c>
      <c r="C59" s="75">
        <f>IF($A$6&lt;4,VLOOKUP($A$7&amp;$A59,KPI_DATOS!$A:$F,C$6,0)/1000,VLOOKUP($A$7&amp;$A59,KPI_DATOS!$A:$F,C$6,0))</f>
        <v>3.9778776594730898</v>
      </c>
      <c r="D59" s="75">
        <f>IF($A$6&lt;4,VLOOKUP($A$7&amp;$A59,KPI_DATOS!$A:$F,D$6,0)/1000,VLOOKUP($A$7&amp;$A59,KPI_DATOS!$A:$F,D$6,0))</f>
        <v>4.3333224122766101</v>
      </c>
      <c r="E59" s="75">
        <f>IF($A$6&lt;4,VLOOKUP($A$7&amp;$A59,KPI_DATOS!$A:$F,E$6,0)/1000,VLOOKUP($A$7&amp;$A59,KPI_DATOS!$A:$F,E$6,0))</f>
        <v>3.1670436410375902</v>
      </c>
      <c r="F59" s="75">
        <f>IF($A$6&lt;4,VLOOKUP($A$7&amp;$A59,KPI_DATOS!$A:$G,F$6,0)/1000,VLOOKUP($A$7&amp;$A59,KPI_DATOS!$A:$G,F$6,0))</f>
        <v>3.5777318019319999</v>
      </c>
      <c r="G59" s="78"/>
      <c r="H59" s="54">
        <f t="shared" si="0"/>
        <v>12.967556100990763</v>
      </c>
    </row>
    <row r="60" spans="1:9" ht="25" customHeight="1" x14ac:dyDescent="0.35">
      <c r="A60" s="47" t="s">
        <v>98</v>
      </c>
      <c r="C60" s="75">
        <f>IF($A$6&lt;4,VLOOKUP($A$7&amp;$A60,KPI_DATOS!$A:$F,C$6,0)/1000,VLOOKUP($A$7&amp;$A60,KPI_DATOS!$A:$F,C$6,0))</f>
        <v>7.88017670850535</v>
      </c>
      <c r="D60" s="75">
        <f>IF($A$6&lt;4,VLOOKUP($A$7&amp;$A60,KPI_DATOS!$A:$F,D$6,0)/1000,VLOOKUP($A$7&amp;$A60,KPI_DATOS!$A:$F,D$6,0))</f>
        <v>7.4087491064809399</v>
      </c>
      <c r="E60" s="75">
        <f>IF($A$6&lt;4,VLOOKUP($A$7&amp;$A60,KPI_DATOS!$A:$F,E$6,0)/1000,VLOOKUP($A$7&amp;$A60,KPI_DATOS!$A:$F,E$6,0))</f>
        <v>5.0525297305438102</v>
      </c>
      <c r="F60" s="75">
        <f>IF($A$6&lt;4,VLOOKUP($A$7&amp;$A60,KPI_DATOS!$A:$G,F$6,0)/1000,VLOOKUP($A$7&amp;$A60,KPI_DATOS!$A:$G,F$6,0))</f>
        <v>5.4449347380244397</v>
      </c>
      <c r="G60" s="78"/>
      <c r="H60" s="54">
        <f t="shared" si="0"/>
        <v>7.7665056596984083</v>
      </c>
    </row>
    <row r="61" spans="1:9" ht="25" customHeight="1" x14ac:dyDescent="0.35">
      <c r="A61" s="47" t="s">
        <v>99</v>
      </c>
      <c r="C61" s="75">
        <f>IF($A$6&lt;4,VLOOKUP($A$7&amp;$A61,KPI_DATOS!$A:$F,C$6,0)/1000,VLOOKUP($A$7&amp;$A61,KPI_DATOS!$A:$F,C$6,0))</f>
        <v>3.4141762963289199</v>
      </c>
      <c r="D61" s="75">
        <f>IF($A$6&lt;4,VLOOKUP($A$7&amp;$A61,KPI_DATOS!$A:$F,D$6,0)/1000,VLOOKUP($A$7&amp;$A61,KPI_DATOS!$A:$F,D$6,0))</f>
        <v>3.3711875141129002</v>
      </c>
      <c r="E61" s="75">
        <f>IF($A$6&lt;4,VLOOKUP($A$7&amp;$A61,KPI_DATOS!$A:$F,E$6,0)/1000,VLOOKUP($A$7&amp;$A61,KPI_DATOS!$A:$F,E$6,0))</f>
        <v>2.7449856635338001</v>
      </c>
      <c r="F61" s="75">
        <f>IF($A$6&lt;4,VLOOKUP($A$7&amp;$A61,KPI_DATOS!$A:$G,F$6,0)/1000,VLOOKUP($A$7&amp;$A61,KPI_DATOS!$A:$G,F$6,0))</f>
        <v>2.8038652261513</v>
      </c>
      <c r="G61" s="78"/>
      <c r="H61" s="54">
        <f t="shared" si="0"/>
        <v>2.1449861614832644</v>
      </c>
    </row>
    <row r="62" spans="1:9" ht="25" customHeight="1" x14ac:dyDescent="0.35">
      <c r="A62" s="47" t="s">
        <v>100</v>
      </c>
      <c r="C62" s="75">
        <f>IF($A$6&lt;4,VLOOKUP($A$7&amp;$A62,KPI_DATOS!$A:$F,C$6,0)/1000,VLOOKUP($A$7&amp;$A62,KPI_DATOS!$A:$F,C$6,0))</f>
        <v>1.93595076002734</v>
      </c>
      <c r="D62" s="75">
        <f>IF($A$6&lt;4,VLOOKUP($A$7&amp;$A62,KPI_DATOS!$A:$F,D$6,0)/1000,VLOOKUP($A$7&amp;$A62,KPI_DATOS!$A:$F,D$6,0))</f>
        <v>1.7118362835045</v>
      </c>
      <c r="E62" s="75">
        <f>IF($A$6&lt;4,VLOOKUP($A$7&amp;$A62,KPI_DATOS!$A:$F,E$6,0)/1000,VLOOKUP($A$7&amp;$A62,KPI_DATOS!$A:$F,E$6,0))</f>
        <v>1.40008611813522</v>
      </c>
      <c r="F62" s="75">
        <f>IF($A$6&lt;4,VLOOKUP($A$7&amp;$A62,KPI_DATOS!$A:$G,F$6,0)/1000,VLOOKUP($A$7&amp;$A62,KPI_DATOS!$A:$G,F$6,0))</f>
        <v>1.73637130538281</v>
      </c>
      <c r="G62" s="78"/>
      <c r="H62" s="54">
        <f t="shared" si="0"/>
        <v>24.018893044628541</v>
      </c>
    </row>
    <row r="63" spans="1:9" ht="25" customHeight="1" x14ac:dyDescent="0.35">
      <c r="A63" s="47" t="s">
        <v>101</v>
      </c>
      <c r="C63" s="75">
        <f>IF($A$6&lt;4,VLOOKUP($A$7&amp;$A63,KPI_DATOS!$A:$F,C$6,0)/1000,VLOOKUP($A$7&amp;$A63,KPI_DATOS!$A:$F,C$6,0))</f>
        <v>5.9969350649111401</v>
      </c>
      <c r="D63" s="75">
        <f>IF($A$6&lt;4,VLOOKUP($A$7&amp;$A63,KPI_DATOS!$A:$F,D$6,0)/1000,VLOOKUP($A$7&amp;$A63,KPI_DATOS!$A:$F,D$6,0))</f>
        <v>6.2269974531221903</v>
      </c>
      <c r="E63" s="75">
        <f>IF($A$6&lt;4,VLOOKUP($A$7&amp;$A63,KPI_DATOS!$A:$F,E$6,0)/1000,VLOOKUP($A$7&amp;$A63,KPI_DATOS!$A:$F,E$6,0))</f>
        <v>4.7125048923679103</v>
      </c>
      <c r="F63" s="75">
        <f>IF($A$6&lt;4,VLOOKUP($A$7&amp;$A63,KPI_DATOS!$A:$G,F$6,0)/1000,VLOOKUP($A$7&amp;$A63,KPI_DATOS!$A:$G,F$6,0))</f>
        <v>5.3293497017206501</v>
      </c>
      <c r="G63" s="78"/>
      <c r="H63" s="54">
        <f t="shared" si="0"/>
        <v>13.089531436916801</v>
      </c>
    </row>
    <row r="64" spans="1:9" ht="25" customHeight="1" x14ac:dyDescent="0.35">
      <c r="A64" s="44" t="s">
        <v>102</v>
      </c>
      <c r="C64" s="75">
        <f>IF($A$6&lt;4,VLOOKUP($A$7&amp;$A64,KPI_DATOS!$A:$F,C$6,0)/1000,VLOOKUP($A$7&amp;$A64,KPI_DATOS!$A:$F,C$6,0))</f>
        <v>9.2001263406208391</v>
      </c>
      <c r="D64" s="75">
        <f>IF($A$6&lt;4,VLOOKUP($A$7&amp;$A64,KPI_DATOS!$A:$F,D$6,0)/1000,VLOOKUP($A$7&amp;$A64,KPI_DATOS!$A:$F,D$6,0))</f>
        <v>8.6437453026184503</v>
      </c>
      <c r="E64" s="75">
        <f>IF($A$6&lt;4,VLOOKUP($A$7&amp;$A64,KPI_DATOS!$A:$F,E$6,0)/1000,VLOOKUP($A$7&amp;$A64,KPI_DATOS!$A:$F,E$6,0))</f>
        <v>6.5974258441148601</v>
      </c>
      <c r="F64" s="75">
        <f>IF($A$6&lt;4,VLOOKUP($A$7&amp;$A64,KPI_DATOS!$A:$G,F$6,0)/1000,VLOOKUP($A$7&amp;$A64,KPI_DATOS!$A:$G,F$6,0))</f>
        <v>7.1690595527474699</v>
      </c>
      <c r="G64" s="78"/>
      <c r="H64" s="54">
        <f t="shared" si="0"/>
        <v>8.6644961556108679</v>
      </c>
    </row>
    <row r="65" spans="1:8" ht="25" customHeight="1" x14ac:dyDescent="0.35">
      <c r="A65" s="44" t="s">
        <v>105</v>
      </c>
      <c r="C65" s="75">
        <f>IF($A$6&lt;4,VLOOKUP($A$7&amp;$A65,KPI_DATOS!$A:$F,C$6,0)/1000,VLOOKUP($A$7&amp;$A65,KPI_DATOS!$A:$F,C$6,0))</f>
        <v>25.363502923376402</v>
      </c>
      <c r="D65" s="75">
        <f>IF($A$6&lt;4,VLOOKUP($A$7&amp;$A65,KPI_DATOS!$A:$F,D$6,0)/1000,VLOOKUP($A$7&amp;$A65,KPI_DATOS!$A:$F,D$6,0))</f>
        <v>25.816620283815801</v>
      </c>
      <c r="E65" s="75">
        <f>IF($A$6&lt;4,VLOOKUP($A$7&amp;$A65,KPI_DATOS!$A:$F,E$6,0)/1000,VLOOKUP($A$7&amp;$A65,KPI_DATOS!$A:$F,E$6,0))</f>
        <v>17.2754622802664</v>
      </c>
      <c r="F65" s="75">
        <f>IF($A$6&lt;4,VLOOKUP($A$7&amp;$A65,KPI_DATOS!$A:$G,F$6,0)/1000,VLOOKUP($A$7&amp;$A65,KPI_DATOS!$A:$G,F$6,0))</f>
        <v>19.483489634417399</v>
      </c>
      <c r="G65" s="78"/>
      <c r="H65" s="54">
        <f t="shared" si="0"/>
        <v>12.78129243854278</v>
      </c>
    </row>
    <row r="66" spans="1:8" ht="25" customHeight="1" x14ac:dyDescent="0.35">
      <c r="A66" s="44" t="s">
        <v>106</v>
      </c>
      <c r="C66" s="75">
        <f>IF($A$6&lt;4,VLOOKUP($A$7&amp;$A66,KPI_DATOS!$A:$F,C$6,0)/1000,VLOOKUP($A$7&amp;$A66,KPI_DATOS!$A:$F,C$6,0))</f>
        <v>3.5645813626630201</v>
      </c>
      <c r="D66" s="75">
        <f>IF($A$6&lt;4,VLOOKUP($A$7&amp;$A66,KPI_DATOS!$A:$F,D$6,0)/1000,VLOOKUP($A$7&amp;$A66,KPI_DATOS!$A:$F,D$6,0))</f>
        <v>3.32235398178259</v>
      </c>
      <c r="E66" s="75">
        <f>IF($A$6&lt;4,VLOOKUP($A$7&amp;$A66,KPI_DATOS!$A:$F,E$6,0)/1000,VLOOKUP($A$7&amp;$A66,KPI_DATOS!$A:$F,E$6,0))</f>
        <v>2.6530212821480101</v>
      </c>
      <c r="F66" s="75">
        <f>IF($A$6&lt;4,VLOOKUP($A$7&amp;$A66,KPI_DATOS!$A:$G,F$6,0)/1000,VLOOKUP($A$7&amp;$A66,KPI_DATOS!$A:$G,F$6,0))</f>
        <v>2.8769855473027599</v>
      </c>
      <c r="G66" s="78"/>
      <c r="H66" s="54">
        <f t="shared" si="0"/>
        <v>8.441857088059912</v>
      </c>
    </row>
    <row r="67" spans="1:8" ht="25" customHeight="1" x14ac:dyDescent="0.35">
      <c r="A67" s="44" t="s">
        <v>107</v>
      </c>
      <c r="C67" s="75">
        <f>IF($A$6&lt;4,VLOOKUP($A$7&amp;$A67,KPI_DATOS!$A:$F,C$6,0)/1000,VLOOKUP($A$7&amp;$A67,KPI_DATOS!$A:$F,C$6,0))</f>
        <v>4.63340021706024</v>
      </c>
      <c r="D67" s="75">
        <f>IF($A$6&lt;4,VLOOKUP($A$7&amp;$A67,KPI_DATOS!$A:$F,D$6,0)/1000,VLOOKUP($A$7&amp;$A67,KPI_DATOS!$A:$F,D$6,0))</f>
        <v>4.5998454971528302</v>
      </c>
      <c r="E67" s="75">
        <f>IF($A$6&lt;4,VLOOKUP($A$7&amp;$A67,KPI_DATOS!$A:$F,E$6,0)/1000,VLOOKUP($A$7&amp;$A67,KPI_DATOS!$A:$F,E$6,0))</f>
        <v>3.6184694400570598</v>
      </c>
      <c r="F67" s="75">
        <f>IF($A$6&lt;4,VLOOKUP($A$7&amp;$A67,KPI_DATOS!$A:$G,F$6,0)/1000,VLOOKUP($A$7&amp;$A67,KPI_DATOS!$A:$G,F$6,0))</f>
        <v>4.2707317244726397</v>
      </c>
      <c r="G67" s="78"/>
      <c r="H67" s="54">
        <f t="shared" si="0"/>
        <v>18.025916626376002</v>
      </c>
    </row>
    <row r="68" spans="1:8" ht="25" customHeight="1" x14ac:dyDescent="0.35">
      <c r="A68" s="44" t="s">
        <v>108</v>
      </c>
      <c r="C68" s="75">
        <f>IF($A$6&lt;4,VLOOKUP($A$7&amp;$A68,KPI_DATOS!$A:$F,C$6,0)/1000,VLOOKUP($A$7&amp;$A68,KPI_DATOS!$A:$F,C$6,0))</f>
        <v>3.4139030511469501</v>
      </c>
      <c r="D68" s="75">
        <f>IF($A$6&lt;4,VLOOKUP($A$7&amp;$A68,KPI_DATOS!$A:$F,D$6,0)/1000,VLOOKUP($A$7&amp;$A68,KPI_DATOS!$A:$F,D$6,0))</f>
        <v>2.9641965130177002</v>
      </c>
      <c r="E68" s="75">
        <f>IF($A$6&lt;4,VLOOKUP($A$7&amp;$A68,KPI_DATOS!$A:$F,E$6,0)/1000,VLOOKUP($A$7&amp;$A68,KPI_DATOS!$A:$F,E$6,0))</f>
        <v>2.6207270754205099</v>
      </c>
      <c r="F68" s="75">
        <f>IF($A$6&lt;4,VLOOKUP($A$7&amp;$A68,KPI_DATOS!$A:$G,F$6,0)/1000,VLOOKUP($A$7&amp;$A68,KPI_DATOS!$A:$G,F$6,0))</f>
        <v>3.0465776108014899</v>
      </c>
      <c r="G68" s="78"/>
      <c r="H68" s="54">
        <f t="shared" si="0"/>
        <v>16.249327882135532</v>
      </c>
    </row>
    <row r="69" spans="1:8" ht="25" customHeight="1" x14ac:dyDescent="0.35">
      <c r="A69" s="48" t="s">
        <v>224</v>
      </c>
      <c r="C69" s="75">
        <f>IF($A$6&lt;4,VLOOKUP($A$7&amp;$A69,KPI_DATOS!$A:$F,C$6,0)/1000,VLOOKUP($A$7&amp;$A69,KPI_DATOS!$A:$F,C$6,0))</f>
        <v>2.4672168110657302</v>
      </c>
      <c r="D69" s="75">
        <f>IF($A$6&lt;4,VLOOKUP($A$7&amp;$A69,KPI_DATOS!$A:$F,D$6,0)/1000,VLOOKUP($A$7&amp;$A69,KPI_DATOS!$A:$F,D$6,0))</f>
        <v>2.74798573915449</v>
      </c>
      <c r="E69" s="75">
        <f>IF($A$6&lt;4,VLOOKUP($A$7&amp;$A69,KPI_DATOS!$A:$F,E$6,0)/1000,VLOOKUP($A$7&amp;$A69,KPI_DATOS!$A:$F,E$6,0))</f>
        <v>2.46353997272359</v>
      </c>
      <c r="F69" s="75">
        <f>IF($A$6&lt;4,VLOOKUP($A$7&amp;$A69,KPI_DATOS!$A:$G,F$6,0)/1000,VLOOKUP($A$7&amp;$A69,KPI_DATOS!$A:$G,F$6,0))</f>
        <v>2.56765809663862</v>
      </c>
      <c r="G69" s="78"/>
      <c r="H69" s="54">
        <f t="shared" si="0"/>
        <v>4.226362270059747</v>
      </c>
    </row>
    <row r="70" spans="1:8" ht="25" customHeight="1" x14ac:dyDescent="0.35">
      <c r="A70" s="48" t="s">
        <v>225</v>
      </c>
      <c r="C70" s="75">
        <f>IF($A$6&lt;4,VLOOKUP($A$7&amp;$A70,KPI_DATOS!$A:$F,C$6,0)/1000,VLOOKUP($A$7&amp;$A70,KPI_DATOS!$A:$F,C$6,0))</f>
        <v>6.4622911267983199</v>
      </c>
      <c r="D70" s="75">
        <f>IF($A$6&lt;4,VLOOKUP($A$7&amp;$A70,KPI_DATOS!$A:$F,D$6,0)/1000,VLOOKUP($A$7&amp;$A70,KPI_DATOS!$A:$F,D$6,0))</f>
        <v>7.0190946787048301</v>
      </c>
      <c r="E70" s="75">
        <f>IF($A$6&lt;4,VLOOKUP($A$7&amp;$A70,KPI_DATOS!$A:$F,E$6,0)/1000,VLOOKUP($A$7&amp;$A70,KPI_DATOS!$A:$F,E$6,0))</f>
        <v>5.1193344420847398</v>
      </c>
      <c r="F70" s="75">
        <f>IF($A$6&lt;4,VLOOKUP($A$7&amp;$A70,KPI_DATOS!$A:$G,F$6,0)/1000,VLOOKUP($A$7&amp;$A70,KPI_DATOS!$A:$G,F$6,0))</f>
        <v>5.9289160458055497</v>
      </c>
      <c r="G70" s="78"/>
      <c r="H70" s="54">
        <f t="shared" si="0"/>
        <v>15.814196413218218</v>
      </c>
    </row>
    <row r="71" spans="1:8" ht="25" customHeight="1" x14ac:dyDescent="0.35">
      <c r="A71" s="48" t="s">
        <v>226</v>
      </c>
      <c r="C71" s="75">
        <f>IF($A$6&lt;4,VLOOKUP($A$7&amp;$A71,KPI_DATOS!$A:$F,C$6,0)/1000,VLOOKUP($A$7&amp;$A71,KPI_DATOS!$A:$F,C$6,0))</f>
        <v>4.08979033348073</v>
      </c>
      <c r="D71" s="75">
        <f>IF($A$6&lt;4,VLOOKUP($A$7&amp;$A71,KPI_DATOS!$A:$F,D$6,0)/1000,VLOOKUP($A$7&amp;$A71,KPI_DATOS!$A:$F,D$6,0))</f>
        <v>4.7072437835842402</v>
      </c>
      <c r="E71" s="75">
        <f>IF($A$6&lt;4,VLOOKUP($A$7&amp;$A71,KPI_DATOS!$A:$F,E$6,0)/1000,VLOOKUP($A$7&amp;$A71,KPI_DATOS!$A:$F,E$6,0))</f>
        <v>4.4048930411639997</v>
      </c>
      <c r="F71" s="75">
        <f>IF($A$6&lt;4,VLOOKUP($A$7&amp;$A71,KPI_DATOS!$A:$G,F$6,0)/1000,VLOOKUP($A$7&amp;$A71,KPI_DATOS!$A:$G,F$6,0))</f>
        <v>4.7922442626994899</v>
      </c>
      <c r="G71" s="78"/>
      <c r="H71" s="54">
        <f t="shared" si="0"/>
        <v>8.7936578235990872</v>
      </c>
    </row>
    <row r="72" spans="1:8" ht="25" customHeight="1" x14ac:dyDescent="0.35">
      <c r="A72" s="48" t="s">
        <v>227</v>
      </c>
      <c r="C72" s="75">
        <f>IF($A$6&lt;4,VLOOKUP($A$7&amp;$A72,KPI_DATOS!$A:$F,C$6,0)/1000,VLOOKUP($A$7&amp;$A72,KPI_DATOS!$A:$F,C$6,0))</f>
        <v>13.0619265014204</v>
      </c>
      <c r="D72" s="75">
        <f>IF($A$6&lt;4,VLOOKUP($A$7&amp;$A72,KPI_DATOS!$A:$F,D$6,0)/1000,VLOOKUP($A$7&amp;$A72,KPI_DATOS!$A:$F,D$6,0))</f>
        <v>13.272194083635901</v>
      </c>
      <c r="E72" s="75">
        <f>IF($A$6&lt;4,VLOOKUP($A$7&amp;$A72,KPI_DATOS!$A:$F,E$6,0)/1000,VLOOKUP($A$7&amp;$A72,KPI_DATOS!$A:$F,E$6,0))</f>
        <v>10.5648487520312</v>
      </c>
      <c r="F72" s="75">
        <f>IF($A$6&lt;4,VLOOKUP($A$7&amp;$A72,KPI_DATOS!$A:$G,F$6,0)/1000,VLOOKUP($A$7&amp;$A72,KPI_DATOS!$A:$G,F$6,0))</f>
        <v>11.4231915203908</v>
      </c>
      <c r="G72" s="78"/>
      <c r="H72" s="54">
        <f t="shared" si="0"/>
        <v>8.1245154427276987</v>
      </c>
    </row>
    <row r="73" spans="1:8" ht="25" customHeight="1" x14ac:dyDescent="0.35">
      <c r="A73" s="50" t="s">
        <v>235</v>
      </c>
      <c r="C73" s="75" t="str">
        <f>IF($A$6&lt;4,VLOOKUP($A$7&amp;$A73,KPI_DATOS!$A:$F,C$6,0)/1000,VLOOKUP($A$7&amp;$A73,KPI_DATOS!$A:$F,C$6,0))</f>
        <v>-</v>
      </c>
      <c r="D73" s="75" t="str">
        <f>IF($A$6&lt;4,VLOOKUP($A$7&amp;$A73,KPI_DATOS!$A:$F,D$6,0)/1000,VLOOKUP($A$7&amp;$A73,KPI_DATOS!$A:$F,D$6,0))</f>
        <v>-</v>
      </c>
      <c r="E73" s="75">
        <f>IF($A$6&lt;4,VLOOKUP($A$7&amp;$A73,KPI_DATOS!$A:$F,E$6,0)/1000,VLOOKUP($A$7&amp;$A73,KPI_DATOS!$A:$F,E$6,0))</f>
        <v>10.418260854981099</v>
      </c>
      <c r="F73" s="75">
        <f>IF($A$6&lt;4,VLOOKUP($A$7&amp;$A73,KPI_DATOS!$A:$G,F$6,0)/1000,VLOOKUP($A$7&amp;$A73,KPI_DATOS!$A:$G,F$6,0))</f>
        <v>11.281826437605201</v>
      </c>
      <c r="G73" s="78"/>
      <c r="H73" s="54">
        <f t="shared" ref="H73:H79" si="1">IFERROR(IF($A$6=4,(F73-E73),((F73/E73-1)*100)),"-")</f>
        <v>8.2889610333688246</v>
      </c>
    </row>
    <row r="74" spans="1:8" ht="25" customHeight="1" x14ac:dyDescent="0.35">
      <c r="A74" s="50" t="s">
        <v>236</v>
      </c>
      <c r="C74" s="75" t="str">
        <f>IF($A$6&lt;4,VLOOKUP($A$7&amp;$A74,KPI_DATOS!$A:$F,C$6,0)/1000,VLOOKUP($A$7&amp;$A74,KPI_DATOS!$A:$F,C$6,0))</f>
        <v>-</v>
      </c>
      <c r="D74" s="75" t="str">
        <f>IF($A$6&lt;4,VLOOKUP($A$7&amp;$A74,KPI_DATOS!$A:$F,D$6,0)/1000,VLOOKUP($A$7&amp;$A74,KPI_DATOS!$A:$F,D$6,0))</f>
        <v>-</v>
      </c>
      <c r="E74" s="75">
        <f>IF($A$6&lt;4,VLOOKUP($A$7&amp;$A74,KPI_DATOS!$A:$F,E$6,0)/1000,VLOOKUP($A$7&amp;$A74,KPI_DATOS!$A:$F,E$6,0))</f>
        <v>2.5466836094251901</v>
      </c>
      <c r="F74" s="75">
        <f>IF($A$6&lt;4,VLOOKUP($A$7&amp;$A74,KPI_DATOS!$A:$G,F$6,0)/1000,VLOOKUP($A$7&amp;$A74,KPI_DATOS!$A:$G,F$6,0))</f>
        <v>2.63437335522545</v>
      </c>
      <c r="G74" s="78"/>
      <c r="H74" s="54">
        <f t="shared" si="1"/>
        <v>3.4432917177352973</v>
      </c>
    </row>
    <row r="75" spans="1:8" ht="25" customHeight="1" x14ac:dyDescent="0.35">
      <c r="A75" s="48" t="s">
        <v>230</v>
      </c>
      <c r="C75" s="75">
        <f>IF($A$6&lt;4,VLOOKUP($A$7&amp;$A75,KPI_DATOS!$A:$F,C$6,0)/1000,VLOOKUP($A$7&amp;$A75,KPI_DATOS!$A:$F,C$6,0))</f>
        <v>2.5075893329553902</v>
      </c>
      <c r="D75" s="75">
        <f>IF($A$6&lt;4,VLOOKUP($A$7&amp;$A75,KPI_DATOS!$A:$F,D$6,0)/1000,VLOOKUP($A$7&amp;$A75,KPI_DATOS!$A:$F,D$6,0))</f>
        <v>2.5864753058886301</v>
      </c>
      <c r="E75" s="75">
        <f>IF($A$6&lt;4,VLOOKUP($A$7&amp;$A75,KPI_DATOS!$A:$F,E$6,0)/1000,VLOOKUP($A$7&amp;$A75,KPI_DATOS!$A:$F,E$6,0))</f>
        <v>2.67225321314681</v>
      </c>
      <c r="F75" s="75">
        <f>IF($A$6&lt;4,VLOOKUP($A$7&amp;$A75,KPI_DATOS!$A:$G,F$6,0)/1000,VLOOKUP($A$7&amp;$A75,KPI_DATOS!$A:$G,F$6,0))</f>
        <v>2.9642333638335798</v>
      </c>
      <c r="G75" s="78"/>
      <c r="H75" s="54">
        <f t="shared" si="1"/>
        <v>10.926365407675487</v>
      </c>
    </row>
    <row r="76" spans="1:8" ht="25" customHeight="1" x14ac:dyDescent="0.35">
      <c r="A76" s="47" t="s">
        <v>237</v>
      </c>
      <c r="C76" s="75">
        <f>IF($A$6&lt;4,VLOOKUP($A$7&amp;$A76,KPI_DATOS!$A:$F,C$6,0)/1000,VLOOKUP($A$7&amp;$A76,KPI_DATOS!$A:$F,C$6,0))</f>
        <v>2.3456839826370701</v>
      </c>
      <c r="D76" s="75">
        <f>IF($A$6&lt;4,VLOOKUP($A$7&amp;$A76,KPI_DATOS!$A:$F,D$6,0)/1000,VLOOKUP($A$7&amp;$A76,KPI_DATOS!$A:$F,D$6,0))</f>
        <v>2.5723336311051899</v>
      </c>
      <c r="E76" s="75">
        <f>IF($A$6&lt;4,VLOOKUP($A$7&amp;$A76,KPI_DATOS!$A:$F,E$6,0)/1000,VLOOKUP($A$7&amp;$A76,KPI_DATOS!$A:$F,E$6,0))</f>
        <v>2.6759324898701302</v>
      </c>
      <c r="F76" s="75">
        <f>IF($A$6&lt;4,VLOOKUP($A$7&amp;$A76,KPI_DATOS!$A:$G,F$6,0)/1000,VLOOKUP($A$7&amp;$A76,KPI_DATOS!$A:$G,F$6,0))</f>
        <v>3.01228173970464</v>
      </c>
      <c r="G76" s="78"/>
      <c r="H76" s="54">
        <f t="shared" si="1"/>
        <v>12.569422102679194</v>
      </c>
    </row>
    <row r="77" spans="1:8" ht="25" customHeight="1" x14ac:dyDescent="0.35">
      <c r="A77" s="47" t="s">
        <v>232</v>
      </c>
      <c r="C77" s="75">
        <f>IF($A$6&lt;4,VLOOKUP($A$7&amp;$A77,KPI_DATOS!$A:$F,C$6,0)/1000,VLOOKUP($A$7&amp;$A77,KPI_DATOS!$A:$F,C$6,0))</f>
        <v>1.8104443364881599</v>
      </c>
      <c r="D77" s="75">
        <f>IF($A$6&lt;4,VLOOKUP($A$7&amp;$A77,KPI_DATOS!$A:$F,D$6,0)/1000,VLOOKUP($A$7&amp;$A77,KPI_DATOS!$A:$F,D$6,0))</f>
        <v>1.49698835199619</v>
      </c>
      <c r="E77" s="75">
        <f>IF($A$6&lt;4,VLOOKUP($A$7&amp;$A77,KPI_DATOS!$A:$F,E$6,0)/1000,VLOOKUP($A$7&amp;$A77,KPI_DATOS!$A:$F,E$6,0))</f>
        <v>1.93708867631457</v>
      </c>
      <c r="F77" s="75">
        <f>IF($A$6&lt;4,VLOOKUP($A$7&amp;$A77,KPI_DATOS!$A:$G,F$6,0)/1000,VLOOKUP($A$7&amp;$A77,KPI_DATOS!$A:$G,F$6,0))</f>
        <v>1.96285296337838</v>
      </c>
      <c r="G77" s="77"/>
      <c r="H77" s="54">
        <f t="shared" si="1"/>
        <v>1.3300520197571997</v>
      </c>
    </row>
    <row r="78" spans="1:8" ht="25" customHeight="1" x14ac:dyDescent="0.35">
      <c r="A78" s="47" t="s">
        <v>233</v>
      </c>
      <c r="C78" s="75">
        <f>IF($A$6&lt;4,VLOOKUP($A$7&amp;$A78,KPI_DATOS!$A:$F,C$6,0)/1000,VLOOKUP($A$7&amp;$A78,KPI_DATOS!$A:$F,C$6,0))</f>
        <v>1.78635178595216</v>
      </c>
      <c r="D78" s="75">
        <f>IF($A$6&lt;4,VLOOKUP($A$7&amp;$A78,KPI_DATOS!$A:$F,D$6,0)/1000,VLOOKUP($A$7&amp;$A78,KPI_DATOS!$A:$F,D$6,0))</f>
        <v>1.61903512016525</v>
      </c>
      <c r="E78" s="75">
        <f>IF($A$6&lt;4,VLOOKUP($A$7&amp;$A78,KPI_DATOS!$A:$F,E$6,0)/1000,VLOOKUP($A$7&amp;$A78,KPI_DATOS!$A:$F,E$6,0))</f>
        <v>1.57734937636769</v>
      </c>
      <c r="F78" s="75">
        <f>IF($A$6&lt;4,VLOOKUP($A$7&amp;$A78,KPI_DATOS!$A:$G,F$6,0)/1000,VLOOKUP($A$7&amp;$A78,KPI_DATOS!$A:$G,F$6,0))</f>
        <v>1.7407302266023199</v>
      </c>
      <c r="G78" s="78"/>
      <c r="H78" s="54">
        <f t="shared" si="1"/>
        <v>10.357936718551365</v>
      </c>
    </row>
    <row r="79" spans="1:8" ht="25" customHeight="1" x14ac:dyDescent="0.35">
      <c r="A79" s="49" t="s">
        <v>119</v>
      </c>
      <c r="C79" s="75">
        <f>IF($A$6&lt;4,VLOOKUP($A$7&amp;$A79,KPI_DATOS!$A:$F,C$6,0)/1000,VLOOKUP($A$7&amp;$A79,KPI_DATOS!$A:$F,C$6,0))</f>
        <v>42.797748320365102</v>
      </c>
      <c r="D79" s="75">
        <f>IF($A$6&lt;4,VLOOKUP($A$7&amp;$A79,KPI_DATOS!$A:$F,D$6,0)/1000,VLOOKUP($A$7&amp;$A79,KPI_DATOS!$A:$F,D$6,0))</f>
        <v>16.2736830771202</v>
      </c>
      <c r="E79" s="75">
        <f>IF($A$6&lt;4,VLOOKUP($A$7&amp;$A79,KPI_DATOS!$A:$F,E$6,0)/1000,VLOOKUP($A$7&amp;$A79,KPI_DATOS!$A:$F,E$6,0))</f>
        <v>11.5924652363282</v>
      </c>
      <c r="F79" s="75">
        <f>IF($A$6&lt;4,VLOOKUP($A$7&amp;$A79,KPI_DATOS!$A:$G,F$6,0)/1000,VLOOKUP($A$7&amp;$A79,KPI_DATOS!$A:$G,F$6,0))</f>
        <v>13.630497662634101</v>
      </c>
      <c r="G79" s="78"/>
      <c r="H79" s="54">
        <f t="shared" si="1"/>
        <v>17.580664550273227</v>
      </c>
    </row>
    <row r="80" spans="1:8" ht="25" customHeight="1" x14ac:dyDescent="0.35"/>
    <row r="81" ht="25" customHeight="1" x14ac:dyDescent="0.35"/>
  </sheetData>
  <sheetProtection sheet="1" objects="1" scenarios="1"/>
  <mergeCells count="1">
    <mergeCell ref="A1:I1"/>
  </mergeCells>
  <conditionalFormatting sqref="C9:E79">
    <cfRule type="containsErrors" dxfId="1" priority="2">
      <formula>ISERROR(C9)</formula>
    </cfRule>
  </conditionalFormatting>
  <conditionalFormatting sqref="H8:H79">
    <cfRule type="containsErrors" dxfId="0" priority="1">
      <formula>ISERROR(H8)</formula>
    </cfRule>
  </conditionalFormatting>
  <pageMargins left="0.70866141732283472" right="0.70866141732283472" top="0.74803149606299213" bottom="0.74803149606299213" header="0.31496062992125984" footer="0.31496062992125984"/>
  <pageSetup paperSize="9" scale="73" orientation="landscape" r:id="rId1"/>
  <ignoredErrors>
    <ignoredError sqref="C10:E64 C65:E79 C9:D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5</xdr:row>
                    <xdr:rowOff>114300</xdr:rowOff>
                  </from>
                  <to>
                    <xdr:col>1</xdr:col>
                    <xdr:colOff>406400</xdr:colOff>
                    <xdr:row>6</xdr:row>
                    <xdr:rowOff>241300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3C8C7F-F4D3-45E5-886D-DF7C154787A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A6BAFD5-32EC-42F3-86F6-C824873A3076}">
  <ds:schemaRefs>
    <ds:schemaRef ds:uri="http://schemas.microsoft.com/sharepoint/v3/contenttype/forms"/>
  </ds:schemaRefs>
</ds:datastoreItem>
</file>

<file path=customXml/itemProps3.xml><?xml version="1.0" encoding="utf-8"?>
<ds:datastoreItem xmlns:ds="http://schemas.openxmlformats.org/officeDocument/2006/customXml" ds:itemID="{A9C05C50-F66D-41DB-BD14-056A4C81C0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VARIABLES</vt:lpstr>
      <vt:lpstr>Conclusiones</vt:lpstr>
      <vt:lpstr>METODOLOGÍA</vt:lpstr>
      <vt:lpstr>KPI_DATOS</vt:lpstr>
      <vt:lpstr>PERFIL_DATOS</vt:lpstr>
      <vt:lpstr>MOTIVOS_DATOS</vt:lpstr>
      <vt:lpstr>DESPLEGABLES</vt:lpstr>
      <vt:lpstr>KPI</vt:lpstr>
      <vt:lpstr>PERFIL</vt:lpstr>
      <vt:lpstr>MOTIVOS</vt:lpstr>
      <vt:lpstr>KPI!Área_de_impresión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Sánchez, Tamara (KWMAT)</cp:lastModifiedBy>
  <cp:revision/>
  <dcterms:created xsi:type="dcterms:W3CDTF">2019-04-04T11:02:49Z</dcterms:created>
  <dcterms:modified xsi:type="dcterms:W3CDTF">2022-03-01T14:25:57Z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